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2F351CBC-886F-4FEC-96B0-9E0DF627357A}"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K28" i="69" s="1"/>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20" i="68" l="1"/>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<sst xmlns="http://schemas.openxmlformats.org/spreadsheetml/2006/main" count="11232" uniqueCount="2031">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</sst>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44440</v>
      </c>
      <c r="C8" s="65">
        <f>VLOOKUP($A8,'Return Data'!$B$7:$R$2843,4,0)</f>
        <v>1151.58</v>
      </c>
      <c r="D8" s="65">
        <f>VLOOKUP($A8,'Return Data'!$B$7:$R$2843,10,0)</f>
        <v>10.8301</v>
      </c>
      <c r="E8" s="66">
        <f t="shared" ref="E8:E40" si="0">RANK(D8,D$8:D$40,0)</f>
        <v>8</v>
      </c>
      <c r="F8" s="65">
        <f>VLOOKUP($A8,'Return Data'!$B$7:$R$2843,11,0)</f>
        <v>16.916399999999999</v>
      </c>
      <c r="G8" s="66">
        <f t="shared" ref="G8:G40" si="1">RANK(F8,F$8:F$40,0)</f>
        <v>9</v>
      </c>
      <c r="H8" s="65">
        <f>VLOOKUP($A8,'Return Data'!$B$7:$R$2843,12,0)</f>
        <v>30.05</v>
      </c>
      <c r="I8" s="66">
        <f t="shared" ref="I8:I40" si="2">RANK(H8,H$8:H$40,0)</f>
        <v>12</v>
      </c>
      <c r="J8" s="65">
        <f>VLOOKUP($A8,'Return Data'!$B$7:$R$2843,13,0)</f>
        <v>48.615900000000003</v>
      </c>
      <c r="K8" s="66">
        <f t="shared" ref="K8:K40" si="3">RANK(J8,J$8:J$40,0)</f>
        <v>7</v>
      </c>
      <c r="L8" s="65">
        <f>VLOOKUP($A8,'Return Data'!$B$7:$R$2843,17,0)</f>
        <v>22.353100000000001</v>
      </c>
      <c r="M8" s="66">
        <f t="shared" ref="M8:M17" si="4">RANK(L8,L$8:L$40,0)</f>
        <v>20</v>
      </c>
      <c r="N8" s="65">
        <f>VLOOKUP($A8,'Return Data'!$B$7:$R$2843,14,0)</f>
        <v>11.5672</v>
      </c>
      <c r="O8" s="66">
        <f>RANK(N8,N$8:N$40,0)</f>
        <v>24</v>
      </c>
      <c r="P8" s="65">
        <f>VLOOKUP($A8,'Return Data'!$B$7:$R$2843,15,0)</f>
        <v>11.696300000000001</v>
      </c>
      <c r="Q8" s="66">
        <f>RANK(P8,P$8:P$40,0)</f>
        <v>18</v>
      </c>
      <c r="R8" s="65">
        <f>VLOOKUP($A8,'Return Data'!$B$7:$R$2843,16,0)</f>
        <v>14.763400000000001</v>
      </c>
      <c r="S8" s="67">
        <f t="shared" ref="S8:S40" si="5">RANK(R8,R$8:R$40,0)</f>
        <v>18</v>
      </c>
    </row>
    <row r="9" spans="1:20" x14ac:dyDescent="0.3">
      <c r="A9" s="63" t="s">
        <v>480</v>
      </c>
      <c r="B9" s="64">
        <f>VLOOKUP($A9,'Return Data'!$B$7:$R$2843,3,0)</f>
        <v>44440</v>
      </c>
      <c r="C9" s="65">
        <f>VLOOKUP($A9,'Return Data'!$B$7:$R$2843,4,0)</f>
        <v>16.05</v>
      </c>
      <c r="D9" s="65">
        <f>VLOOKUP($A9,'Return Data'!$B$7:$R$2843,10,0)</f>
        <v>12.473699999999999</v>
      </c>
      <c r="E9" s="66">
        <f t="shared" si="0"/>
        <v>2</v>
      </c>
      <c r="F9" s="65">
        <f>VLOOKUP($A9,'Return Data'!$B$7:$R$2843,11,0)</f>
        <v>17.928000000000001</v>
      </c>
      <c r="G9" s="66">
        <f t="shared" si="1"/>
        <v>5</v>
      </c>
      <c r="H9" s="65">
        <f>VLOOKUP($A9,'Return Data'!$B$7:$R$2843,12,0)</f>
        <v>25.5869</v>
      </c>
      <c r="I9" s="66">
        <f t="shared" si="2"/>
        <v>24</v>
      </c>
      <c r="J9" s="65">
        <f>VLOOKUP($A9,'Return Data'!$B$7:$R$2843,13,0)</f>
        <v>41.534399999999998</v>
      </c>
      <c r="K9" s="66">
        <f t="shared" si="3"/>
        <v>23</v>
      </c>
      <c r="L9" s="65">
        <f>VLOOKUP($A9,'Return Data'!$B$7:$R$2843,17,0)</f>
        <v>23.940200000000001</v>
      </c>
      <c r="M9" s="66">
        <f t="shared" si="4"/>
        <v>14</v>
      </c>
      <c r="N9" s="65"/>
      <c r="O9" s="66"/>
      <c r="P9" s="65"/>
      <c r="Q9" s="66"/>
      <c r="R9" s="65">
        <f>VLOOKUP($A9,'Return Data'!$B$7:$R$2843,16,0)</f>
        <v>16.687100000000001</v>
      </c>
      <c r="S9" s="67">
        <f t="shared" si="5"/>
        <v>7</v>
      </c>
    </row>
    <row r="10" spans="1:20" x14ac:dyDescent="0.3">
      <c r="A10" s="63" t="s">
        <v>483</v>
      </c>
      <c r="B10" s="64">
        <f>VLOOKUP($A10,'Return Data'!$B$7:$R$2843,3,0)</f>
        <v>44440</v>
      </c>
      <c r="C10" s="65">
        <f>VLOOKUP($A10,'Return Data'!$B$7:$R$2843,4,0)</f>
        <v>87.75</v>
      </c>
      <c r="D10" s="65">
        <f>VLOOKUP($A10,'Return Data'!$B$7:$R$2843,10,0)</f>
        <v>11.7692</v>
      </c>
      <c r="E10" s="66">
        <f t="shared" si="0"/>
        <v>4</v>
      </c>
      <c r="F10" s="65">
        <f>VLOOKUP($A10,'Return Data'!$B$7:$R$2843,11,0)</f>
        <v>16.8598</v>
      </c>
      <c r="G10" s="66">
        <f t="shared" si="1"/>
        <v>11</v>
      </c>
      <c r="H10" s="65">
        <f>VLOOKUP($A10,'Return Data'!$B$7:$R$2843,12,0)</f>
        <v>30.386299999999999</v>
      </c>
      <c r="I10" s="66">
        <f t="shared" si="2"/>
        <v>9</v>
      </c>
      <c r="J10" s="65">
        <f>VLOOKUP($A10,'Return Data'!$B$7:$R$2843,13,0)</f>
        <v>46.1526</v>
      </c>
      <c r="K10" s="66">
        <f t="shared" si="3"/>
        <v>11</v>
      </c>
      <c r="L10" s="65">
        <f>VLOOKUP($A10,'Return Data'!$B$7:$R$2843,17,0)</f>
        <v>24.5001</v>
      </c>
      <c r="M10" s="66">
        <f t="shared" si="4"/>
        <v>10</v>
      </c>
      <c r="N10" s="65">
        <f>VLOOKUP($A10,'Return Data'!$B$7:$R$2843,14,0)</f>
        <v>12.2097</v>
      </c>
      <c r="O10" s="66">
        <f t="shared" ref="O10:O17" si="6">RANK(N10,N$8:N$40,0)</f>
        <v>19</v>
      </c>
      <c r="P10" s="65">
        <f>VLOOKUP($A10,'Return Data'!$B$7:$R$2843,15,0)</f>
        <v>12.38</v>
      </c>
      <c r="Q10" s="66">
        <f>RANK(P10,P$8:P$40,0)</f>
        <v>13</v>
      </c>
      <c r="R10" s="65">
        <f>VLOOKUP($A10,'Return Data'!$B$7:$R$2843,16,0)</f>
        <v>13.0853</v>
      </c>
      <c r="S10" s="67">
        <f t="shared" si="5"/>
        <v>26</v>
      </c>
    </row>
    <row r="11" spans="1:20" x14ac:dyDescent="0.3">
      <c r="A11" s="63" t="s">
        <v>1776</v>
      </c>
      <c r="B11" s="64">
        <f>VLOOKUP($A11,'Return Data'!$B$7:$R$2843,3,0)</f>
        <v>44440</v>
      </c>
      <c r="C11" s="65">
        <f>VLOOKUP($A11,'Return Data'!$B$7:$R$2843,4,0)</f>
        <v>19.586500000000001</v>
      </c>
      <c r="D11" s="65">
        <f>VLOOKUP($A11,'Return Data'!$B$7:$R$2843,10,0)</f>
        <v>7.8059000000000003</v>
      </c>
      <c r="E11" s="66">
        <f t="shared" si="0"/>
        <v>27</v>
      </c>
      <c r="F11" s="65">
        <f>VLOOKUP($A11,'Return Data'!$B$7:$R$2843,11,0)</f>
        <v>15.2181</v>
      </c>
      <c r="G11" s="66">
        <f t="shared" si="1"/>
        <v>20</v>
      </c>
      <c r="H11" s="65">
        <f>VLOOKUP($A11,'Return Data'!$B$7:$R$2843,12,0)</f>
        <v>30.073699999999999</v>
      </c>
      <c r="I11" s="66">
        <f t="shared" si="2"/>
        <v>11</v>
      </c>
      <c r="J11" s="65">
        <f>VLOOKUP($A11,'Return Data'!$B$7:$R$2843,13,0)</f>
        <v>41.8613</v>
      </c>
      <c r="K11" s="66">
        <f t="shared" si="3"/>
        <v>20</v>
      </c>
      <c r="L11" s="65">
        <f>VLOOKUP($A11,'Return Data'!$B$7:$R$2843,17,0)</f>
        <v>25.923500000000001</v>
      </c>
      <c r="M11" s="66">
        <f t="shared" si="4"/>
        <v>8</v>
      </c>
      <c r="N11" s="65">
        <f>VLOOKUP($A11,'Return Data'!$B$7:$R$2843,14,0)</f>
        <v>18.125299999999999</v>
      </c>
      <c r="O11" s="66">
        <f t="shared" si="6"/>
        <v>2</v>
      </c>
      <c r="P11" s="65"/>
      <c r="Q11" s="66"/>
      <c r="R11" s="65">
        <f>VLOOKUP($A11,'Return Data'!$B$7:$R$2843,16,0)</f>
        <v>16.485299999999999</v>
      </c>
      <c r="S11" s="67">
        <f t="shared" si="5"/>
        <v>9</v>
      </c>
    </row>
    <row r="12" spans="1:20" x14ac:dyDescent="0.3">
      <c r="A12" s="63" t="s">
        <v>484</v>
      </c>
      <c r="B12" s="64">
        <f>VLOOKUP($A12,'Return Data'!$B$7:$R$2843,3,0)</f>
        <v>44440</v>
      </c>
      <c r="C12" s="65">
        <f>VLOOKUP($A12,'Return Data'!$B$7:$R$2843,4,0)</f>
        <v>23.31</v>
      </c>
      <c r="D12" s="65">
        <f>VLOOKUP($A12,'Return Data'!$B$7:$R$2843,10,0)</f>
        <v>18.025300000000001</v>
      </c>
      <c r="E12" s="66">
        <f t="shared" si="0"/>
        <v>1</v>
      </c>
      <c r="F12" s="65">
        <f>VLOOKUP($A12,'Return Data'!$B$7:$R$2843,11,0)</f>
        <v>33.965499999999999</v>
      </c>
      <c r="G12" s="66">
        <f t="shared" si="1"/>
        <v>1</v>
      </c>
      <c r="H12" s="65">
        <f>VLOOKUP($A12,'Return Data'!$B$7:$R$2843,12,0)</f>
        <v>48.376800000000003</v>
      </c>
      <c r="I12" s="66">
        <f t="shared" si="2"/>
        <v>2</v>
      </c>
      <c r="J12" s="65">
        <f>VLOOKUP($A12,'Return Data'!$B$7:$R$2843,13,0)</f>
        <v>70.644199999999998</v>
      </c>
      <c r="K12" s="66">
        <f t="shared" si="3"/>
        <v>1</v>
      </c>
      <c r="L12" s="65">
        <f>VLOOKUP($A12,'Return Data'!$B$7:$R$2843,17,0)</f>
        <v>42.7851</v>
      </c>
      <c r="M12" s="66">
        <f t="shared" si="4"/>
        <v>1</v>
      </c>
      <c r="N12" s="65">
        <f>VLOOKUP($A12,'Return Data'!$B$7:$R$2843,14,0)</f>
        <v>17.1922</v>
      </c>
      <c r="O12" s="66">
        <f t="shared" si="6"/>
        <v>3</v>
      </c>
      <c r="P12" s="65"/>
      <c r="Q12" s="66"/>
      <c r="R12" s="65">
        <f>VLOOKUP($A12,'Return Data'!$B$7:$R$2843,16,0)</f>
        <v>17.971699999999998</v>
      </c>
      <c r="S12" s="67">
        <f t="shared" si="5"/>
        <v>4</v>
      </c>
    </row>
    <row r="13" spans="1:20" x14ac:dyDescent="0.3">
      <c r="A13" s="63" t="s">
        <v>486</v>
      </c>
      <c r="B13" s="64">
        <f>VLOOKUP($A13,'Return Data'!$B$7:$R$2843,3,0)</f>
        <v>44440</v>
      </c>
      <c r="C13" s="65">
        <f>VLOOKUP($A13,'Return Data'!$B$7:$R$2843,4,0)</f>
        <v>263.3</v>
      </c>
      <c r="D13" s="65">
        <f>VLOOKUP($A13,'Return Data'!$B$7:$R$2843,10,0)</f>
        <v>10.6256</v>
      </c>
      <c r="E13" s="66">
        <f t="shared" si="0"/>
        <v>9</v>
      </c>
      <c r="F13" s="65">
        <f>VLOOKUP($A13,'Return Data'!$B$7:$R$2843,11,0)</f>
        <v>16.447700000000001</v>
      </c>
      <c r="G13" s="66">
        <f t="shared" si="1"/>
        <v>12</v>
      </c>
      <c r="H13" s="65">
        <f>VLOOKUP($A13,'Return Data'!$B$7:$R$2843,12,0)</f>
        <v>27.333400000000001</v>
      </c>
      <c r="I13" s="66">
        <f t="shared" si="2"/>
        <v>22</v>
      </c>
      <c r="J13" s="65">
        <f>VLOOKUP($A13,'Return Data'!$B$7:$R$2843,13,0)</f>
        <v>41.780200000000001</v>
      </c>
      <c r="K13" s="66">
        <f t="shared" si="3"/>
        <v>21</v>
      </c>
      <c r="L13" s="65">
        <f>VLOOKUP($A13,'Return Data'!$B$7:$R$2843,17,0)</f>
        <v>26.967400000000001</v>
      </c>
      <c r="M13" s="66">
        <f t="shared" si="4"/>
        <v>5</v>
      </c>
      <c r="N13" s="65">
        <f>VLOOKUP($A13,'Return Data'!$B$7:$R$2843,14,0)</f>
        <v>17.1295</v>
      </c>
      <c r="O13" s="66">
        <f t="shared" si="6"/>
        <v>4</v>
      </c>
      <c r="P13" s="65">
        <f>VLOOKUP($A13,'Return Data'!$B$7:$R$2843,15,0)</f>
        <v>15.7371</v>
      </c>
      <c r="Q13" s="66">
        <f>RANK(P13,P$8:P$40,0)</f>
        <v>3</v>
      </c>
      <c r="R13" s="65">
        <f>VLOOKUP($A13,'Return Data'!$B$7:$R$2843,16,0)</f>
        <v>16.1906</v>
      </c>
      <c r="S13" s="67">
        <f t="shared" si="5"/>
        <v>12</v>
      </c>
    </row>
    <row r="14" spans="1:20" x14ac:dyDescent="0.3">
      <c r="A14" s="63" t="s">
        <v>488</v>
      </c>
      <c r="B14" s="64">
        <f>VLOOKUP($A14,'Return Data'!$B$7:$R$2843,3,0)</f>
        <v>44440</v>
      </c>
      <c r="C14" s="65">
        <f>VLOOKUP($A14,'Return Data'!$B$7:$R$2843,4,0)</f>
        <v>255.15299999999999</v>
      </c>
      <c r="D14" s="65">
        <f>VLOOKUP($A14,'Return Data'!$B$7:$R$2843,10,0)</f>
        <v>11.051500000000001</v>
      </c>
      <c r="E14" s="66">
        <f t="shared" si="0"/>
        <v>6</v>
      </c>
      <c r="F14" s="65">
        <f>VLOOKUP($A14,'Return Data'!$B$7:$R$2843,11,0)</f>
        <v>17.640599999999999</v>
      </c>
      <c r="G14" s="66">
        <f t="shared" si="1"/>
        <v>6</v>
      </c>
      <c r="H14" s="65">
        <f>VLOOKUP($A14,'Return Data'!$B$7:$R$2843,12,0)</f>
        <v>29.8416</v>
      </c>
      <c r="I14" s="66">
        <f t="shared" si="2"/>
        <v>13</v>
      </c>
      <c r="J14" s="65">
        <f>VLOOKUP($A14,'Return Data'!$B$7:$R$2843,13,0)</f>
        <v>45.860100000000003</v>
      </c>
      <c r="K14" s="66">
        <f t="shared" si="3"/>
        <v>12</v>
      </c>
      <c r="L14" s="65">
        <f>VLOOKUP($A14,'Return Data'!$B$7:$R$2843,17,0)</f>
        <v>26.523900000000001</v>
      </c>
      <c r="M14" s="66">
        <f t="shared" si="4"/>
        <v>6</v>
      </c>
      <c r="N14" s="65">
        <f>VLOOKUP($A14,'Return Data'!$B$7:$R$2843,14,0)</f>
        <v>16.4635</v>
      </c>
      <c r="O14" s="66">
        <f t="shared" si="6"/>
        <v>6</v>
      </c>
      <c r="P14" s="65">
        <f>VLOOKUP($A14,'Return Data'!$B$7:$R$2843,15,0)</f>
        <v>14.802300000000001</v>
      </c>
      <c r="Q14" s="66">
        <f>RANK(P14,P$8:P$40,0)</f>
        <v>6</v>
      </c>
      <c r="R14" s="65">
        <f>VLOOKUP($A14,'Return Data'!$B$7:$R$2843,16,0)</f>
        <v>15.6549</v>
      </c>
      <c r="S14" s="67">
        <f t="shared" si="5"/>
        <v>13</v>
      </c>
    </row>
    <row r="15" spans="1:20" x14ac:dyDescent="0.3">
      <c r="A15" s="63" t="s">
        <v>490</v>
      </c>
      <c r="B15" s="64">
        <f>VLOOKUP($A15,'Return Data'!$B$7:$R$2843,3,0)</f>
        <v>44440</v>
      </c>
      <c r="C15" s="65">
        <f>VLOOKUP($A15,'Return Data'!$B$7:$R$2843,4,0)</f>
        <v>39.76</v>
      </c>
      <c r="D15" s="65">
        <f>VLOOKUP($A15,'Return Data'!$B$7:$R$2843,10,0)</f>
        <v>9.7432999999999996</v>
      </c>
      <c r="E15" s="66">
        <f t="shared" si="0"/>
        <v>16</v>
      </c>
      <c r="F15" s="65">
        <f>VLOOKUP($A15,'Return Data'!$B$7:$R$2843,11,0)</f>
        <v>16.189399999999999</v>
      </c>
      <c r="G15" s="66">
        <f t="shared" si="1"/>
        <v>14</v>
      </c>
      <c r="H15" s="65">
        <f>VLOOKUP($A15,'Return Data'!$B$7:$R$2843,12,0)</f>
        <v>29.385000000000002</v>
      </c>
      <c r="I15" s="66">
        <f t="shared" si="2"/>
        <v>15</v>
      </c>
      <c r="J15" s="65">
        <f>VLOOKUP($A15,'Return Data'!$B$7:$R$2843,13,0)</f>
        <v>44.319400000000002</v>
      </c>
      <c r="K15" s="66">
        <f t="shared" si="3"/>
        <v>15</v>
      </c>
      <c r="L15" s="65">
        <f>VLOOKUP($A15,'Return Data'!$B$7:$R$2843,17,0)</f>
        <v>23.791899999999998</v>
      </c>
      <c r="M15" s="66">
        <f t="shared" si="4"/>
        <v>16</v>
      </c>
      <c r="N15" s="65">
        <f>VLOOKUP($A15,'Return Data'!$B$7:$R$2843,14,0)</f>
        <v>14.3095</v>
      </c>
      <c r="O15" s="66">
        <f t="shared" si="6"/>
        <v>11</v>
      </c>
      <c r="P15" s="65">
        <f>VLOOKUP($A15,'Return Data'!$B$7:$R$2843,15,0)</f>
        <v>13.2667</v>
      </c>
      <c r="Q15" s="66">
        <f>RANK(P15,P$8:P$40,0)</f>
        <v>11</v>
      </c>
      <c r="R15" s="65">
        <f>VLOOKUP($A15,'Return Data'!$B$7:$R$2843,16,0)</f>
        <v>13.920199999999999</v>
      </c>
      <c r="S15" s="67">
        <f t="shared" si="5"/>
        <v>20</v>
      </c>
    </row>
    <row r="16" spans="1:20" x14ac:dyDescent="0.3">
      <c r="A16" s="63" t="s">
        <v>493</v>
      </c>
      <c r="B16" s="64">
        <f>VLOOKUP($A16,'Return Data'!$B$7:$R$2843,3,0)</f>
        <v>44440</v>
      </c>
      <c r="C16" s="65">
        <f>VLOOKUP($A16,'Return Data'!$B$7:$R$2843,4,0)</f>
        <v>191.46180000000001</v>
      </c>
      <c r="D16" s="65">
        <f>VLOOKUP($A16,'Return Data'!$B$7:$R$2843,10,0)</f>
        <v>8.5397999999999996</v>
      </c>
      <c r="E16" s="66">
        <f t="shared" si="0"/>
        <v>23</v>
      </c>
      <c r="F16" s="65">
        <f>VLOOKUP($A16,'Return Data'!$B$7:$R$2843,11,0)</f>
        <v>14.4856</v>
      </c>
      <c r="G16" s="66">
        <f t="shared" si="1"/>
        <v>22</v>
      </c>
      <c r="H16" s="65">
        <f>VLOOKUP($A16,'Return Data'!$B$7:$R$2843,12,0)</f>
        <v>28.650400000000001</v>
      </c>
      <c r="I16" s="66">
        <f t="shared" si="2"/>
        <v>19</v>
      </c>
      <c r="J16" s="65">
        <f>VLOOKUP($A16,'Return Data'!$B$7:$R$2843,13,0)</f>
        <v>46.325699999999998</v>
      </c>
      <c r="K16" s="66">
        <f t="shared" si="3"/>
        <v>10</v>
      </c>
      <c r="L16" s="65">
        <f>VLOOKUP($A16,'Return Data'!$B$7:$R$2843,17,0)</f>
        <v>23.971599999999999</v>
      </c>
      <c r="M16" s="66">
        <f t="shared" si="4"/>
        <v>13</v>
      </c>
      <c r="N16" s="65">
        <f>VLOOKUP($A16,'Return Data'!$B$7:$R$2843,14,0)</f>
        <v>14.1806</v>
      </c>
      <c r="O16" s="66">
        <f t="shared" si="6"/>
        <v>12</v>
      </c>
      <c r="P16" s="65">
        <f>VLOOKUP($A16,'Return Data'!$B$7:$R$2843,15,0)</f>
        <v>12.7807</v>
      </c>
      <c r="Q16" s="66">
        <f>RANK(P16,P$8:P$40,0)</f>
        <v>12</v>
      </c>
      <c r="R16" s="65">
        <f>VLOOKUP($A16,'Return Data'!$B$7:$R$2843,16,0)</f>
        <v>15.433999999999999</v>
      </c>
      <c r="S16" s="67">
        <f t="shared" si="5"/>
        <v>15</v>
      </c>
    </row>
    <row r="17" spans="1:19" x14ac:dyDescent="0.3">
      <c r="A17" s="63" t="s">
        <v>495</v>
      </c>
      <c r="B17" s="64">
        <f>VLOOKUP($A17,'Return Data'!$B$7:$R$2843,3,0)</f>
        <v>44440</v>
      </c>
      <c r="C17" s="65">
        <f>VLOOKUP($A17,'Return Data'!$B$7:$R$2843,4,0)</f>
        <v>81.218000000000004</v>
      </c>
      <c r="D17" s="65">
        <f>VLOOKUP($A17,'Return Data'!$B$7:$R$2843,10,0)</f>
        <v>7.1505999999999998</v>
      </c>
      <c r="E17" s="66">
        <f t="shared" si="0"/>
        <v>33</v>
      </c>
      <c r="F17" s="65">
        <f>VLOOKUP($A17,'Return Data'!$B$7:$R$2843,11,0)</f>
        <v>12.6526</v>
      </c>
      <c r="G17" s="66">
        <f t="shared" si="1"/>
        <v>30</v>
      </c>
      <c r="H17" s="65">
        <f>VLOOKUP($A17,'Return Data'!$B$7:$R$2843,12,0)</f>
        <v>29.247800000000002</v>
      </c>
      <c r="I17" s="66">
        <f t="shared" si="2"/>
        <v>16</v>
      </c>
      <c r="J17" s="65">
        <f>VLOOKUP($A17,'Return Data'!$B$7:$R$2843,13,0)</f>
        <v>44.709099999999999</v>
      </c>
      <c r="K17" s="66">
        <f t="shared" si="3"/>
        <v>14</v>
      </c>
      <c r="L17" s="65">
        <f>VLOOKUP($A17,'Return Data'!$B$7:$R$2843,17,0)</f>
        <v>22.314800000000002</v>
      </c>
      <c r="M17" s="66">
        <f t="shared" si="4"/>
        <v>21</v>
      </c>
      <c r="N17" s="65">
        <f>VLOOKUP($A17,'Return Data'!$B$7:$R$2843,14,0)</f>
        <v>13.650700000000001</v>
      </c>
      <c r="O17" s="66">
        <f t="shared" si="6"/>
        <v>15</v>
      </c>
      <c r="P17" s="65">
        <f>VLOOKUP($A17,'Return Data'!$B$7:$R$2843,15,0)</f>
        <v>13.670999999999999</v>
      </c>
      <c r="Q17" s="66">
        <f>RANK(P17,P$8:P$40,0)</f>
        <v>10</v>
      </c>
      <c r="R17" s="65">
        <f>VLOOKUP($A17,'Return Data'!$B$7:$R$2843,16,0)</f>
        <v>16.2226</v>
      </c>
      <c r="S17" s="67">
        <f t="shared" si="5"/>
        <v>11</v>
      </c>
    </row>
    <row r="18" spans="1:19" x14ac:dyDescent="0.3">
      <c r="A18" s="63" t="s">
        <v>496</v>
      </c>
      <c r="B18" s="64">
        <f>VLOOKUP($A18,'Return Data'!$B$7:$R$2843,3,0)</f>
        <v>44440</v>
      </c>
      <c r="C18" s="65">
        <f>VLOOKUP($A18,'Return Data'!$B$7:$R$2843,4,0)</f>
        <v>16.2166</v>
      </c>
      <c r="D18" s="65">
        <f>VLOOKUP($A18,'Return Data'!$B$7:$R$2843,10,0)</f>
        <v>8.4853000000000005</v>
      </c>
      <c r="E18" s="66">
        <f t="shared" si="0"/>
        <v>24</v>
      </c>
      <c r="F18" s="65">
        <f>VLOOKUP($A18,'Return Data'!$B$7:$R$2843,11,0)</f>
        <v>13.552099999999999</v>
      </c>
      <c r="G18" s="66">
        <f t="shared" si="1"/>
        <v>26</v>
      </c>
      <c r="H18" s="65">
        <f>VLOOKUP($A18,'Return Data'!$B$7:$R$2843,12,0)</f>
        <v>24.4072</v>
      </c>
      <c r="I18" s="66">
        <f t="shared" si="2"/>
        <v>26</v>
      </c>
      <c r="J18" s="65">
        <f>VLOOKUP($A18,'Return Data'!$B$7:$R$2843,13,0)</f>
        <v>38.637799999999999</v>
      </c>
      <c r="K18" s="66">
        <f t="shared" si="3"/>
        <v>25</v>
      </c>
      <c r="L18" s="65"/>
      <c r="M18" s="66"/>
      <c r="N18" s="65"/>
      <c r="O18" s="66"/>
      <c r="P18" s="65"/>
      <c r="Q18" s="66"/>
      <c r="R18" s="65">
        <f>VLOOKUP($A18,'Return Data'!$B$7:$R$2843,16,0)</f>
        <v>18.395499999999998</v>
      </c>
      <c r="S18" s="67">
        <f t="shared" si="5"/>
        <v>2</v>
      </c>
    </row>
    <row r="19" spans="1:19" x14ac:dyDescent="0.3">
      <c r="A19" s="63" t="s">
        <v>499</v>
      </c>
      <c r="B19" s="64">
        <f>VLOOKUP($A19,'Return Data'!$B$7:$R$2843,3,0)</f>
        <v>44440</v>
      </c>
      <c r="C19" s="65">
        <f>VLOOKUP($A19,'Return Data'!$B$7:$R$2843,4,0)</f>
        <v>219.13</v>
      </c>
      <c r="D19" s="65">
        <f>VLOOKUP($A19,'Return Data'!$B$7:$R$2843,10,0)</f>
        <v>10.0547</v>
      </c>
      <c r="E19" s="66">
        <f t="shared" si="0"/>
        <v>12</v>
      </c>
      <c r="F19" s="65">
        <f>VLOOKUP($A19,'Return Data'!$B$7:$R$2843,11,0)</f>
        <v>16.9879</v>
      </c>
      <c r="G19" s="66">
        <f t="shared" si="1"/>
        <v>8</v>
      </c>
      <c r="H19" s="65">
        <f>VLOOKUP($A19,'Return Data'!$B$7:$R$2843,12,0)</f>
        <v>42.033999999999999</v>
      </c>
      <c r="I19" s="66">
        <f t="shared" si="2"/>
        <v>3</v>
      </c>
      <c r="J19" s="65">
        <f>VLOOKUP($A19,'Return Data'!$B$7:$R$2843,13,0)</f>
        <v>52.247599999999998</v>
      </c>
      <c r="K19" s="66">
        <f t="shared" si="3"/>
        <v>3</v>
      </c>
      <c r="L19" s="65">
        <f>VLOOKUP($A19,'Return Data'!$B$7:$R$2843,17,0)</f>
        <v>26.2164</v>
      </c>
      <c r="M19" s="66">
        <f>RANK(L19,L$8:L$40,0)</f>
        <v>7</v>
      </c>
      <c r="N19" s="65">
        <f>VLOOKUP($A19,'Return Data'!$B$7:$R$2843,14,0)</f>
        <v>15.6236</v>
      </c>
      <c r="O19" s="66">
        <f>RANK(N19,N$8:N$40,0)</f>
        <v>8</v>
      </c>
      <c r="P19" s="65">
        <f>VLOOKUP($A19,'Return Data'!$B$7:$R$2843,15,0)</f>
        <v>15.1663</v>
      </c>
      <c r="Q19" s="66">
        <f>RANK(P19,P$8:P$40,0)</f>
        <v>4</v>
      </c>
      <c r="R19" s="65">
        <f>VLOOKUP($A19,'Return Data'!$B$7:$R$2843,16,0)</f>
        <v>16.998200000000001</v>
      </c>
      <c r="S19" s="67">
        <f t="shared" si="5"/>
        <v>6</v>
      </c>
    </row>
    <row r="20" spans="1:19" x14ac:dyDescent="0.3">
      <c r="A20" s="63" t="s">
        <v>501</v>
      </c>
      <c r="B20" s="64">
        <f>VLOOKUP($A20,'Return Data'!$B$7:$R$2843,3,0)</f>
        <v>44440</v>
      </c>
      <c r="C20" s="65">
        <f>VLOOKUP($A20,'Return Data'!$B$7:$R$2843,4,0)</f>
        <v>16.5688</v>
      </c>
      <c r="D20" s="65">
        <f>VLOOKUP($A20,'Return Data'!$B$7:$R$2843,10,0)</f>
        <v>7.5331000000000001</v>
      </c>
      <c r="E20" s="66">
        <f t="shared" si="0"/>
        <v>29</v>
      </c>
      <c r="F20" s="65">
        <f>VLOOKUP($A20,'Return Data'!$B$7:$R$2843,11,0)</f>
        <v>12.4773</v>
      </c>
      <c r="G20" s="66">
        <f t="shared" si="1"/>
        <v>31</v>
      </c>
      <c r="H20" s="65">
        <f>VLOOKUP($A20,'Return Data'!$B$7:$R$2843,12,0)</f>
        <v>20.828099999999999</v>
      </c>
      <c r="I20" s="66">
        <f t="shared" si="2"/>
        <v>30</v>
      </c>
      <c r="J20" s="65">
        <f>VLOOKUP($A20,'Return Data'!$B$7:$R$2843,13,0)</f>
        <v>31.813300000000002</v>
      </c>
      <c r="K20" s="66">
        <f t="shared" si="3"/>
        <v>33</v>
      </c>
      <c r="L20" s="65">
        <f>VLOOKUP($A20,'Return Data'!$B$7:$R$2843,17,0)</f>
        <v>19.899699999999999</v>
      </c>
      <c r="M20" s="66">
        <f>RANK(L20,L$8:L$40,0)</f>
        <v>25</v>
      </c>
      <c r="N20" s="65">
        <f>VLOOKUP($A20,'Return Data'!$B$7:$R$2843,14,0)</f>
        <v>8.4068000000000005</v>
      </c>
      <c r="O20" s="66">
        <f>RANK(N20,N$8:N$40,0)</f>
        <v>25</v>
      </c>
      <c r="P20" s="65"/>
      <c r="Q20" s="66"/>
      <c r="R20" s="65">
        <f>VLOOKUP($A20,'Return Data'!$B$7:$R$2843,16,0)</f>
        <v>10.9544</v>
      </c>
      <c r="S20" s="67">
        <f t="shared" si="5"/>
        <v>33</v>
      </c>
    </row>
    <row r="21" spans="1:19" x14ac:dyDescent="0.3">
      <c r="A21" s="63" t="s">
        <v>502</v>
      </c>
      <c r="B21" s="64">
        <f>VLOOKUP($A21,'Return Data'!$B$7:$R$2843,3,0)</f>
        <v>44440</v>
      </c>
      <c r="C21" s="65">
        <f>VLOOKUP($A21,'Return Data'!$B$7:$R$2843,4,0)</f>
        <v>18.149999999999999</v>
      </c>
      <c r="D21" s="65">
        <f>VLOOKUP($A21,'Return Data'!$B$7:$R$2843,10,0)</f>
        <v>12.314399999999999</v>
      </c>
      <c r="E21" s="66">
        <f t="shared" si="0"/>
        <v>3</v>
      </c>
      <c r="F21" s="65">
        <f>VLOOKUP($A21,'Return Data'!$B$7:$R$2843,11,0)</f>
        <v>19.643999999999998</v>
      </c>
      <c r="G21" s="66">
        <f t="shared" si="1"/>
        <v>3</v>
      </c>
      <c r="H21" s="65">
        <f>VLOOKUP($A21,'Return Data'!$B$7:$R$2843,12,0)</f>
        <v>33.948300000000003</v>
      </c>
      <c r="I21" s="66">
        <f t="shared" si="2"/>
        <v>5</v>
      </c>
      <c r="J21" s="65">
        <f>VLOOKUP($A21,'Return Data'!$B$7:$R$2843,13,0)</f>
        <v>50</v>
      </c>
      <c r="K21" s="66">
        <f t="shared" si="3"/>
        <v>5</v>
      </c>
      <c r="L21" s="65">
        <f>VLOOKUP($A21,'Return Data'!$B$7:$R$2843,17,0)</f>
        <v>25.893799999999999</v>
      </c>
      <c r="M21" s="66">
        <f>RANK(L21,L$8:L$40,0)</f>
        <v>9</v>
      </c>
      <c r="N21" s="65">
        <f>VLOOKUP($A21,'Return Data'!$B$7:$R$2843,14,0)</f>
        <v>13.7285</v>
      </c>
      <c r="O21" s="66">
        <f>RANK(N21,N$8:N$40,0)</f>
        <v>14</v>
      </c>
      <c r="P21" s="65"/>
      <c r="Q21" s="66"/>
      <c r="R21" s="65">
        <f>VLOOKUP($A21,'Return Data'!$B$7:$R$2843,16,0)</f>
        <v>13.6022</v>
      </c>
      <c r="S21" s="67">
        <f t="shared" si="5"/>
        <v>21</v>
      </c>
    </row>
    <row r="22" spans="1:19" x14ac:dyDescent="0.3">
      <c r="A22" s="63" t="s">
        <v>504</v>
      </c>
      <c r="B22" s="64">
        <f>VLOOKUP($A22,'Return Data'!$B$7:$R$2843,3,0)</f>
        <v>44440</v>
      </c>
      <c r="C22" s="65">
        <f>VLOOKUP($A22,'Return Data'!$B$7:$R$2843,4,0)</f>
        <v>15.129099999999999</v>
      </c>
      <c r="D22" s="65">
        <f>VLOOKUP($A22,'Return Data'!$B$7:$R$2843,10,0)</f>
        <v>7.7218</v>
      </c>
      <c r="E22" s="66">
        <f t="shared" si="0"/>
        <v>28</v>
      </c>
      <c r="F22" s="65">
        <f>VLOOKUP($A22,'Return Data'!$B$7:$R$2843,11,0)</f>
        <v>13.120699999999999</v>
      </c>
      <c r="G22" s="66">
        <f t="shared" si="1"/>
        <v>29</v>
      </c>
      <c r="H22" s="65">
        <f>VLOOKUP($A22,'Return Data'!$B$7:$R$2843,12,0)</f>
        <v>20.711200000000002</v>
      </c>
      <c r="I22" s="66">
        <f t="shared" si="2"/>
        <v>31</v>
      </c>
      <c r="J22" s="65">
        <f>VLOOKUP($A22,'Return Data'!$B$7:$R$2843,13,0)</f>
        <v>38.332099999999997</v>
      </c>
      <c r="K22" s="66">
        <f t="shared" si="3"/>
        <v>26</v>
      </c>
      <c r="L22" s="65"/>
      <c r="M22" s="66"/>
      <c r="N22" s="65"/>
      <c r="O22" s="66"/>
      <c r="P22" s="65"/>
      <c r="Q22" s="66"/>
      <c r="R22" s="65">
        <f>VLOOKUP($A22,'Return Data'!$B$7:$R$2843,16,0)</f>
        <v>16.437899999999999</v>
      </c>
      <c r="S22" s="67">
        <f t="shared" si="5"/>
        <v>10</v>
      </c>
    </row>
    <row r="23" spans="1:19" x14ac:dyDescent="0.3">
      <c r="A23" s="63" t="s">
        <v>506</v>
      </c>
      <c r="B23" s="64">
        <f>VLOOKUP($A23,'Return Data'!$B$7:$R$2843,3,0)</f>
        <v>44440</v>
      </c>
      <c r="C23" s="65">
        <f>VLOOKUP($A23,'Return Data'!$B$7:$R$2843,4,0)</f>
        <v>14.907299999999999</v>
      </c>
      <c r="D23" s="65">
        <f>VLOOKUP($A23,'Return Data'!$B$7:$R$2843,10,0)</f>
        <v>8.8727999999999998</v>
      </c>
      <c r="E23" s="66">
        <f t="shared" si="0"/>
        <v>21</v>
      </c>
      <c r="F23" s="65">
        <f>VLOOKUP($A23,'Return Data'!$B$7:$R$2843,11,0)</f>
        <v>12.328200000000001</v>
      </c>
      <c r="G23" s="66">
        <f t="shared" si="1"/>
        <v>32</v>
      </c>
      <c r="H23" s="65">
        <f>VLOOKUP($A23,'Return Data'!$B$7:$R$2843,12,0)</f>
        <v>23.5654</v>
      </c>
      <c r="I23" s="66">
        <f t="shared" si="2"/>
        <v>28</v>
      </c>
      <c r="J23" s="65">
        <f>VLOOKUP($A23,'Return Data'!$B$7:$R$2843,13,0)</f>
        <v>35.797400000000003</v>
      </c>
      <c r="K23" s="66">
        <f t="shared" si="3"/>
        <v>29</v>
      </c>
      <c r="L23" s="65">
        <f>VLOOKUP($A23,'Return Data'!$B$7:$R$2843,17,0)</f>
        <v>19.318999999999999</v>
      </c>
      <c r="M23" s="66">
        <f>RANK(L23,L$8:L$40,0)</f>
        <v>26</v>
      </c>
      <c r="N23" s="65"/>
      <c r="O23" s="66"/>
      <c r="P23" s="65"/>
      <c r="Q23" s="66"/>
      <c r="R23" s="65">
        <f>VLOOKUP($A23,'Return Data'!$B$7:$R$2843,16,0)</f>
        <v>13.3987</v>
      </c>
      <c r="S23" s="67">
        <f t="shared" si="5"/>
        <v>23</v>
      </c>
    </row>
    <row r="24" spans="1:19" x14ac:dyDescent="0.3">
      <c r="A24" s="63" t="s">
        <v>509</v>
      </c>
      <c r="B24" s="64">
        <f>VLOOKUP($A24,'Return Data'!$B$7:$R$2843,3,0)</f>
        <v>44440</v>
      </c>
      <c r="C24" s="65">
        <f>VLOOKUP($A24,'Return Data'!$B$7:$R$2843,4,0)</f>
        <v>73.630499999999998</v>
      </c>
      <c r="D24" s="65">
        <f>VLOOKUP($A24,'Return Data'!$B$7:$R$2843,10,0)</f>
        <v>9.8475999999999999</v>
      </c>
      <c r="E24" s="66">
        <f t="shared" si="0"/>
        <v>14</v>
      </c>
      <c r="F24" s="65">
        <f>VLOOKUP($A24,'Return Data'!$B$7:$R$2843,11,0)</f>
        <v>16.054099999999998</v>
      </c>
      <c r="G24" s="66">
        <f t="shared" si="1"/>
        <v>15</v>
      </c>
      <c r="H24" s="65">
        <f>VLOOKUP($A24,'Return Data'!$B$7:$R$2843,12,0)</f>
        <v>29.7349</v>
      </c>
      <c r="I24" s="66">
        <f t="shared" si="2"/>
        <v>14</v>
      </c>
      <c r="J24" s="65">
        <f>VLOOKUP($A24,'Return Data'!$B$7:$R$2843,13,0)</f>
        <v>47.818300000000001</v>
      </c>
      <c r="K24" s="66">
        <f t="shared" si="3"/>
        <v>8</v>
      </c>
      <c r="L24" s="65">
        <f>VLOOKUP($A24,'Return Data'!$B$7:$R$2843,17,0)</f>
        <v>32.3795</v>
      </c>
      <c r="M24" s="66">
        <f>RANK(L24,L$8:L$40,0)</f>
        <v>3</v>
      </c>
      <c r="N24" s="65">
        <f>VLOOKUP($A24,'Return Data'!$B$7:$R$2843,14,0)</f>
        <v>14.4681</v>
      </c>
      <c r="O24" s="66">
        <f>RANK(N24,N$8:N$40,0)</f>
        <v>10</v>
      </c>
      <c r="P24" s="65">
        <f>VLOOKUP($A24,'Return Data'!$B$7:$R$2843,15,0)</f>
        <v>12.126899999999999</v>
      </c>
      <c r="Q24" s="66">
        <f>RANK(P24,P$8:P$40,0)</f>
        <v>15</v>
      </c>
      <c r="R24" s="65">
        <f>VLOOKUP($A24,'Return Data'!$B$7:$R$2843,16,0)</f>
        <v>13.264900000000001</v>
      </c>
      <c r="S24" s="67">
        <f t="shared" si="5"/>
        <v>24</v>
      </c>
    </row>
    <row r="25" spans="1:19" x14ac:dyDescent="0.3">
      <c r="A25" s="63" t="s">
        <v>1834</v>
      </c>
      <c r="B25" s="64">
        <f>VLOOKUP($A25,'Return Data'!$B$7:$R$2843,3,0)</f>
        <v>44440</v>
      </c>
      <c r="C25" s="65">
        <f>VLOOKUP($A25,'Return Data'!$B$7:$R$2843,4,0)</f>
        <v>42.572000000000003</v>
      </c>
      <c r="D25" s="65">
        <f>VLOOKUP($A25,'Return Data'!$B$7:$R$2843,10,0)</f>
        <v>7.3451000000000004</v>
      </c>
      <c r="E25" s="66">
        <f t="shared" si="0"/>
        <v>31</v>
      </c>
      <c r="F25" s="65">
        <f>VLOOKUP($A25,'Return Data'!$B$7:$R$2843,11,0)</f>
        <v>14.216699999999999</v>
      </c>
      <c r="G25" s="66">
        <f t="shared" si="1"/>
        <v>24</v>
      </c>
      <c r="H25" s="65">
        <f>VLOOKUP($A25,'Return Data'!$B$7:$R$2843,12,0)</f>
        <v>30.205500000000001</v>
      </c>
      <c r="I25" s="66">
        <f t="shared" si="2"/>
        <v>10</v>
      </c>
      <c r="J25" s="65">
        <f>VLOOKUP($A25,'Return Data'!$B$7:$R$2843,13,0)</f>
        <v>49.695799999999998</v>
      </c>
      <c r="K25" s="66">
        <f t="shared" si="3"/>
        <v>6</v>
      </c>
      <c r="L25" s="65">
        <f>VLOOKUP($A25,'Return Data'!$B$7:$R$2843,17,0)</f>
        <v>27.4147</v>
      </c>
      <c r="M25" s="66">
        <f>RANK(L25,L$8:L$40,0)</f>
        <v>4</v>
      </c>
      <c r="N25" s="65">
        <f>VLOOKUP($A25,'Return Data'!$B$7:$R$2843,14,0)</f>
        <v>16.764700000000001</v>
      </c>
      <c r="O25" s="66">
        <f>RANK(N25,N$8:N$40,0)</f>
        <v>5</v>
      </c>
      <c r="P25" s="65">
        <f>VLOOKUP($A25,'Return Data'!$B$7:$R$2843,15,0)</f>
        <v>14.3986</v>
      </c>
      <c r="Q25" s="66">
        <f>RANK(P25,P$8:P$40,0)</f>
        <v>8</v>
      </c>
      <c r="R25" s="65">
        <f>VLOOKUP($A25,'Return Data'!$B$7:$R$2843,16,0)</f>
        <v>13.487299999999999</v>
      </c>
      <c r="S25" s="67">
        <f t="shared" si="5"/>
        <v>22</v>
      </c>
    </row>
    <row r="26" spans="1:19" x14ac:dyDescent="0.3">
      <c r="A26" s="63" t="s">
        <v>510</v>
      </c>
      <c r="B26" s="64">
        <f>VLOOKUP($A26,'Return Data'!$B$7:$R$2843,3,0)</f>
        <v>44440</v>
      </c>
      <c r="C26" s="65">
        <f>VLOOKUP($A26,'Return Data'!$B$7:$R$2843,4,0)</f>
        <v>39.917999999999999</v>
      </c>
      <c r="D26" s="65">
        <f>VLOOKUP($A26,'Return Data'!$B$7:$R$2843,10,0)</f>
        <v>8.2228999999999992</v>
      </c>
      <c r="E26" s="66">
        <f t="shared" si="0"/>
        <v>26</v>
      </c>
      <c r="F26" s="65">
        <f>VLOOKUP($A26,'Return Data'!$B$7:$R$2843,11,0)</f>
        <v>13.4389</v>
      </c>
      <c r="G26" s="66">
        <f t="shared" si="1"/>
        <v>27</v>
      </c>
      <c r="H26" s="65">
        <f>VLOOKUP($A26,'Return Data'!$B$7:$R$2843,12,0)</f>
        <v>23.911200000000001</v>
      </c>
      <c r="I26" s="66">
        <f t="shared" si="2"/>
        <v>27</v>
      </c>
      <c r="J26" s="65">
        <f>VLOOKUP($A26,'Return Data'!$B$7:$R$2843,13,0)</f>
        <v>38.306399999999996</v>
      </c>
      <c r="K26" s="66">
        <f t="shared" si="3"/>
        <v>27</v>
      </c>
      <c r="L26" s="65">
        <f>VLOOKUP($A26,'Return Data'!$B$7:$R$2843,17,0)</f>
        <v>21.290700000000001</v>
      </c>
      <c r="M26" s="66">
        <f>RANK(L26,L$8:L$40,0)</f>
        <v>23</v>
      </c>
      <c r="N26" s="65">
        <f>VLOOKUP($A26,'Return Data'!$B$7:$R$2843,14,0)</f>
        <v>11.6313</v>
      </c>
      <c r="O26" s="66">
        <f>RANK(N26,N$8:N$40,0)</f>
        <v>23</v>
      </c>
      <c r="P26" s="65">
        <f>VLOOKUP($A26,'Return Data'!$B$7:$R$2843,15,0)</f>
        <v>12.3599</v>
      </c>
      <c r="Q26" s="66">
        <f>RANK(P26,P$8:P$40,0)</f>
        <v>14</v>
      </c>
      <c r="R26" s="65">
        <f>VLOOKUP($A26,'Return Data'!$B$7:$R$2843,16,0)</f>
        <v>15.39</v>
      </c>
      <c r="S26" s="67">
        <f t="shared" si="5"/>
        <v>17</v>
      </c>
    </row>
    <row r="27" spans="1:19" x14ac:dyDescent="0.3">
      <c r="A27" s="63" t="s">
        <v>513</v>
      </c>
      <c r="B27" s="64">
        <f>VLOOKUP($A27,'Return Data'!$B$7:$R$2843,3,0)</f>
        <v>44440</v>
      </c>
      <c r="C27" s="65">
        <f>VLOOKUP($A27,'Return Data'!$B$7:$R$2843,4,0)</f>
        <v>149.40989999999999</v>
      </c>
      <c r="D27" s="65">
        <f>VLOOKUP($A27,'Return Data'!$B$7:$R$2843,10,0)</f>
        <v>8.5822000000000003</v>
      </c>
      <c r="E27" s="66">
        <f t="shared" si="0"/>
        <v>22</v>
      </c>
      <c r="F27" s="65">
        <f>VLOOKUP($A27,'Return Data'!$B$7:$R$2843,11,0)</f>
        <v>13.3835</v>
      </c>
      <c r="G27" s="66">
        <f t="shared" si="1"/>
        <v>28</v>
      </c>
      <c r="H27" s="65">
        <f>VLOOKUP($A27,'Return Data'!$B$7:$R$2843,12,0)</f>
        <v>20.349599999999999</v>
      </c>
      <c r="I27" s="66">
        <f t="shared" si="2"/>
        <v>32</v>
      </c>
      <c r="J27" s="65">
        <f>VLOOKUP($A27,'Return Data'!$B$7:$R$2843,13,0)</f>
        <v>33.637700000000002</v>
      </c>
      <c r="K27" s="66">
        <f t="shared" si="3"/>
        <v>32</v>
      </c>
      <c r="L27" s="65">
        <f>VLOOKUP($A27,'Return Data'!$B$7:$R$2843,17,0)</f>
        <v>17.277000000000001</v>
      </c>
      <c r="M27" s="66">
        <f>RANK(L27,L$8:L$40,0)</f>
        <v>28</v>
      </c>
      <c r="N27" s="65">
        <f>VLOOKUP($A27,'Return Data'!$B$7:$R$2843,14,0)</f>
        <v>12.171900000000001</v>
      </c>
      <c r="O27" s="66">
        <f>RANK(N27,N$8:N$40,0)</f>
        <v>20</v>
      </c>
      <c r="P27" s="65">
        <f>VLOOKUP($A27,'Return Data'!$B$7:$R$2843,15,0)</f>
        <v>10.9945</v>
      </c>
      <c r="Q27" s="66">
        <f>RANK(P27,P$8:P$40,0)</f>
        <v>21</v>
      </c>
      <c r="R27" s="65">
        <f>VLOOKUP($A27,'Return Data'!$B$7:$R$2843,16,0)</f>
        <v>11.12</v>
      </c>
      <c r="S27" s="67">
        <f t="shared" si="5"/>
        <v>32</v>
      </c>
    </row>
    <row r="28" spans="1:19" x14ac:dyDescent="0.3">
      <c r="A28" s="63" t="s">
        <v>514</v>
      </c>
      <c r="B28" s="64">
        <f>VLOOKUP($A28,'Return Data'!$B$7:$R$2843,3,0)</f>
        <v>44440</v>
      </c>
      <c r="C28" s="65">
        <f>VLOOKUP($A28,'Return Data'!$B$7:$R$2843,4,0)</f>
        <v>17.062799999999999</v>
      </c>
      <c r="D28" s="65">
        <f>VLOOKUP($A28,'Return Data'!$B$7:$R$2843,10,0)</f>
        <v>11.032400000000001</v>
      </c>
      <c r="E28" s="66">
        <f t="shared" si="0"/>
        <v>7</v>
      </c>
      <c r="F28" s="65">
        <f>VLOOKUP($A28,'Return Data'!$B$7:$R$2843,11,0)</f>
        <v>19.375399999999999</v>
      </c>
      <c r="G28" s="66">
        <f t="shared" si="1"/>
        <v>4</v>
      </c>
      <c r="H28" s="65">
        <f>VLOOKUP($A28,'Return Data'!$B$7:$R$2843,12,0)</f>
        <v>36.758400000000002</v>
      </c>
      <c r="I28" s="66">
        <f t="shared" si="2"/>
        <v>4</v>
      </c>
      <c r="J28" s="65">
        <f>VLOOKUP($A28,'Return Data'!$B$7:$R$2843,13,0)</f>
        <v>50.5107</v>
      </c>
      <c r="K28" s="66">
        <f t="shared" si="3"/>
        <v>4</v>
      </c>
      <c r="L28" s="65"/>
      <c r="M28" s="66"/>
      <c r="N28" s="65"/>
      <c r="O28" s="66"/>
      <c r="P28" s="65"/>
      <c r="Q28" s="66"/>
      <c r="R28" s="65">
        <f>VLOOKUP($A28,'Return Data'!$B$7:$R$2843,16,0)</f>
        <v>28.614000000000001</v>
      </c>
      <c r="S28" s="67">
        <f t="shared" si="5"/>
        <v>1</v>
      </c>
    </row>
    <row r="29" spans="1:19" x14ac:dyDescent="0.3">
      <c r="A29" s="63" t="s">
        <v>517</v>
      </c>
      <c r="B29" s="64">
        <f>VLOOKUP($A29,'Return Data'!$B$7:$R$2843,3,0)</f>
        <v>44440</v>
      </c>
      <c r="C29" s="65">
        <f>VLOOKUP($A29,'Return Data'!$B$7:$R$2843,4,0)</f>
        <v>24.007000000000001</v>
      </c>
      <c r="D29" s="65">
        <f>VLOOKUP($A29,'Return Data'!$B$7:$R$2843,10,0)</f>
        <v>9.4560999999999993</v>
      </c>
      <c r="E29" s="66">
        <f t="shared" si="0"/>
        <v>17</v>
      </c>
      <c r="F29" s="65">
        <f>VLOOKUP($A29,'Return Data'!$B$7:$R$2843,11,0)</f>
        <v>15.5572</v>
      </c>
      <c r="G29" s="66">
        <f t="shared" si="1"/>
        <v>17</v>
      </c>
      <c r="H29" s="65">
        <f>VLOOKUP($A29,'Return Data'!$B$7:$R$2843,12,0)</f>
        <v>28.5929</v>
      </c>
      <c r="I29" s="66">
        <f t="shared" si="2"/>
        <v>20</v>
      </c>
      <c r="J29" s="65">
        <f>VLOOKUP($A29,'Return Data'!$B$7:$R$2843,13,0)</f>
        <v>41.692700000000002</v>
      </c>
      <c r="K29" s="66">
        <f t="shared" si="3"/>
        <v>22</v>
      </c>
      <c r="L29" s="65">
        <f>VLOOKUP($A29,'Return Data'!$B$7:$R$2843,17,0)</f>
        <v>24.157599999999999</v>
      </c>
      <c r="M29" s="66">
        <f>RANK(L29,L$8:L$40,0)</f>
        <v>11</v>
      </c>
      <c r="N29" s="65">
        <f>VLOOKUP($A29,'Return Data'!$B$7:$R$2843,14,0)</f>
        <v>16.211099999999998</v>
      </c>
      <c r="O29" s="66">
        <f>RANK(N29,N$8:N$40,0)</f>
        <v>7</v>
      </c>
      <c r="P29" s="65">
        <f>VLOOKUP($A29,'Return Data'!$B$7:$R$2843,15,0)</f>
        <v>16.1782</v>
      </c>
      <c r="Q29" s="66">
        <f>RANK(P29,P$8:P$40,0)</f>
        <v>2</v>
      </c>
      <c r="R29" s="65">
        <f>VLOOKUP($A29,'Return Data'!$B$7:$R$2843,16,0)</f>
        <v>15.4422</v>
      </c>
      <c r="S29" s="67">
        <f t="shared" si="5"/>
        <v>14</v>
      </c>
    </row>
    <row r="30" spans="1:19" x14ac:dyDescent="0.3">
      <c r="A30" s="63" t="s">
        <v>519</v>
      </c>
      <c r="B30" s="64">
        <f>VLOOKUP($A30,'Return Data'!$B$7:$R$2843,3,0)</f>
        <v>44440</v>
      </c>
      <c r="C30" s="65">
        <f>VLOOKUP($A30,'Return Data'!$B$7:$R$2843,4,0)</f>
        <v>15.934200000000001</v>
      </c>
      <c r="D30" s="65">
        <f>VLOOKUP($A30,'Return Data'!$B$7:$R$2843,10,0)</f>
        <v>7.3125999999999998</v>
      </c>
      <c r="E30" s="66">
        <f t="shared" si="0"/>
        <v>32</v>
      </c>
      <c r="F30" s="65">
        <f>VLOOKUP($A30,'Return Data'!$B$7:$R$2843,11,0)</f>
        <v>11.5825</v>
      </c>
      <c r="G30" s="66">
        <f t="shared" si="1"/>
        <v>33</v>
      </c>
      <c r="H30" s="65">
        <f>VLOOKUP($A30,'Return Data'!$B$7:$R$2843,12,0)</f>
        <v>19.520199999999999</v>
      </c>
      <c r="I30" s="66">
        <f t="shared" si="2"/>
        <v>33</v>
      </c>
      <c r="J30" s="65">
        <f>VLOOKUP($A30,'Return Data'!$B$7:$R$2843,13,0)</f>
        <v>34.128500000000003</v>
      </c>
      <c r="K30" s="66">
        <f t="shared" si="3"/>
        <v>30</v>
      </c>
      <c r="L30" s="65"/>
      <c r="M30" s="66"/>
      <c r="N30" s="65"/>
      <c r="O30" s="66"/>
      <c r="P30" s="65"/>
      <c r="Q30" s="66"/>
      <c r="R30" s="65">
        <f>VLOOKUP($A30,'Return Data'!$B$7:$R$2843,16,0)</f>
        <v>17.001300000000001</v>
      </c>
      <c r="S30" s="67">
        <f t="shared" si="5"/>
        <v>5</v>
      </c>
    </row>
    <row r="31" spans="1:19" x14ac:dyDescent="0.3">
      <c r="A31" s="63" t="s">
        <v>2007</v>
      </c>
      <c r="B31" s="64">
        <f>VLOOKUP($A31,'Return Data'!$B$7:$R$2843,3,0)</f>
        <v>44440</v>
      </c>
      <c r="C31" s="65">
        <f>VLOOKUP($A31,'Return Data'!$B$7:$R$2843,4,0)</f>
        <v>14.7483</v>
      </c>
      <c r="D31" s="65">
        <f>VLOOKUP($A31,'Return Data'!$B$7:$R$2843,10,0)</f>
        <v>10.273400000000001</v>
      </c>
      <c r="E31" s="66">
        <f t="shared" si="0"/>
        <v>11</v>
      </c>
      <c r="F31" s="65">
        <f>VLOOKUP($A31,'Return Data'!$B$7:$R$2843,11,0)</f>
        <v>15.2652</v>
      </c>
      <c r="G31" s="66">
        <f t="shared" si="1"/>
        <v>19</v>
      </c>
      <c r="H31" s="65">
        <f>VLOOKUP($A31,'Return Data'!$B$7:$R$2843,12,0)</f>
        <v>24.758299999999998</v>
      </c>
      <c r="I31" s="66">
        <f t="shared" si="2"/>
        <v>25</v>
      </c>
      <c r="J31" s="65">
        <f>VLOOKUP($A31,'Return Data'!$B$7:$R$2843,13,0)</f>
        <v>36.686199999999999</v>
      </c>
      <c r="K31" s="66">
        <f t="shared" si="3"/>
        <v>28</v>
      </c>
      <c r="L31" s="65">
        <f>VLOOKUP($A31,'Return Data'!$B$7:$R$2843,17,0)</f>
        <v>18.613</v>
      </c>
      <c r="M31" s="66">
        <f t="shared" ref="M31:M40" si="7">RANK(L31,L$8:L$40,0)</f>
        <v>27</v>
      </c>
      <c r="N31" s="65"/>
      <c r="O31" s="66"/>
      <c r="P31" s="65"/>
      <c r="Q31" s="66"/>
      <c r="R31" s="65">
        <f>VLOOKUP($A31,'Return Data'!$B$7:$R$2843,16,0)</f>
        <v>12.327</v>
      </c>
      <c r="S31" s="67">
        <f t="shared" si="5"/>
        <v>29</v>
      </c>
    </row>
    <row r="32" spans="1:19" x14ac:dyDescent="0.3">
      <c r="A32" s="63" t="s">
        <v>522</v>
      </c>
      <c r="B32" s="64">
        <f>VLOOKUP($A32,'Return Data'!$B$7:$R$2843,3,0)</f>
        <v>44440</v>
      </c>
      <c r="C32" s="65">
        <f>VLOOKUP($A32,'Return Data'!$B$7:$R$2843,4,0)</f>
        <v>70.058499999999995</v>
      </c>
      <c r="D32" s="65">
        <f>VLOOKUP($A32,'Return Data'!$B$7:$R$2843,10,0)</f>
        <v>7.4164000000000003</v>
      </c>
      <c r="E32" s="66">
        <f t="shared" si="0"/>
        <v>30</v>
      </c>
      <c r="F32" s="65">
        <f>VLOOKUP($A32,'Return Data'!$B$7:$R$2843,11,0)</f>
        <v>14.2216</v>
      </c>
      <c r="G32" s="66">
        <f t="shared" si="1"/>
        <v>23</v>
      </c>
      <c r="H32" s="65">
        <f>VLOOKUP($A32,'Return Data'!$B$7:$R$2843,12,0)</f>
        <v>31.223700000000001</v>
      </c>
      <c r="I32" s="66">
        <f t="shared" si="2"/>
        <v>7</v>
      </c>
      <c r="J32" s="65">
        <f>VLOOKUP($A32,'Return Data'!$B$7:$R$2843,13,0)</f>
        <v>45.255000000000003</v>
      </c>
      <c r="K32" s="66">
        <f t="shared" si="3"/>
        <v>13</v>
      </c>
      <c r="L32" s="65">
        <f>VLOOKUP($A32,'Return Data'!$B$7:$R$2843,17,0)</f>
        <v>14.0861</v>
      </c>
      <c r="M32" s="66">
        <f t="shared" si="7"/>
        <v>29</v>
      </c>
      <c r="N32" s="65">
        <f>VLOOKUP($A32,'Return Data'!$B$7:$R$2843,14,0)</f>
        <v>4.7519</v>
      </c>
      <c r="O32" s="66">
        <f t="shared" ref="O32:O40" si="8">RANK(N32,N$8:N$40,0)</f>
        <v>26</v>
      </c>
      <c r="P32" s="65">
        <f>VLOOKUP($A32,'Return Data'!$B$7:$R$2843,15,0)</f>
        <v>8.7857000000000003</v>
      </c>
      <c r="Q32" s="66">
        <f t="shared" ref="Q32:Q40" si="9">RANK(P32,P$8:P$40,0)</f>
        <v>22</v>
      </c>
      <c r="R32" s="65">
        <f>VLOOKUP($A32,'Return Data'!$B$7:$R$2843,16,0)</f>
        <v>12.216900000000001</v>
      </c>
      <c r="S32" s="67">
        <f t="shared" si="5"/>
        <v>31</v>
      </c>
    </row>
    <row r="33" spans="1:19" x14ac:dyDescent="0.3">
      <c r="A33" s="63" t="s">
        <v>528</v>
      </c>
      <c r="B33" s="64">
        <f>VLOOKUP($A33,'Return Data'!$B$7:$R$2843,3,0)</f>
        <v>44440</v>
      </c>
      <c r="C33" s="65">
        <f>VLOOKUP($A33,'Return Data'!$B$7:$R$2843,4,0)</f>
        <v>107.8</v>
      </c>
      <c r="D33" s="65">
        <f>VLOOKUP($A33,'Return Data'!$B$7:$R$2843,10,0)</f>
        <v>9.7982999999999993</v>
      </c>
      <c r="E33" s="66">
        <f t="shared" si="0"/>
        <v>15</v>
      </c>
      <c r="F33" s="65">
        <f>VLOOKUP($A33,'Return Data'!$B$7:$R$2843,11,0)</f>
        <v>16.4147</v>
      </c>
      <c r="G33" s="66">
        <f t="shared" si="1"/>
        <v>13</v>
      </c>
      <c r="H33" s="65">
        <f>VLOOKUP($A33,'Return Data'!$B$7:$R$2843,12,0)</f>
        <v>28.180700000000002</v>
      </c>
      <c r="I33" s="66">
        <f t="shared" si="2"/>
        <v>21</v>
      </c>
      <c r="J33" s="65">
        <f>VLOOKUP($A33,'Return Data'!$B$7:$R$2843,13,0)</f>
        <v>43.867600000000003</v>
      </c>
      <c r="K33" s="66">
        <f t="shared" si="3"/>
        <v>18</v>
      </c>
      <c r="L33" s="65">
        <f>VLOOKUP($A33,'Return Data'!$B$7:$R$2843,17,0)</f>
        <v>22.744900000000001</v>
      </c>
      <c r="M33" s="66">
        <f t="shared" si="7"/>
        <v>18</v>
      </c>
      <c r="N33" s="65">
        <f>VLOOKUP($A33,'Return Data'!$B$7:$R$2843,14,0)</f>
        <v>13.076000000000001</v>
      </c>
      <c r="O33" s="66">
        <f t="shared" si="8"/>
        <v>16</v>
      </c>
      <c r="P33" s="65">
        <f>VLOOKUP($A33,'Return Data'!$B$7:$R$2843,15,0)</f>
        <v>11.7887</v>
      </c>
      <c r="Q33" s="66">
        <f t="shared" si="9"/>
        <v>17</v>
      </c>
      <c r="R33" s="65">
        <f>VLOOKUP($A33,'Return Data'!$B$7:$R$2843,16,0)</f>
        <v>13.1709</v>
      </c>
      <c r="S33" s="67">
        <f t="shared" si="5"/>
        <v>25</v>
      </c>
    </row>
    <row r="34" spans="1:19" x14ac:dyDescent="0.3">
      <c r="A34" s="63" t="s">
        <v>530</v>
      </c>
      <c r="B34" s="64">
        <f>VLOOKUP($A34,'Return Data'!$B$7:$R$2843,3,0)</f>
        <v>44440</v>
      </c>
      <c r="C34" s="65">
        <f>VLOOKUP($A34,'Return Data'!$B$7:$R$2843,4,0)</f>
        <v>119.22</v>
      </c>
      <c r="D34" s="65">
        <f>VLOOKUP($A34,'Return Data'!$B$7:$R$2843,10,0)</f>
        <v>10.603999999999999</v>
      </c>
      <c r="E34" s="66">
        <f t="shared" si="0"/>
        <v>10</v>
      </c>
      <c r="F34" s="65">
        <f>VLOOKUP($A34,'Return Data'!$B$7:$R$2843,11,0)</f>
        <v>16.0518</v>
      </c>
      <c r="G34" s="66">
        <f t="shared" si="1"/>
        <v>16</v>
      </c>
      <c r="H34" s="65">
        <f>VLOOKUP($A34,'Return Data'!$B$7:$R$2843,12,0)</f>
        <v>29.123799999999999</v>
      </c>
      <c r="I34" s="66">
        <f t="shared" si="2"/>
        <v>17</v>
      </c>
      <c r="J34" s="65">
        <f>VLOOKUP($A34,'Return Data'!$B$7:$R$2843,13,0)</f>
        <v>44.020299999999999</v>
      </c>
      <c r="K34" s="66">
        <f t="shared" si="3"/>
        <v>16</v>
      </c>
      <c r="L34" s="65">
        <f>VLOOKUP($A34,'Return Data'!$B$7:$R$2843,17,0)</f>
        <v>24.063400000000001</v>
      </c>
      <c r="M34" s="66">
        <f t="shared" si="7"/>
        <v>12</v>
      </c>
      <c r="N34" s="65">
        <f>VLOOKUP($A34,'Return Data'!$B$7:$R$2843,14,0)</f>
        <v>12.4633</v>
      </c>
      <c r="O34" s="66">
        <f t="shared" si="8"/>
        <v>18</v>
      </c>
      <c r="P34" s="65">
        <f>VLOOKUP($A34,'Return Data'!$B$7:$R$2843,15,0)</f>
        <v>14.9306</v>
      </c>
      <c r="Q34" s="66">
        <f t="shared" si="9"/>
        <v>5</v>
      </c>
      <c r="R34" s="65">
        <f>VLOOKUP($A34,'Return Data'!$B$7:$R$2843,16,0)</f>
        <v>15.4003</v>
      </c>
      <c r="S34" s="67">
        <f t="shared" si="5"/>
        <v>16</v>
      </c>
    </row>
    <row r="35" spans="1:19" x14ac:dyDescent="0.3">
      <c r="A35" s="63" t="s">
        <v>532</v>
      </c>
      <c r="B35" s="64">
        <f>VLOOKUP($A35,'Return Data'!$B$7:$R$2843,3,0)</f>
        <v>44440</v>
      </c>
      <c r="C35" s="65">
        <f>VLOOKUP($A35,'Return Data'!$B$7:$R$2843,4,0)</f>
        <v>271.04109999999997</v>
      </c>
      <c r="D35" s="65">
        <f>VLOOKUP($A35,'Return Data'!$B$7:$R$2843,10,0)</f>
        <v>9.2272999999999996</v>
      </c>
      <c r="E35" s="66">
        <f t="shared" si="0"/>
        <v>19</v>
      </c>
      <c r="F35" s="65">
        <f>VLOOKUP($A35,'Return Data'!$B$7:$R$2843,11,0)</f>
        <v>29.994499999999999</v>
      </c>
      <c r="G35" s="66">
        <f t="shared" si="1"/>
        <v>2</v>
      </c>
      <c r="H35" s="65">
        <f>VLOOKUP($A35,'Return Data'!$B$7:$R$2843,12,0)</f>
        <v>48.683500000000002</v>
      </c>
      <c r="I35" s="66">
        <f t="shared" si="2"/>
        <v>1</v>
      </c>
      <c r="J35" s="65">
        <f>VLOOKUP($A35,'Return Data'!$B$7:$R$2843,13,0)</f>
        <v>69.227500000000006</v>
      </c>
      <c r="K35" s="66">
        <f t="shared" si="3"/>
        <v>2</v>
      </c>
      <c r="L35" s="65">
        <f>VLOOKUP($A35,'Return Data'!$B$7:$R$2843,17,0)</f>
        <v>41.5336</v>
      </c>
      <c r="M35" s="66">
        <f t="shared" si="7"/>
        <v>2</v>
      </c>
      <c r="N35" s="65">
        <f>VLOOKUP($A35,'Return Data'!$B$7:$R$2843,14,0)</f>
        <v>25.352699999999999</v>
      </c>
      <c r="O35" s="66">
        <f t="shared" si="8"/>
        <v>1</v>
      </c>
      <c r="P35" s="65">
        <f>VLOOKUP($A35,'Return Data'!$B$7:$R$2843,15,0)</f>
        <v>18.9252</v>
      </c>
      <c r="Q35" s="66">
        <f t="shared" si="9"/>
        <v>1</v>
      </c>
      <c r="R35" s="65">
        <f>VLOOKUP($A35,'Return Data'!$B$7:$R$2843,16,0)</f>
        <v>18.255600000000001</v>
      </c>
      <c r="S35" s="67">
        <f t="shared" si="5"/>
        <v>3</v>
      </c>
    </row>
    <row r="36" spans="1:19" x14ac:dyDescent="0.3">
      <c r="A36" s="63" t="s">
        <v>1838</v>
      </c>
      <c r="B36" s="64">
        <f>VLOOKUP($A36,'Return Data'!$B$7:$R$2843,3,0)</f>
        <v>44440</v>
      </c>
      <c r="C36" s="65">
        <f>VLOOKUP($A36,'Return Data'!$B$7:$R$2843,4,0)</f>
        <v>213.48920000000001</v>
      </c>
      <c r="D36" s="65">
        <f>VLOOKUP($A36,'Return Data'!$B$7:$R$2843,10,0)</f>
        <v>9.4159000000000006</v>
      </c>
      <c r="E36" s="66">
        <f t="shared" si="0"/>
        <v>18</v>
      </c>
      <c r="F36" s="65">
        <f>VLOOKUP($A36,'Return Data'!$B$7:$R$2843,11,0)</f>
        <v>14.9824</v>
      </c>
      <c r="G36" s="66">
        <f t="shared" si="1"/>
        <v>21</v>
      </c>
      <c r="H36" s="65">
        <f>VLOOKUP($A36,'Return Data'!$B$7:$R$2843,12,0)</f>
        <v>26.901199999999999</v>
      </c>
      <c r="I36" s="66">
        <f t="shared" si="2"/>
        <v>23</v>
      </c>
      <c r="J36" s="65">
        <f>VLOOKUP($A36,'Return Data'!$B$7:$R$2843,13,0)</f>
        <v>39.818399999999997</v>
      </c>
      <c r="K36" s="66">
        <f t="shared" si="3"/>
        <v>24</v>
      </c>
      <c r="L36" s="65">
        <f>VLOOKUP($A36,'Return Data'!$B$7:$R$2843,17,0)</f>
        <v>22.718599999999999</v>
      </c>
      <c r="M36" s="66">
        <f t="shared" si="7"/>
        <v>19</v>
      </c>
      <c r="N36" s="65">
        <f>VLOOKUP($A36,'Return Data'!$B$7:$R$2843,14,0)</f>
        <v>15.3871</v>
      </c>
      <c r="O36" s="66">
        <f t="shared" si="8"/>
        <v>9</v>
      </c>
      <c r="P36" s="65">
        <f>VLOOKUP($A36,'Return Data'!$B$7:$R$2843,15,0)</f>
        <v>14.536300000000001</v>
      </c>
      <c r="Q36" s="66">
        <f t="shared" si="9"/>
        <v>7</v>
      </c>
      <c r="R36" s="65">
        <f>VLOOKUP($A36,'Return Data'!$B$7:$R$2843,16,0)</f>
        <v>16.515799999999999</v>
      </c>
      <c r="S36" s="67">
        <f t="shared" si="5"/>
        <v>8</v>
      </c>
    </row>
    <row r="37" spans="1:19" x14ac:dyDescent="0.3">
      <c r="A37" s="63" t="s">
        <v>533</v>
      </c>
      <c r="B37" s="64">
        <f>VLOOKUP($A37,'Return Data'!$B$7:$R$2843,3,0)</f>
        <v>44440</v>
      </c>
      <c r="C37" s="65">
        <f>VLOOKUP($A37,'Return Data'!$B$7:$R$2843,4,0)</f>
        <v>24.564699999999998</v>
      </c>
      <c r="D37" s="65">
        <f>VLOOKUP($A37,'Return Data'!$B$7:$R$2843,10,0)</f>
        <v>8.4280000000000008</v>
      </c>
      <c r="E37" s="66">
        <f t="shared" si="0"/>
        <v>25</v>
      </c>
      <c r="F37" s="65">
        <f>VLOOKUP($A37,'Return Data'!$B$7:$R$2843,11,0)</f>
        <v>13.6402</v>
      </c>
      <c r="G37" s="66">
        <f t="shared" si="1"/>
        <v>25</v>
      </c>
      <c r="H37" s="65">
        <f>VLOOKUP($A37,'Return Data'!$B$7:$R$2843,12,0)</f>
        <v>21.587</v>
      </c>
      <c r="I37" s="66">
        <f t="shared" si="2"/>
        <v>29</v>
      </c>
      <c r="J37" s="65">
        <f>VLOOKUP($A37,'Return Data'!$B$7:$R$2843,13,0)</f>
        <v>33.935499999999998</v>
      </c>
      <c r="K37" s="66">
        <f t="shared" si="3"/>
        <v>31</v>
      </c>
      <c r="L37" s="65">
        <f>VLOOKUP($A37,'Return Data'!$B$7:$R$2843,17,0)</f>
        <v>19.957799999999999</v>
      </c>
      <c r="M37" s="66">
        <f t="shared" si="7"/>
        <v>24</v>
      </c>
      <c r="N37" s="65">
        <f>VLOOKUP($A37,'Return Data'!$B$7:$R$2843,14,0)</f>
        <v>11.8605</v>
      </c>
      <c r="O37" s="66">
        <f t="shared" si="8"/>
        <v>22</v>
      </c>
      <c r="P37" s="65">
        <f>VLOOKUP($A37,'Return Data'!$B$7:$R$2843,15,0)</f>
        <v>11.275600000000001</v>
      </c>
      <c r="Q37" s="66">
        <f t="shared" si="9"/>
        <v>19</v>
      </c>
      <c r="R37" s="65">
        <f>VLOOKUP($A37,'Return Data'!$B$7:$R$2843,16,0)</f>
        <v>12.316599999999999</v>
      </c>
      <c r="S37" s="67">
        <f t="shared" si="5"/>
        <v>30</v>
      </c>
    </row>
    <row r="38" spans="1:19" x14ac:dyDescent="0.3">
      <c r="A38" s="63" t="s">
        <v>536</v>
      </c>
      <c r="B38" s="64">
        <f>VLOOKUP($A38,'Return Data'!$B$7:$R$2843,3,0)</f>
        <v>44440</v>
      </c>
      <c r="C38" s="65">
        <f>VLOOKUP($A38,'Return Data'!$B$7:$R$2843,4,0)</f>
        <v>141.9237</v>
      </c>
      <c r="D38" s="65">
        <f>VLOOKUP($A38,'Return Data'!$B$7:$R$2843,10,0)</f>
        <v>11.384399999999999</v>
      </c>
      <c r="E38" s="66">
        <f t="shared" si="0"/>
        <v>5</v>
      </c>
      <c r="F38" s="65">
        <f>VLOOKUP($A38,'Return Data'!$B$7:$R$2843,11,0)</f>
        <v>17.1861</v>
      </c>
      <c r="G38" s="66">
        <f t="shared" si="1"/>
        <v>7</v>
      </c>
      <c r="H38" s="65">
        <f>VLOOKUP($A38,'Return Data'!$B$7:$R$2843,12,0)</f>
        <v>30.8659</v>
      </c>
      <c r="I38" s="66">
        <f t="shared" si="2"/>
        <v>8</v>
      </c>
      <c r="J38" s="65">
        <f>VLOOKUP($A38,'Return Data'!$B$7:$R$2843,13,0)</f>
        <v>42.5886</v>
      </c>
      <c r="K38" s="66">
        <f t="shared" si="3"/>
        <v>19</v>
      </c>
      <c r="L38" s="65">
        <f>VLOOKUP($A38,'Return Data'!$B$7:$R$2843,17,0)</f>
        <v>22.957599999999999</v>
      </c>
      <c r="M38" s="66">
        <f t="shared" si="7"/>
        <v>17</v>
      </c>
      <c r="N38" s="65">
        <f>VLOOKUP($A38,'Return Data'!$B$7:$R$2843,14,0)</f>
        <v>14.1591</v>
      </c>
      <c r="O38" s="66">
        <f t="shared" si="8"/>
        <v>13</v>
      </c>
      <c r="P38" s="65">
        <f>VLOOKUP($A38,'Return Data'!$B$7:$R$2843,15,0)</f>
        <v>14.236599999999999</v>
      </c>
      <c r="Q38" s="66">
        <f t="shared" si="9"/>
        <v>9</v>
      </c>
      <c r="R38" s="65">
        <f>VLOOKUP($A38,'Return Data'!$B$7:$R$2843,16,0)</f>
        <v>12.7158</v>
      </c>
      <c r="S38" s="67">
        <f t="shared" si="5"/>
        <v>28</v>
      </c>
    </row>
    <row r="39" spans="1:19" x14ac:dyDescent="0.3">
      <c r="A39" s="63" t="s">
        <v>537</v>
      </c>
      <c r="B39" s="64">
        <f>VLOOKUP($A39,'Return Data'!$B$7:$R$2843,3,0)</f>
        <v>44440</v>
      </c>
      <c r="C39" s="65">
        <f>VLOOKUP($A39,'Return Data'!$B$7:$R$2843,4,0)</f>
        <v>323.26850000000002</v>
      </c>
      <c r="D39" s="65">
        <f>VLOOKUP($A39,'Return Data'!$B$7:$R$2843,10,0)</f>
        <v>9.8994999999999997</v>
      </c>
      <c r="E39" s="66">
        <f t="shared" si="0"/>
        <v>13</v>
      </c>
      <c r="F39" s="65">
        <f>VLOOKUP($A39,'Return Data'!$B$7:$R$2843,11,0)</f>
        <v>15.3604</v>
      </c>
      <c r="G39" s="66">
        <f t="shared" si="1"/>
        <v>18</v>
      </c>
      <c r="H39" s="65">
        <f>VLOOKUP($A39,'Return Data'!$B$7:$R$2843,12,0)</f>
        <v>29.098299999999998</v>
      </c>
      <c r="I39" s="66">
        <f t="shared" si="2"/>
        <v>18</v>
      </c>
      <c r="J39" s="65">
        <f>VLOOKUP($A39,'Return Data'!$B$7:$R$2843,13,0)</f>
        <v>43.939500000000002</v>
      </c>
      <c r="K39" s="66">
        <f t="shared" si="3"/>
        <v>17</v>
      </c>
      <c r="L39" s="65">
        <f>VLOOKUP($A39,'Return Data'!$B$7:$R$2843,17,0)</f>
        <v>21.496700000000001</v>
      </c>
      <c r="M39" s="66">
        <f t="shared" si="7"/>
        <v>22</v>
      </c>
      <c r="N39" s="65">
        <f>VLOOKUP($A39,'Return Data'!$B$7:$R$2843,14,0)</f>
        <v>13.0556</v>
      </c>
      <c r="O39" s="66">
        <f t="shared" si="8"/>
        <v>17</v>
      </c>
      <c r="P39" s="65">
        <f>VLOOKUP($A39,'Return Data'!$B$7:$R$2843,15,0)</f>
        <v>11.233700000000001</v>
      </c>
      <c r="Q39" s="66">
        <f t="shared" si="9"/>
        <v>20</v>
      </c>
      <c r="R39" s="65">
        <f>VLOOKUP($A39,'Return Data'!$B$7:$R$2843,16,0)</f>
        <v>14.5947</v>
      </c>
      <c r="S39" s="67">
        <f t="shared" si="5"/>
        <v>19</v>
      </c>
    </row>
    <row r="40" spans="1:19" x14ac:dyDescent="0.3">
      <c r="A40" s="63" t="s">
        <v>539</v>
      </c>
      <c r="B40" s="64">
        <f>VLOOKUP($A40,'Return Data'!$B$7:$R$2843,3,0)</f>
        <v>44440</v>
      </c>
      <c r="C40" s="65">
        <f>VLOOKUP($A40,'Return Data'!$B$7:$R$2843,4,0)</f>
        <v>253.53700000000001</v>
      </c>
      <c r="D40" s="65">
        <f>VLOOKUP($A40,'Return Data'!$B$7:$R$2843,10,0)</f>
        <v>9.2135999999999996</v>
      </c>
      <c r="E40" s="66">
        <f t="shared" si="0"/>
        <v>20</v>
      </c>
      <c r="F40" s="65">
        <f>VLOOKUP($A40,'Return Data'!$B$7:$R$2843,11,0)</f>
        <v>16.8873</v>
      </c>
      <c r="G40" s="66">
        <f t="shared" si="1"/>
        <v>10</v>
      </c>
      <c r="H40" s="65">
        <f>VLOOKUP($A40,'Return Data'!$B$7:$R$2843,12,0)</f>
        <v>33.450000000000003</v>
      </c>
      <c r="I40" s="66">
        <f t="shared" si="2"/>
        <v>6</v>
      </c>
      <c r="J40" s="65">
        <f>VLOOKUP($A40,'Return Data'!$B$7:$R$2843,13,0)</f>
        <v>47.415100000000002</v>
      </c>
      <c r="K40" s="66">
        <f t="shared" si="3"/>
        <v>9</v>
      </c>
      <c r="L40" s="65">
        <f>VLOOKUP($A40,'Return Data'!$B$7:$R$2843,17,0)</f>
        <v>23.898900000000001</v>
      </c>
      <c r="M40" s="66">
        <f t="shared" si="7"/>
        <v>15</v>
      </c>
      <c r="N40" s="65">
        <f>VLOOKUP($A40,'Return Data'!$B$7:$R$2843,14,0)</f>
        <v>11.967499999999999</v>
      </c>
      <c r="O40" s="66">
        <f t="shared" si="8"/>
        <v>21</v>
      </c>
      <c r="P40" s="65">
        <f>VLOOKUP($A40,'Return Data'!$B$7:$R$2843,15,0)</f>
        <v>12.067600000000001</v>
      </c>
      <c r="Q40" s="66">
        <f t="shared" si="9"/>
        <v>16</v>
      </c>
      <c r="R40" s="65">
        <f>VLOOKUP($A40,'Return Data'!$B$7:$R$2843,16,0)</f>
        <v>12.955399999999999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9.7108121212121237</v>
      </c>
      <c r="E42" s="74"/>
      <c r="F42" s="75">
        <f>AVERAGE(F8:F40)</f>
        <v>16.364436363636365</v>
      </c>
      <c r="G42" s="74"/>
      <c r="H42" s="75">
        <f>AVERAGE(H8:H40)</f>
        <v>29.314278787878788</v>
      </c>
      <c r="I42" s="74"/>
      <c r="J42" s="75">
        <f>AVERAGE(J8:J40)</f>
        <v>44.278027272727279</v>
      </c>
      <c r="K42" s="74"/>
      <c r="L42" s="75">
        <f>AVERAGE(L8:L40)</f>
        <v>24.447951724137933</v>
      </c>
      <c r="M42" s="74"/>
      <c r="N42" s="75">
        <f>AVERAGE(N8:N40)</f>
        <v>14.07338076923077</v>
      </c>
      <c r="O42" s="74"/>
      <c r="P42" s="75">
        <f>AVERAGE(P8:P40)</f>
        <v>13.333568181818181</v>
      </c>
      <c r="Q42" s="74"/>
      <c r="R42" s="75">
        <f>AVERAGE(R8:R40)</f>
        <v>15.181536363636363</v>
      </c>
      <c r="S42" s="76"/>
    </row>
    <row r="43" spans="1:19" x14ac:dyDescent="0.3">
      <c r="A43" s="73" t="s">
        <v>28</v>
      </c>
      <c r="B43" s="74"/>
      <c r="C43" s="74"/>
      <c r="D43" s="75">
        <f>MIN(D8:D40)</f>
        <v>7.1505999999999998</v>
      </c>
      <c r="E43" s="74"/>
      <c r="F43" s="75">
        <f>MIN(F8:F40)</f>
        <v>11.5825</v>
      </c>
      <c r="G43" s="74"/>
      <c r="H43" s="75">
        <f>MIN(H8:H40)</f>
        <v>19.520199999999999</v>
      </c>
      <c r="I43" s="74"/>
      <c r="J43" s="75">
        <f>MIN(J8:J40)</f>
        <v>31.813300000000002</v>
      </c>
      <c r="K43" s="74"/>
      <c r="L43" s="75">
        <f>MIN(L8:L40)</f>
        <v>14.0861</v>
      </c>
      <c r="M43" s="74"/>
      <c r="N43" s="75">
        <f>MIN(N8:N40)</f>
        <v>4.7519</v>
      </c>
      <c r="O43" s="74"/>
      <c r="P43" s="75">
        <f>MIN(P8:P40)</f>
        <v>8.7857000000000003</v>
      </c>
      <c r="Q43" s="74"/>
      <c r="R43" s="75">
        <f>MIN(R8:R40)</f>
        <v>10.9544</v>
      </c>
      <c r="S43" s="76"/>
    </row>
    <row r="44" spans="1:19" ht="15" thickBot="1" x14ac:dyDescent="0.35">
      <c r="A44" s="77" t="s">
        <v>29</v>
      </c>
      <c r="B44" s="78"/>
      <c r="C44" s="78"/>
      <c r="D44" s="79">
        <f>MAX(D8:D40)</f>
        <v>18.025300000000001</v>
      </c>
      <c r="E44" s="78"/>
      <c r="F44" s="79">
        <f>MAX(F8:F40)</f>
        <v>33.965499999999999</v>
      </c>
      <c r="G44" s="78"/>
      <c r="H44" s="79">
        <f>MAX(H8:H40)</f>
        <v>48.683500000000002</v>
      </c>
      <c r="I44" s="78"/>
      <c r="J44" s="79">
        <f>MAX(J8:J40)</f>
        <v>70.644199999999998</v>
      </c>
      <c r="K44" s="78"/>
      <c r="L44" s="79">
        <f>MAX(L8:L40)</f>
        <v>42.7851</v>
      </c>
      <c r="M44" s="78"/>
      <c r="N44" s="79">
        <f>MAX(N8:N40)</f>
        <v>25.352699999999999</v>
      </c>
      <c r="O44" s="78"/>
      <c r="P44" s="79">
        <f>MAX(P8:P40)</f>
        <v>18.9252</v>
      </c>
      <c r="Q44" s="78"/>
      <c r="R44" s="79">
        <f>MAX(R8:R40)</f>
        <v>28.614000000000001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44440</v>
      </c>
      <c r="C8" s="65">
        <f>VLOOKUP($A8,'Return Data'!$B$7:$R$2843,4,0)</f>
        <v>1059.8699999999999</v>
      </c>
      <c r="D8" s="65">
        <f>VLOOKUP($A8,'Return Data'!$B$7:$R$2843,10,0)</f>
        <v>10.5921</v>
      </c>
      <c r="E8" s="66">
        <f t="shared" ref="E8:E40" si="0">RANK(D8,D$8:D$40,0)</f>
        <v>7</v>
      </c>
      <c r="F8" s="65">
        <f>VLOOKUP($A8,'Return Data'!$B$7:$R$2843,11,0)</f>
        <v>16.476900000000001</v>
      </c>
      <c r="G8" s="66">
        <f t="shared" ref="G8:G40" si="1">RANK(F8,F$8:F$40,0)</f>
        <v>10</v>
      </c>
      <c r="H8" s="65">
        <f>VLOOKUP($A8,'Return Data'!$B$7:$R$2843,12,0)</f>
        <v>29.3139</v>
      </c>
      <c r="I8" s="66">
        <f t="shared" ref="I8:I40" si="2">RANK(H8,H$8:H$40,0)</f>
        <v>10</v>
      </c>
      <c r="J8" s="65">
        <f>VLOOKUP($A8,'Return Data'!$B$7:$R$2843,13,0)</f>
        <v>47.470399999999998</v>
      </c>
      <c r="K8" s="66">
        <f t="shared" ref="K8:K40" si="3">RANK(J8,J$8:J$40,0)</f>
        <v>7</v>
      </c>
      <c r="L8" s="65">
        <f>VLOOKUP($A8,'Return Data'!$B$7:$R$2843,17,0)</f>
        <v>21.400600000000001</v>
      </c>
      <c r="M8" s="66">
        <f t="shared" ref="M8:M17" si="4">RANK(L8,L$8:L$40,0)</f>
        <v>20</v>
      </c>
      <c r="N8" s="65">
        <f>VLOOKUP($A8,'Return Data'!$B$7:$R$2843,14,0)</f>
        <v>10.6915</v>
      </c>
      <c r="O8" s="66">
        <f>RANK(N8,N$8:N$40,0)</f>
        <v>22</v>
      </c>
      <c r="P8" s="65">
        <f>VLOOKUP($A8,'Return Data'!$B$7:$R$2843,15,0)</f>
        <v>10.6052</v>
      </c>
      <c r="Q8" s="66">
        <f>RANK(P8,P$8:P$40,0)</f>
        <v>17</v>
      </c>
      <c r="R8" s="65">
        <f>VLOOKUP($A8,'Return Data'!$B$7:$R$2843,16,0)</f>
        <v>19.1813</v>
      </c>
      <c r="S8" s="67">
        <f t="shared" ref="S8:S40" si="5">RANK(R8,R$8:R$40,0)</f>
        <v>2</v>
      </c>
    </row>
    <row r="9" spans="1:20" x14ac:dyDescent="0.3">
      <c r="A9" s="63" t="s">
        <v>481</v>
      </c>
      <c r="B9" s="64">
        <f>VLOOKUP($A9,'Return Data'!$B$7:$R$2843,3,0)</f>
        <v>44440</v>
      </c>
      <c r="C9" s="65">
        <f>VLOOKUP($A9,'Return Data'!$B$7:$R$2843,4,0)</f>
        <v>15.34</v>
      </c>
      <c r="D9" s="65">
        <f>VLOOKUP($A9,'Return Data'!$B$7:$R$2843,10,0)</f>
        <v>12.134499999999999</v>
      </c>
      <c r="E9" s="66">
        <f t="shared" si="0"/>
        <v>2</v>
      </c>
      <c r="F9" s="65">
        <f>VLOOKUP($A9,'Return Data'!$B$7:$R$2843,11,0)</f>
        <v>17.0992</v>
      </c>
      <c r="G9" s="66">
        <f t="shared" si="1"/>
        <v>5</v>
      </c>
      <c r="H9" s="65">
        <f>VLOOKUP($A9,'Return Data'!$B$7:$R$2843,12,0)</f>
        <v>24.311199999999999</v>
      </c>
      <c r="I9" s="66">
        <f t="shared" si="2"/>
        <v>24</v>
      </c>
      <c r="J9" s="65">
        <f>VLOOKUP($A9,'Return Data'!$B$7:$R$2843,13,0)</f>
        <v>39.708599999999997</v>
      </c>
      <c r="K9" s="66">
        <f t="shared" si="3"/>
        <v>21</v>
      </c>
      <c r="L9" s="65">
        <f>VLOOKUP($A9,'Return Data'!$B$7:$R$2843,17,0)</f>
        <v>22.293500000000002</v>
      </c>
      <c r="M9" s="66">
        <f t="shared" si="4"/>
        <v>15</v>
      </c>
      <c r="N9" s="65"/>
      <c r="O9" s="66"/>
      <c r="P9" s="65"/>
      <c r="Q9" s="66"/>
      <c r="R9" s="65">
        <f>VLOOKUP($A9,'Return Data'!$B$7:$R$2843,16,0)</f>
        <v>14.977600000000001</v>
      </c>
      <c r="S9" s="67">
        <f t="shared" si="5"/>
        <v>10</v>
      </c>
    </row>
    <row r="10" spans="1:20" x14ac:dyDescent="0.3">
      <c r="A10" s="63" t="s">
        <v>482</v>
      </c>
      <c r="B10" s="64">
        <f>VLOOKUP($A10,'Return Data'!$B$7:$R$2843,3,0)</f>
        <v>44440</v>
      </c>
      <c r="C10" s="65">
        <f>VLOOKUP($A10,'Return Data'!$B$7:$R$2843,4,0)</f>
        <v>80.209999999999994</v>
      </c>
      <c r="D10" s="65">
        <f>VLOOKUP($A10,'Return Data'!$B$7:$R$2843,10,0)</f>
        <v>11.588800000000001</v>
      </c>
      <c r="E10" s="66">
        <f t="shared" si="0"/>
        <v>4</v>
      </c>
      <c r="F10" s="65">
        <f>VLOOKUP($A10,'Return Data'!$B$7:$R$2843,11,0)</f>
        <v>16.482700000000001</v>
      </c>
      <c r="G10" s="66">
        <f t="shared" si="1"/>
        <v>9</v>
      </c>
      <c r="H10" s="65">
        <f>VLOOKUP($A10,'Return Data'!$B$7:$R$2843,12,0)</f>
        <v>29.768599999999999</v>
      </c>
      <c r="I10" s="66">
        <f t="shared" si="2"/>
        <v>8</v>
      </c>
      <c r="J10" s="65">
        <f>VLOOKUP($A10,'Return Data'!$B$7:$R$2843,13,0)</f>
        <v>45.228999999999999</v>
      </c>
      <c r="K10" s="66">
        <f t="shared" si="3"/>
        <v>10</v>
      </c>
      <c r="L10" s="65">
        <f>VLOOKUP($A10,'Return Data'!$B$7:$R$2843,17,0)</f>
        <v>23.685300000000002</v>
      </c>
      <c r="M10" s="66">
        <f t="shared" si="4"/>
        <v>10</v>
      </c>
      <c r="N10" s="65">
        <f>VLOOKUP($A10,'Return Data'!$B$7:$R$2843,14,0)</f>
        <v>11.339399999999999</v>
      </c>
      <c r="O10" s="66">
        <f t="shared" ref="O10:O17" si="6">RANK(N10,N$8:N$40,0)</f>
        <v>17</v>
      </c>
      <c r="P10" s="65">
        <f>VLOOKUP($A10,'Return Data'!$B$7:$R$2843,15,0)</f>
        <v>11.1814</v>
      </c>
      <c r="Q10" s="66">
        <f>RANK(P10,P$8:P$40,0)</f>
        <v>16</v>
      </c>
      <c r="R10" s="65">
        <f>VLOOKUP($A10,'Return Data'!$B$7:$R$2843,16,0)</f>
        <v>12.2744</v>
      </c>
      <c r="S10" s="67">
        <f t="shared" si="5"/>
        <v>21</v>
      </c>
    </row>
    <row r="11" spans="1:20" x14ac:dyDescent="0.3">
      <c r="A11" s="63" t="s">
        <v>1777</v>
      </c>
      <c r="B11" s="64">
        <f>VLOOKUP($A11,'Return Data'!$B$7:$R$2843,3,0)</f>
        <v>44440</v>
      </c>
      <c r="C11" s="65">
        <f>VLOOKUP($A11,'Return Data'!$B$7:$R$2843,4,0)</f>
        <v>18.263500000000001</v>
      </c>
      <c r="D11" s="65">
        <f>VLOOKUP($A11,'Return Data'!$B$7:$R$2843,10,0)</f>
        <v>7.3293999999999997</v>
      </c>
      <c r="E11" s="66">
        <f t="shared" si="0"/>
        <v>27</v>
      </c>
      <c r="F11" s="65">
        <f>VLOOKUP($A11,'Return Data'!$B$7:$R$2843,11,0)</f>
        <v>14.196099999999999</v>
      </c>
      <c r="G11" s="66">
        <f t="shared" si="1"/>
        <v>20</v>
      </c>
      <c r="H11" s="65">
        <f>VLOOKUP($A11,'Return Data'!$B$7:$R$2843,12,0)</f>
        <v>28.3766</v>
      </c>
      <c r="I11" s="66">
        <f t="shared" si="2"/>
        <v>15</v>
      </c>
      <c r="J11" s="65">
        <f>VLOOKUP($A11,'Return Data'!$B$7:$R$2843,13,0)</f>
        <v>39.484200000000001</v>
      </c>
      <c r="K11" s="66">
        <f t="shared" si="3"/>
        <v>23</v>
      </c>
      <c r="L11" s="65">
        <f>VLOOKUP($A11,'Return Data'!$B$7:$R$2843,17,0)</f>
        <v>23.857800000000001</v>
      </c>
      <c r="M11" s="66">
        <f t="shared" si="4"/>
        <v>9</v>
      </c>
      <c r="N11" s="65">
        <f>VLOOKUP($A11,'Return Data'!$B$7:$R$2843,14,0)</f>
        <v>16.277799999999999</v>
      </c>
      <c r="O11" s="66">
        <f t="shared" si="6"/>
        <v>2</v>
      </c>
      <c r="P11" s="65"/>
      <c r="Q11" s="66"/>
      <c r="R11" s="65">
        <f>VLOOKUP($A11,'Return Data'!$B$7:$R$2843,16,0)</f>
        <v>14.6508</v>
      </c>
      <c r="S11" s="67">
        <f t="shared" si="5"/>
        <v>12</v>
      </c>
    </row>
    <row r="12" spans="1:20" x14ac:dyDescent="0.3">
      <c r="A12" s="63" t="s">
        <v>485</v>
      </c>
      <c r="B12" s="64">
        <f>VLOOKUP($A12,'Return Data'!$B$7:$R$2843,3,0)</f>
        <v>44440</v>
      </c>
      <c r="C12" s="65">
        <f>VLOOKUP($A12,'Return Data'!$B$7:$R$2843,4,0)</f>
        <v>22.3</v>
      </c>
      <c r="D12" s="65">
        <f>VLOOKUP($A12,'Return Data'!$B$7:$R$2843,10,0)</f>
        <v>17.740200000000002</v>
      </c>
      <c r="E12" s="66">
        <f t="shared" si="0"/>
        <v>1</v>
      </c>
      <c r="F12" s="65">
        <f>VLOOKUP($A12,'Return Data'!$B$7:$R$2843,11,0)</f>
        <v>33.373199999999997</v>
      </c>
      <c r="G12" s="66">
        <f t="shared" si="1"/>
        <v>1</v>
      </c>
      <c r="H12" s="65">
        <f>VLOOKUP($A12,'Return Data'!$B$7:$R$2843,12,0)</f>
        <v>47.486800000000002</v>
      </c>
      <c r="I12" s="66">
        <f t="shared" si="2"/>
        <v>2</v>
      </c>
      <c r="J12" s="65">
        <f>VLOOKUP($A12,'Return Data'!$B$7:$R$2843,13,0)</f>
        <v>69.195800000000006</v>
      </c>
      <c r="K12" s="66">
        <f t="shared" si="3"/>
        <v>1</v>
      </c>
      <c r="L12" s="65">
        <f>VLOOKUP($A12,'Return Data'!$B$7:$R$2843,17,0)</f>
        <v>41.6008</v>
      </c>
      <c r="M12" s="66">
        <f t="shared" si="4"/>
        <v>1</v>
      </c>
      <c r="N12" s="65">
        <f>VLOOKUP($A12,'Return Data'!$B$7:$R$2843,14,0)</f>
        <v>16.1492</v>
      </c>
      <c r="O12" s="66">
        <f t="shared" si="6"/>
        <v>3</v>
      </c>
      <c r="P12" s="65"/>
      <c r="Q12" s="66"/>
      <c r="R12" s="65">
        <f>VLOOKUP($A12,'Return Data'!$B$7:$R$2843,16,0)</f>
        <v>16.9556</v>
      </c>
      <c r="S12" s="67">
        <f t="shared" si="5"/>
        <v>4</v>
      </c>
    </row>
    <row r="13" spans="1:20" x14ac:dyDescent="0.3">
      <c r="A13" s="63" t="s">
        <v>487</v>
      </c>
      <c r="B13" s="64">
        <f>VLOOKUP($A13,'Return Data'!$B$7:$R$2843,3,0)</f>
        <v>44440</v>
      </c>
      <c r="C13" s="65">
        <f>VLOOKUP($A13,'Return Data'!$B$7:$R$2843,4,0)</f>
        <v>243.53</v>
      </c>
      <c r="D13" s="65">
        <f>VLOOKUP($A13,'Return Data'!$B$7:$R$2843,10,0)</f>
        <v>10.2744</v>
      </c>
      <c r="E13" s="66">
        <f t="shared" si="0"/>
        <v>9</v>
      </c>
      <c r="F13" s="65">
        <f>VLOOKUP($A13,'Return Data'!$B$7:$R$2843,11,0)</f>
        <v>15.729699999999999</v>
      </c>
      <c r="G13" s="66">
        <f t="shared" si="1"/>
        <v>12</v>
      </c>
      <c r="H13" s="65">
        <f>VLOOKUP($A13,'Return Data'!$B$7:$R$2843,12,0)</f>
        <v>26.213999999999999</v>
      </c>
      <c r="I13" s="66">
        <f t="shared" si="2"/>
        <v>23</v>
      </c>
      <c r="J13" s="65">
        <f>VLOOKUP($A13,'Return Data'!$B$7:$R$2843,13,0)</f>
        <v>40.120800000000003</v>
      </c>
      <c r="K13" s="66">
        <f t="shared" si="3"/>
        <v>20</v>
      </c>
      <c r="L13" s="65">
        <f>VLOOKUP($A13,'Return Data'!$B$7:$R$2843,17,0)</f>
        <v>25.488399999999999</v>
      </c>
      <c r="M13" s="66">
        <f t="shared" si="4"/>
        <v>6</v>
      </c>
      <c r="N13" s="65">
        <f>VLOOKUP($A13,'Return Data'!$B$7:$R$2843,14,0)</f>
        <v>15.766400000000001</v>
      </c>
      <c r="O13" s="66">
        <f t="shared" si="6"/>
        <v>4</v>
      </c>
      <c r="P13" s="65">
        <f>VLOOKUP($A13,'Return Data'!$B$7:$R$2843,15,0)</f>
        <v>14.332100000000001</v>
      </c>
      <c r="Q13" s="66">
        <f>RANK(P13,P$8:P$40,0)</f>
        <v>2</v>
      </c>
      <c r="R13" s="65">
        <f>VLOOKUP($A13,'Return Data'!$B$7:$R$2843,16,0)</f>
        <v>11.8101</v>
      </c>
      <c r="S13" s="67">
        <f t="shared" si="5"/>
        <v>26</v>
      </c>
    </row>
    <row r="14" spans="1:20" x14ac:dyDescent="0.3">
      <c r="A14" s="63" t="s">
        <v>489</v>
      </c>
      <c r="B14" s="64">
        <f>VLOOKUP($A14,'Return Data'!$B$7:$R$2843,3,0)</f>
        <v>44440</v>
      </c>
      <c r="C14" s="65">
        <f>VLOOKUP($A14,'Return Data'!$B$7:$R$2843,4,0)</f>
        <v>236.24799999999999</v>
      </c>
      <c r="D14" s="65">
        <f>VLOOKUP($A14,'Return Data'!$B$7:$R$2843,10,0)</f>
        <v>10.77</v>
      </c>
      <c r="E14" s="66">
        <f t="shared" si="0"/>
        <v>6</v>
      </c>
      <c r="F14" s="65">
        <f>VLOOKUP($A14,'Return Data'!$B$7:$R$2843,11,0)</f>
        <v>17.038499999999999</v>
      </c>
      <c r="G14" s="66">
        <f t="shared" si="1"/>
        <v>6</v>
      </c>
      <c r="H14" s="65">
        <f>VLOOKUP($A14,'Return Data'!$B$7:$R$2843,12,0)</f>
        <v>28.857900000000001</v>
      </c>
      <c r="I14" s="66">
        <f t="shared" si="2"/>
        <v>13</v>
      </c>
      <c r="J14" s="65">
        <f>VLOOKUP($A14,'Return Data'!$B$7:$R$2843,13,0)</f>
        <v>44.385599999999997</v>
      </c>
      <c r="K14" s="66">
        <f t="shared" si="3"/>
        <v>12</v>
      </c>
      <c r="L14" s="65">
        <f>VLOOKUP($A14,'Return Data'!$B$7:$R$2843,17,0)</f>
        <v>25.278400000000001</v>
      </c>
      <c r="M14" s="66">
        <f t="shared" si="4"/>
        <v>7</v>
      </c>
      <c r="N14" s="65">
        <f>VLOOKUP($A14,'Return Data'!$B$7:$R$2843,14,0)</f>
        <v>15.3043</v>
      </c>
      <c r="O14" s="66">
        <f t="shared" si="6"/>
        <v>5</v>
      </c>
      <c r="P14" s="65">
        <f>VLOOKUP($A14,'Return Data'!$B$7:$R$2843,15,0)</f>
        <v>13.597899999999999</v>
      </c>
      <c r="Q14" s="66">
        <f>RANK(P14,P$8:P$40,0)</f>
        <v>5</v>
      </c>
      <c r="R14" s="65">
        <f>VLOOKUP($A14,'Return Data'!$B$7:$R$2843,16,0)</f>
        <v>15.2485</v>
      </c>
      <c r="S14" s="67">
        <f t="shared" si="5"/>
        <v>8</v>
      </c>
    </row>
    <row r="15" spans="1:20" x14ac:dyDescent="0.3">
      <c r="A15" s="63" t="s">
        <v>491</v>
      </c>
      <c r="B15" s="64">
        <f>VLOOKUP($A15,'Return Data'!$B$7:$R$2843,3,0)</f>
        <v>44440</v>
      </c>
      <c r="C15" s="65">
        <f>VLOOKUP($A15,'Return Data'!$B$7:$R$2843,4,0)</f>
        <v>37</v>
      </c>
      <c r="D15" s="65">
        <f>VLOOKUP($A15,'Return Data'!$B$7:$R$2843,10,0)</f>
        <v>9.2411999999999992</v>
      </c>
      <c r="E15" s="66">
        <f t="shared" si="0"/>
        <v>16</v>
      </c>
      <c r="F15" s="65">
        <f>VLOOKUP($A15,'Return Data'!$B$7:$R$2843,11,0)</f>
        <v>15.1213</v>
      </c>
      <c r="G15" s="66">
        <f t="shared" si="1"/>
        <v>16</v>
      </c>
      <c r="H15" s="65">
        <f>VLOOKUP($A15,'Return Data'!$B$7:$R$2843,12,0)</f>
        <v>27.630199999999999</v>
      </c>
      <c r="I15" s="66">
        <f t="shared" si="2"/>
        <v>19</v>
      </c>
      <c r="J15" s="65">
        <f>VLOOKUP($A15,'Return Data'!$B$7:$R$2843,13,0)</f>
        <v>41.708199999999998</v>
      </c>
      <c r="K15" s="66">
        <f t="shared" si="3"/>
        <v>17</v>
      </c>
      <c r="L15" s="65">
        <f>VLOOKUP($A15,'Return Data'!$B$7:$R$2843,17,0)</f>
        <v>21.727499999999999</v>
      </c>
      <c r="M15" s="66">
        <f t="shared" si="4"/>
        <v>17</v>
      </c>
      <c r="N15" s="65">
        <f>VLOOKUP($A15,'Return Data'!$B$7:$R$2843,14,0)</f>
        <v>12.557</v>
      </c>
      <c r="O15" s="66">
        <f t="shared" si="6"/>
        <v>14</v>
      </c>
      <c r="P15" s="65">
        <f>VLOOKUP($A15,'Return Data'!$B$7:$R$2843,15,0)</f>
        <v>11.9343</v>
      </c>
      <c r="Q15" s="66">
        <f>RANK(P15,P$8:P$40,0)</f>
        <v>10</v>
      </c>
      <c r="R15" s="65">
        <f>VLOOKUP($A15,'Return Data'!$B$7:$R$2843,16,0)</f>
        <v>11.453099999999999</v>
      </c>
      <c r="S15" s="67">
        <f t="shared" si="5"/>
        <v>29</v>
      </c>
    </row>
    <row r="16" spans="1:20" x14ac:dyDescent="0.3">
      <c r="A16" s="63" t="s">
        <v>492</v>
      </c>
      <c r="B16" s="64">
        <f>VLOOKUP($A16,'Return Data'!$B$7:$R$2843,3,0)</f>
        <v>44440</v>
      </c>
      <c r="C16" s="65">
        <f>VLOOKUP($A16,'Return Data'!$B$7:$R$2843,4,0)</f>
        <v>174.4676</v>
      </c>
      <c r="D16" s="65">
        <f>VLOOKUP($A16,'Return Data'!$B$7:$R$2843,10,0)</f>
        <v>8.2629999999999999</v>
      </c>
      <c r="E16" s="66">
        <f t="shared" si="0"/>
        <v>22</v>
      </c>
      <c r="F16" s="65">
        <f>VLOOKUP($A16,'Return Data'!$B$7:$R$2843,11,0)</f>
        <v>13.9078</v>
      </c>
      <c r="G16" s="66">
        <f t="shared" si="1"/>
        <v>22</v>
      </c>
      <c r="H16" s="65">
        <f>VLOOKUP($A16,'Return Data'!$B$7:$R$2843,12,0)</f>
        <v>27.685400000000001</v>
      </c>
      <c r="I16" s="66">
        <f t="shared" si="2"/>
        <v>18</v>
      </c>
      <c r="J16" s="65">
        <f>VLOOKUP($A16,'Return Data'!$B$7:$R$2843,13,0)</f>
        <v>44.867899999999999</v>
      </c>
      <c r="K16" s="66">
        <f t="shared" si="3"/>
        <v>11</v>
      </c>
      <c r="L16" s="65">
        <f>VLOOKUP($A16,'Return Data'!$B$7:$R$2843,17,0)</f>
        <v>22.727399999999999</v>
      </c>
      <c r="M16" s="66">
        <f t="shared" si="4"/>
        <v>12</v>
      </c>
      <c r="N16" s="65">
        <f>VLOOKUP($A16,'Return Data'!$B$7:$R$2843,14,0)</f>
        <v>12.997299999999999</v>
      </c>
      <c r="O16" s="66">
        <f t="shared" si="6"/>
        <v>11</v>
      </c>
      <c r="P16" s="65">
        <f>VLOOKUP($A16,'Return Data'!$B$7:$R$2843,15,0)</f>
        <v>11.426299999999999</v>
      </c>
      <c r="Q16" s="66">
        <f>RANK(P16,P$8:P$40,0)</f>
        <v>11</v>
      </c>
      <c r="R16" s="65">
        <f>VLOOKUP($A16,'Return Data'!$B$7:$R$2843,16,0)</f>
        <v>14.053900000000001</v>
      </c>
      <c r="S16" s="67">
        <f t="shared" si="5"/>
        <v>14</v>
      </c>
    </row>
    <row r="17" spans="1:19" x14ac:dyDescent="0.3">
      <c r="A17" s="63" t="s">
        <v>494</v>
      </c>
      <c r="B17" s="64">
        <f>VLOOKUP($A17,'Return Data'!$B$7:$R$2843,3,0)</f>
        <v>44440</v>
      </c>
      <c r="C17" s="65">
        <f>VLOOKUP($A17,'Return Data'!$B$7:$R$2843,4,0)</f>
        <v>76.814999999999998</v>
      </c>
      <c r="D17" s="65">
        <f>VLOOKUP($A17,'Return Data'!$B$7:$R$2843,10,0)</f>
        <v>6.9786999999999999</v>
      </c>
      <c r="E17" s="66">
        <f t="shared" si="0"/>
        <v>31</v>
      </c>
      <c r="F17" s="65">
        <f>VLOOKUP($A17,'Return Data'!$B$7:$R$2843,11,0)</f>
        <v>12.2928</v>
      </c>
      <c r="G17" s="66">
        <f t="shared" si="1"/>
        <v>29</v>
      </c>
      <c r="H17" s="65">
        <f>VLOOKUP($A17,'Return Data'!$B$7:$R$2843,12,0)</f>
        <v>28.644600000000001</v>
      </c>
      <c r="I17" s="66">
        <f t="shared" si="2"/>
        <v>14</v>
      </c>
      <c r="J17" s="65">
        <f>VLOOKUP($A17,'Return Data'!$B$7:$R$2843,13,0)</f>
        <v>43.807899999999997</v>
      </c>
      <c r="K17" s="66">
        <f t="shared" si="3"/>
        <v>14</v>
      </c>
      <c r="L17" s="65">
        <f>VLOOKUP($A17,'Return Data'!$B$7:$R$2843,17,0)</f>
        <v>21.548400000000001</v>
      </c>
      <c r="M17" s="66">
        <f t="shared" si="4"/>
        <v>19</v>
      </c>
      <c r="N17" s="65">
        <f>VLOOKUP($A17,'Return Data'!$B$7:$R$2843,14,0)</f>
        <v>12.880100000000001</v>
      </c>
      <c r="O17" s="66">
        <f t="shared" si="6"/>
        <v>13</v>
      </c>
      <c r="P17" s="65">
        <f>VLOOKUP($A17,'Return Data'!$B$7:$R$2843,15,0)</f>
        <v>11.261799999999999</v>
      </c>
      <c r="Q17" s="66">
        <f>RANK(P17,P$8:P$40,0)</f>
        <v>14</v>
      </c>
      <c r="R17" s="65">
        <f>VLOOKUP($A17,'Return Data'!$B$7:$R$2843,16,0)</f>
        <v>13.2235</v>
      </c>
      <c r="S17" s="67">
        <f t="shared" si="5"/>
        <v>17</v>
      </c>
    </row>
    <row r="18" spans="1:19" x14ac:dyDescent="0.3">
      <c r="A18" s="63" t="s">
        <v>497</v>
      </c>
      <c r="B18" s="64">
        <f>VLOOKUP($A18,'Return Data'!$B$7:$R$2843,3,0)</f>
        <v>44440</v>
      </c>
      <c r="C18" s="65">
        <f>VLOOKUP($A18,'Return Data'!$B$7:$R$2843,4,0)</f>
        <v>15.5693</v>
      </c>
      <c r="D18" s="65">
        <f>VLOOKUP($A18,'Return Data'!$B$7:$R$2843,10,0)</f>
        <v>8.0810999999999993</v>
      </c>
      <c r="E18" s="66">
        <f t="shared" si="0"/>
        <v>24</v>
      </c>
      <c r="F18" s="65">
        <f>VLOOKUP($A18,'Return Data'!$B$7:$R$2843,11,0)</f>
        <v>12.7059</v>
      </c>
      <c r="G18" s="66">
        <f t="shared" si="1"/>
        <v>27</v>
      </c>
      <c r="H18" s="65">
        <f>VLOOKUP($A18,'Return Data'!$B$7:$R$2843,12,0)</f>
        <v>23.029800000000002</v>
      </c>
      <c r="I18" s="66">
        <f t="shared" si="2"/>
        <v>25</v>
      </c>
      <c r="J18" s="65">
        <f>VLOOKUP($A18,'Return Data'!$B$7:$R$2843,13,0)</f>
        <v>36.599200000000003</v>
      </c>
      <c r="K18" s="66">
        <f t="shared" si="3"/>
        <v>26</v>
      </c>
      <c r="L18" s="65"/>
      <c r="M18" s="66"/>
      <c r="N18" s="65"/>
      <c r="O18" s="66"/>
      <c r="P18" s="65"/>
      <c r="Q18" s="66"/>
      <c r="R18" s="65">
        <f>VLOOKUP($A18,'Return Data'!$B$7:$R$2843,16,0)</f>
        <v>16.722899999999999</v>
      </c>
      <c r="S18" s="67">
        <f t="shared" si="5"/>
        <v>5</v>
      </c>
    </row>
    <row r="19" spans="1:19" x14ac:dyDescent="0.3">
      <c r="A19" s="63" t="s">
        <v>498</v>
      </c>
      <c r="B19" s="64">
        <f>VLOOKUP($A19,'Return Data'!$B$7:$R$2843,3,0)</f>
        <v>44440</v>
      </c>
      <c r="C19" s="65">
        <f>VLOOKUP($A19,'Return Data'!$B$7:$R$2843,4,0)</f>
        <v>201.95</v>
      </c>
      <c r="D19" s="65">
        <f>VLOOKUP($A19,'Return Data'!$B$7:$R$2843,10,0)</f>
        <v>9.9227000000000007</v>
      </c>
      <c r="E19" s="66">
        <f t="shared" si="0"/>
        <v>11</v>
      </c>
      <c r="F19" s="65">
        <f>VLOOKUP($A19,'Return Data'!$B$7:$R$2843,11,0)</f>
        <v>16.713899999999999</v>
      </c>
      <c r="G19" s="66">
        <f t="shared" si="1"/>
        <v>7</v>
      </c>
      <c r="H19" s="65">
        <f>VLOOKUP($A19,'Return Data'!$B$7:$R$2843,12,0)</f>
        <v>41.540500000000002</v>
      </c>
      <c r="I19" s="66">
        <f t="shared" si="2"/>
        <v>3</v>
      </c>
      <c r="J19" s="65">
        <f>VLOOKUP($A19,'Return Data'!$B$7:$R$2843,13,0)</f>
        <v>51.523099999999999</v>
      </c>
      <c r="K19" s="66">
        <f t="shared" si="3"/>
        <v>3</v>
      </c>
      <c r="L19" s="65">
        <f>VLOOKUP($A19,'Return Data'!$B$7:$R$2843,17,0)</f>
        <v>25.593399999999999</v>
      </c>
      <c r="M19" s="66">
        <f>RANK(L19,L$8:L$40,0)</f>
        <v>5</v>
      </c>
      <c r="N19" s="65">
        <f>VLOOKUP($A19,'Return Data'!$B$7:$R$2843,14,0)</f>
        <v>14.932</v>
      </c>
      <c r="O19" s="66">
        <f>RANK(N19,N$8:N$40,0)</f>
        <v>7</v>
      </c>
      <c r="P19" s="65">
        <f>VLOOKUP($A19,'Return Data'!$B$7:$R$2843,15,0)</f>
        <v>14.1218</v>
      </c>
      <c r="Q19" s="66">
        <f>RANK(P19,P$8:P$40,0)</f>
        <v>4</v>
      </c>
      <c r="R19" s="65">
        <f>VLOOKUP($A19,'Return Data'!$B$7:$R$2843,16,0)</f>
        <v>14.7502</v>
      </c>
      <c r="S19" s="67">
        <f t="shared" si="5"/>
        <v>11</v>
      </c>
    </row>
    <row r="20" spans="1:19" x14ac:dyDescent="0.3">
      <c r="A20" s="63" t="s">
        <v>500</v>
      </c>
      <c r="B20" s="64">
        <f>VLOOKUP($A20,'Return Data'!$B$7:$R$2843,3,0)</f>
        <v>44440</v>
      </c>
      <c r="C20" s="65">
        <f>VLOOKUP($A20,'Return Data'!$B$7:$R$2843,4,0)</f>
        <v>15.4564</v>
      </c>
      <c r="D20" s="65">
        <f>VLOOKUP($A20,'Return Data'!$B$7:$R$2843,10,0)</f>
        <v>7.2877000000000001</v>
      </c>
      <c r="E20" s="66">
        <f t="shared" si="0"/>
        <v>28</v>
      </c>
      <c r="F20" s="65">
        <f>VLOOKUP($A20,'Return Data'!$B$7:$R$2843,11,0)</f>
        <v>12.020799999999999</v>
      </c>
      <c r="G20" s="66">
        <f t="shared" si="1"/>
        <v>30</v>
      </c>
      <c r="H20" s="65">
        <f>VLOOKUP($A20,'Return Data'!$B$7:$R$2843,12,0)</f>
        <v>20.086099999999998</v>
      </c>
      <c r="I20" s="66">
        <f t="shared" si="2"/>
        <v>30</v>
      </c>
      <c r="J20" s="65">
        <f>VLOOKUP($A20,'Return Data'!$B$7:$R$2843,13,0)</f>
        <v>30.725000000000001</v>
      </c>
      <c r="K20" s="66">
        <f t="shared" si="3"/>
        <v>33</v>
      </c>
      <c r="L20" s="65">
        <f>VLOOKUP($A20,'Return Data'!$B$7:$R$2843,17,0)</f>
        <v>18.888000000000002</v>
      </c>
      <c r="M20" s="66">
        <f>RANK(L20,L$8:L$40,0)</f>
        <v>24</v>
      </c>
      <c r="N20" s="65">
        <f>VLOOKUP($A20,'Return Data'!$B$7:$R$2843,14,0)</f>
        <v>7.2229000000000001</v>
      </c>
      <c r="O20" s="66">
        <f>RANK(N20,N$8:N$40,0)</f>
        <v>25</v>
      </c>
      <c r="P20" s="65"/>
      <c r="Q20" s="66"/>
      <c r="R20" s="65">
        <f>VLOOKUP($A20,'Return Data'!$B$7:$R$2843,16,0)</f>
        <v>9.3781999999999996</v>
      </c>
      <c r="S20" s="67">
        <f t="shared" si="5"/>
        <v>32</v>
      </c>
    </row>
    <row r="21" spans="1:19" x14ac:dyDescent="0.3">
      <c r="A21" s="63" t="s">
        <v>503</v>
      </c>
      <c r="B21" s="64">
        <f>VLOOKUP($A21,'Return Data'!$B$7:$R$2843,3,0)</f>
        <v>44440</v>
      </c>
      <c r="C21" s="65">
        <f>VLOOKUP($A21,'Return Data'!$B$7:$R$2843,4,0)</f>
        <v>16.89</v>
      </c>
      <c r="D21" s="65">
        <f>VLOOKUP($A21,'Return Data'!$B$7:$R$2843,10,0)</f>
        <v>11.9284</v>
      </c>
      <c r="E21" s="66">
        <f t="shared" si="0"/>
        <v>3</v>
      </c>
      <c r="F21" s="65">
        <f>VLOOKUP($A21,'Return Data'!$B$7:$R$2843,11,0)</f>
        <v>18.86</v>
      </c>
      <c r="G21" s="66">
        <f t="shared" si="1"/>
        <v>3</v>
      </c>
      <c r="H21" s="65">
        <f>VLOOKUP($A21,'Return Data'!$B$7:$R$2843,12,0)</f>
        <v>32.678699999999999</v>
      </c>
      <c r="I21" s="66">
        <f t="shared" si="2"/>
        <v>6</v>
      </c>
      <c r="J21" s="65">
        <f>VLOOKUP($A21,'Return Data'!$B$7:$R$2843,13,0)</f>
        <v>48.157899999999998</v>
      </c>
      <c r="K21" s="66">
        <f t="shared" si="3"/>
        <v>4</v>
      </c>
      <c r="L21" s="65">
        <f>VLOOKUP($A21,'Return Data'!$B$7:$R$2843,17,0)</f>
        <v>24.255600000000001</v>
      </c>
      <c r="M21" s="66">
        <f>RANK(L21,L$8:L$40,0)</f>
        <v>8</v>
      </c>
      <c r="N21" s="65">
        <f>VLOOKUP($A21,'Return Data'!$B$7:$R$2843,14,0)</f>
        <v>12.200799999999999</v>
      </c>
      <c r="O21" s="66">
        <f>RANK(N21,N$8:N$40,0)</f>
        <v>15</v>
      </c>
      <c r="P21" s="65"/>
      <c r="Q21" s="66"/>
      <c r="R21" s="65">
        <f>VLOOKUP($A21,'Return Data'!$B$7:$R$2843,16,0)</f>
        <v>11.866899999999999</v>
      </c>
      <c r="S21" s="67">
        <f t="shared" si="5"/>
        <v>25</v>
      </c>
    </row>
    <row r="22" spans="1:19" x14ac:dyDescent="0.3">
      <c r="A22" s="63" t="s">
        <v>505</v>
      </c>
      <c r="B22" s="64">
        <f>VLOOKUP($A22,'Return Data'!$B$7:$R$2843,3,0)</f>
        <v>44440</v>
      </c>
      <c r="C22" s="65">
        <f>VLOOKUP($A22,'Return Data'!$B$7:$R$2843,4,0)</f>
        <v>14.318300000000001</v>
      </c>
      <c r="D22" s="65">
        <f>VLOOKUP($A22,'Return Data'!$B$7:$R$2843,10,0)</f>
        <v>7.1872999999999996</v>
      </c>
      <c r="E22" s="66">
        <f t="shared" si="0"/>
        <v>30</v>
      </c>
      <c r="F22" s="65">
        <f>VLOOKUP($A22,'Return Data'!$B$7:$R$2843,11,0)</f>
        <v>12.004300000000001</v>
      </c>
      <c r="G22" s="66">
        <f t="shared" si="1"/>
        <v>31</v>
      </c>
      <c r="H22" s="65">
        <f>VLOOKUP($A22,'Return Data'!$B$7:$R$2843,12,0)</f>
        <v>18.928699999999999</v>
      </c>
      <c r="I22" s="66">
        <f t="shared" si="2"/>
        <v>32</v>
      </c>
      <c r="J22" s="65">
        <f>VLOOKUP($A22,'Return Data'!$B$7:$R$2843,13,0)</f>
        <v>35.615600000000001</v>
      </c>
      <c r="K22" s="66">
        <f t="shared" si="3"/>
        <v>27</v>
      </c>
      <c r="L22" s="65"/>
      <c r="M22" s="66"/>
      <c r="N22" s="65"/>
      <c r="O22" s="66"/>
      <c r="P22" s="65"/>
      <c r="Q22" s="66"/>
      <c r="R22" s="65">
        <f>VLOOKUP($A22,'Return Data'!$B$7:$R$2843,16,0)</f>
        <v>14.104200000000001</v>
      </c>
      <c r="S22" s="67">
        <f t="shared" si="5"/>
        <v>13</v>
      </c>
    </row>
    <row r="23" spans="1:19" x14ac:dyDescent="0.3">
      <c r="A23" s="63" t="s">
        <v>507</v>
      </c>
      <c r="B23" s="64">
        <f>VLOOKUP($A23,'Return Data'!$B$7:$R$2843,3,0)</f>
        <v>44440</v>
      </c>
      <c r="C23" s="65">
        <f>VLOOKUP($A23,'Return Data'!$B$7:$R$2843,4,0)</f>
        <v>14.202400000000001</v>
      </c>
      <c r="D23" s="65">
        <f>VLOOKUP($A23,'Return Data'!$B$7:$R$2843,10,0)</f>
        <v>8.4351000000000003</v>
      </c>
      <c r="E23" s="66">
        <f t="shared" si="0"/>
        <v>21</v>
      </c>
      <c r="F23" s="65">
        <f>VLOOKUP($A23,'Return Data'!$B$7:$R$2843,11,0)</f>
        <v>11.398400000000001</v>
      </c>
      <c r="G23" s="66">
        <f t="shared" si="1"/>
        <v>32</v>
      </c>
      <c r="H23" s="65">
        <f>VLOOKUP($A23,'Return Data'!$B$7:$R$2843,12,0)</f>
        <v>22.035799999999998</v>
      </c>
      <c r="I23" s="66">
        <f t="shared" si="2"/>
        <v>28</v>
      </c>
      <c r="J23" s="65">
        <f>VLOOKUP($A23,'Return Data'!$B$7:$R$2843,13,0)</f>
        <v>33.570300000000003</v>
      </c>
      <c r="K23" s="66">
        <f t="shared" si="3"/>
        <v>29</v>
      </c>
      <c r="L23" s="65">
        <f>VLOOKUP($A23,'Return Data'!$B$7:$R$2843,17,0)</f>
        <v>17.5063</v>
      </c>
      <c r="M23" s="66">
        <f>RANK(L23,L$8:L$40,0)</f>
        <v>26</v>
      </c>
      <c r="N23" s="65"/>
      <c r="O23" s="66"/>
      <c r="P23" s="65"/>
      <c r="Q23" s="66"/>
      <c r="R23" s="65">
        <f>VLOOKUP($A23,'Return Data'!$B$7:$R$2843,16,0)</f>
        <v>11.681900000000001</v>
      </c>
      <c r="S23" s="67">
        <f t="shared" si="5"/>
        <v>27</v>
      </c>
    </row>
    <row r="24" spans="1:19" x14ac:dyDescent="0.3">
      <c r="A24" s="63" t="s">
        <v>508</v>
      </c>
      <c r="B24" s="64">
        <f>VLOOKUP($A24,'Return Data'!$B$7:$R$2843,3,0)</f>
        <v>44440</v>
      </c>
      <c r="C24" s="65">
        <f>VLOOKUP($A24,'Return Data'!$B$7:$R$2843,4,0)</f>
        <v>201.95249053651199</v>
      </c>
      <c r="D24" s="65">
        <f>VLOOKUP($A24,'Return Data'!$B$7:$R$2843,10,0)</f>
        <v>9.6318000000000001</v>
      </c>
      <c r="E24" s="66">
        <f t="shared" si="0"/>
        <v>14</v>
      </c>
      <c r="F24" s="65">
        <f>VLOOKUP($A24,'Return Data'!$B$7:$R$2843,11,0)</f>
        <v>15.598699999999999</v>
      </c>
      <c r="G24" s="66">
        <f t="shared" si="1"/>
        <v>13</v>
      </c>
      <c r="H24" s="65">
        <f>VLOOKUP($A24,'Return Data'!$B$7:$R$2843,12,0)</f>
        <v>28.978300000000001</v>
      </c>
      <c r="I24" s="66">
        <f t="shared" si="2"/>
        <v>11</v>
      </c>
      <c r="J24" s="65">
        <f>VLOOKUP($A24,'Return Data'!$B$7:$R$2843,13,0)</f>
        <v>46.670900000000003</v>
      </c>
      <c r="K24" s="66">
        <f t="shared" si="3"/>
        <v>8</v>
      </c>
      <c r="L24" s="65">
        <f>VLOOKUP($A24,'Return Data'!$B$7:$R$2843,17,0)</f>
        <v>31.328199999999999</v>
      </c>
      <c r="M24" s="66">
        <f>RANK(L24,L$8:L$40,0)</f>
        <v>3</v>
      </c>
      <c r="N24" s="65">
        <f>VLOOKUP($A24,'Return Data'!$B$7:$R$2843,14,0)</f>
        <v>13.331200000000001</v>
      </c>
      <c r="O24" s="66">
        <f>RANK(N24,N$8:N$40,0)</f>
        <v>10</v>
      </c>
      <c r="P24" s="65">
        <f>VLOOKUP($A24,'Return Data'!$B$7:$R$2843,15,0)</f>
        <v>11.297800000000001</v>
      </c>
      <c r="Q24" s="66">
        <f>RANK(P24,P$8:P$40,0)</f>
        <v>12</v>
      </c>
      <c r="R24" s="65">
        <f>VLOOKUP($A24,'Return Data'!$B$7:$R$2843,16,0)</f>
        <v>12.039099999999999</v>
      </c>
      <c r="S24" s="67">
        <f t="shared" si="5"/>
        <v>23</v>
      </c>
    </row>
    <row r="25" spans="1:19" x14ac:dyDescent="0.3">
      <c r="A25" s="63" t="s">
        <v>1833</v>
      </c>
      <c r="B25" s="64">
        <f>VLOOKUP($A25,'Return Data'!$B$7:$R$2843,3,0)</f>
        <v>44440</v>
      </c>
      <c r="C25" s="65">
        <f>VLOOKUP($A25,'Return Data'!$B$7:$R$2843,4,0)</f>
        <v>38.223999999999997</v>
      </c>
      <c r="D25" s="65">
        <f>VLOOKUP($A25,'Return Data'!$B$7:$R$2843,10,0)</f>
        <v>6.9682000000000004</v>
      </c>
      <c r="E25" s="66">
        <f t="shared" si="0"/>
        <v>32</v>
      </c>
      <c r="F25" s="65">
        <f>VLOOKUP($A25,'Return Data'!$B$7:$R$2843,11,0)</f>
        <v>13.431100000000001</v>
      </c>
      <c r="G25" s="66">
        <f t="shared" si="1"/>
        <v>24</v>
      </c>
      <c r="H25" s="65">
        <f>VLOOKUP($A25,'Return Data'!$B$7:$R$2843,12,0)</f>
        <v>28.9</v>
      </c>
      <c r="I25" s="66">
        <f t="shared" si="2"/>
        <v>12</v>
      </c>
      <c r="J25" s="65">
        <f>VLOOKUP($A25,'Return Data'!$B$7:$R$2843,13,0)</f>
        <v>47.719900000000003</v>
      </c>
      <c r="K25" s="66">
        <f t="shared" si="3"/>
        <v>6</v>
      </c>
      <c r="L25" s="65">
        <f>VLOOKUP($A25,'Return Data'!$B$7:$R$2843,17,0)</f>
        <v>25.768000000000001</v>
      </c>
      <c r="M25" s="66">
        <f>RANK(L25,L$8:L$40,0)</f>
        <v>4</v>
      </c>
      <c r="N25" s="65">
        <f>VLOOKUP($A25,'Return Data'!$B$7:$R$2843,14,0)</f>
        <v>15.292</v>
      </c>
      <c r="O25" s="66">
        <f>RANK(N25,N$8:N$40,0)</f>
        <v>6</v>
      </c>
      <c r="P25" s="65">
        <f>VLOOKUP($A25,'Return Data'!$B$7:$R$2843,15,0)</f>
        <v>12.8703</v>
      </c>
      <c r="Q25" s="66">
        <f>RANK(P25,P$8:P$40,0)</f>
        <v>9</v>
      </c>
      <c r="R25" s="65">
        <f>VLOOKUP($A25,'Return Data'!$B$7:$R$2843,16,0)</f>
        <v>11.9445</v>
      </c>
      <c r="S25" s="67">
        <f t="shared" si="5"/>
        <v>24</v>
      </c>
    </row>
    <row r="26" spans="1:19" x14ac:dyDescent="0.3">
      <c r="A26" s="63" t="s">
        <v>511</v>
      </c>
      <c r="B26" s="64">
        <f>VLOOKUP($A26,'Return Data'!$B$7:$R$2843,3,0)</f>
        <v>44440</v>
      </c>
      <c r="C26" s="65">
        <f>VLOOKUP($A26,'Return Data'!$B$7:$R$2843,4,0)</f>
        <v>36.564</v>
      </c>
      <c r="D26" s="65">
        <f>VLOOKUP($A26,'Return Data'!$B$7:$R$2843,10,0)</f>
        <v>7.9508000000000001</v>
      </c>
      <c r="E26" s="66">
        <f t="shared" si="0"/>
        <v>26</v>
      </c>
      <c r="F26" s="65">
        <f>VLOOKUP($A26,'Return Data'!$B$7:$R$2843,11,0)</f>
        <v>12.862299999999999</v>
      </c>
      <c r="G26" s="66">
        <f t="shared" si="1"/>
        <v>25</v>
      </c>
      <c r="H26" s="65">
        <f>VLOOKUP($A26,'Return Data'!$B$7:$R$2843,12,0)</f>
        <v>22.974499999999999</v>
      </c>
      <c r="I26" s="66">
        <f t="shared" si="2"/>
        <v>27</v>
      </c>
      <c r="J26" s="65">
        <f>VLOOKUP($A26,'Return Data'!$B$7:$R$2843,13,0)</f>
        <v>36.892499999999998</v>
      </c>
      <c r="K26" s="66">
        <f t="shared" si="3"/>
        <v>25</v>
      </c>
      <c r="L26" s="65">
        <f>VLOOKUP($A26,'Return Data'!$B$7:$R$2843,17,0)</f>
        <v>20.018000000000001</v>
      </c>
      <c r="M26" s="66">
        <f>RANK(L26,L$8:L$40,0)</f>
        <v>23</v>
      </c>
      <c r="N26" s="65">
        <f>VLOOKUP($A26,'Return Data'!$B$7:$R$2843,14,0)</f>
        <v>10.486499999999999</v>
      </c>
      <c r="O26" s="66">
        <f>RANK(N26,N$8:N$40,0)</f>
        <v>23</v>
      </c>
      <c r="P26" s="65">
        <f>VLOOKUP($A26,'Return Data'!$B$7:$R$2843,15,0)</f>
        <v>11.187900000000001</v>
      </c>
      <c r="Q26" s="66">
        <f>RANK(P26,P$8:P$40,0)</f>
        <v>15</v>
      </c>
      <c r="R26" s="65">
        <f>VLOOKUP($A26,'Return Data'!$B$7:$R$2843,16,0)</f>
        <v>13.046200000000001</v>
      </c>
      <c r="S26" s="67">
        <f t="shared" si="5"/>
        <v>18</v>
      </c>
    </row>
    <row r="27" spans="1:19" x14ac:dyDescent="0.3">
      <c r="A27" s="63" t="s">
        <v>512</v>
      </c>
      <c r="B27" s="64">
        <f>VLOOKUP($A27,'Return Data'!$B$7:$R$2843,3,0)</f>
        <v>44440</v>
      </c>
      <c r="C27" s="65">
        <f>VLOOKUP($A27,'Return Data'!$B$7:$R$2843,4,0)</f>
        <v>137.321</v>
      </c>
      <c r="D27" s="65">
        <f>VLOOKUP($A27,'Return Data'!$B$7:$R$2843,10,0)</f>
        <v>8.2475000000000005</v>
      </c>
      <c r="E27" s="66">
        <f t="shared" si="0"/>
        <v>23</v>
      </c>
      <c r="F27" s="65">
        <f>VLOOKUP($A27,'Return Data'!$B$7:$R$2843,11,0)</f>
        <v>12.6859</v>
      </c>
      <c r="G27" s="66">
        <f t="shared" si="1"/>
        <v>28</v>
      </c>
      <c r="H27" s="65">
        <f>VLOOKUP($A27,'Return Data'!$B$7:$R$2843,12,0)</f>
        <v>19.262499999999999</v>
      </c>
      <c r="I27" s="66">
        <f t="shared" si="2"/>
        <v>31</v>
      </c>
      <c r="J27" s="65">
        <f>VLOOKUP($A27,'Return Data'!$B$7:$R$2843,13,0)</f>
        <v>32.044600000000003</v>
      </c>
      <c r="K27" s="66">
        <f t="shared" si="3"/>
        <v>30</v>
      </c>
      <c r="L27" s="65">
        <f>VLOOKUP($A27,'Return Data'!$B$7:$R$2843,17,0)</f>
        <v>15.941800000000001</v>
      </c>
      <c r="M27" s="66">
        <f>RANK(L27,L$8:L$40,0)</f>
        <v>28</v>
      </c>
      <c r="N27" s="65">
        <f>VLOOKUP($A27,'Return Data'!$B$7:$R$2843,14,0)</f>
        <v>10.969799999999999</v>
      </c>
      <c r="O27" s="66">
        <f>RANK(N27,N$8:N$40,0)</f>
        <v>21</v>
      </c>
      <c r="P27" s="65">
        <f>VLOOKUP($A27,'Return Data'!$B$7:$R$2843,15,0)</f>
        <v>9.6709999999999994</v>
      </c>
      <c r="Q27" s="66">
        <f>RANK(P27,P$8:P$40,0)</f>
        <v>21</v>
      </c>
      <c r="R27" s="65">
        <f>VLOOKUP($A27,'Return Data'!$B$7:$R$2843,16,0)</f>
        <v>8.9116999999999997</v>
      </c>
      <c r="S27" s="67">
        <f t="shared" si="5"/>
        <v>33</v>
      </c>
    </row>
    <row r="28" spans="1:19" x14ac:dyDescent="0.3">
      <c r="A28" s="63" t="s">
        <v>515</v>
      </c>
      <c r="B28" s="64">
        <f>VLOOKUP($A28,'Return Data'!$B$7:$R$2843,3,0)</f>
        <v>44440</v>
      </c>
      <c r="C28" s="65">
        <f>VLOOKUP($A28,'Return Data'!$B$7:$R$2843,4,0)</f>
        <v>16.403300000000002</v>
      </c>
      <c r="D28" s="65">
        <f>VLOOKUP($A28,'Return Data'!$B$7:$R$2843,10,0)</f>
        <v>10.483700000000001</v>
      </c>
      <c r="E28" s="66">
        <f t="shared" si="0"/>
        <v>8</v>
      </c>
      <c r="F28" s="65">
        <f>VLOOKUP($A28,'Return Data'!$B$7:$R$2843,11,0)</f>
        <v>18.220300000000002</v>
      </c>
      <c r="G28" s="66">
        <f t="shared" si="1"/>
        <v>4</v>
      </c>
      <c r="H28" s="65">
        <f>VLOOKUP($A28,'Return Data'!$B$7:$R$2843,12,0)</f>
        <v>34.830100000000002</v>
      </c>
      <c r="I28" s="66">
        <f t="shared" si="2"/>
        <v>4</v>
      </c>
      <c r="J28" s="65">
        <f>VLOOKUP($A28,'Return Data'!$B$7:$R$2843,13,0)</f>
        <v>47.724200000000003</v>
      </c>
      <c r="K28" s="66">
        <f t="shared" si="3"/>
        <v>5</v>
      </c>
      <c r="L28" s="65"/>
      <c r="M28" s="66"/>
      <c r="N28" s="65"/>
      <c r="O28" s="66"/>
      <c r="P28" s="65"/>
      <c r="Q28" s="66"/>
      <c r="R28" s="65">
        <f>VLOOKUP($A28,'Return Data'!$B$7:$R$2843,16,0)</f>
        <v>26.2483</v>
      </c>
      <c r="S28" s="67">
        <f t="shared" si="5"/>
        <v>1</v>
      </c>
    </row>
    <row r="29" spans="1:19" x14ac:dyDescent="0.3">
      <c r="A29" s="63" t="s">
        <v>518</v>
      </c>
      <c r="B29" s="64">
        <f>VLOOKUP($A29,'Return Data'!$B$7:$R$2843,3,0)</f>
        <v>44440</v>
      </c>
      <c r="C29" s="65">
        <f>VLOOKUP($A29,'Return Data'!$B$7:$R$2843,4,0)</f>
        <v>21.692</v>
      </c>
      <c r="D29" s="65">
        <f>VLOOKUP($A29,'Return Data'!$B$7:$R$2843,10,0)</f>
        <v>9.0653000000000006</v>
      </c>
      <c r="E29" s="66">
        <f t="shared" si="0"/>
        <v>19</v>
      </c>
      <c r="F29" s="65">
        <f>VLOOKUP($A29,'Return Data'!$B$7:$R$2843,11,0)</f>
        <v>14.73</v>
      </c>
      <c r="G29" s="66">
        <f t="shared" si="1"/>
        <v>18</v>
      </c>
      <c r="H29" s="65">
        <f>VLOOKUP($A29,'Return Data'!$B$7:$R$2843,12,0)</f>
        <v>27.203399999999998</v>
      </c>
      <c r="I29" s="66">
        <f t="shared" si="2"/>
        <v>20</v>
      </c>
      <c r="J29" s="65">
        <f>VLOOKUP($A29,'Return Data'!$B$7:$R$2843,13,0)</f>
        <v>39.642099999999999</v>
      </c>
      <c r="K29" s="66">
        <f t="shared" si="3"/>
        <v>22</v>
      </c>
      <c r="L29" s="65">
        <f>VLOOKUP($A29,'Return Data'!$B$7:$R$2843,17,0)</f>
        <v>22.319600000000001</v>
      </c>
      <c r="M29" s="66">
        <f>RANK(L29,L$8:L$40,0)</f>
        <v>14</v>
      </c>
      <c r="N29" s="65">
        <f>VLOOKUP($A29,'Return Data'!$B$7:$R$2843,14,0)</f>
        <v>14.4283</v>
      </c>
      <c r="O29" s="66">
        <f>RANK(N29,N$8:N$40,0)</f>
        <v>9</v>
      </c>
      <c r="P29" s="65">
        <f>VLOOKUP($A29,'Return Data'!$B$7:$R$2843,15,0)</f>
        <v>14.2753</v>
      </c>
      <c r="Q29" s="66">
        <f>RANK(P29,P$8:P$40,0)</f>
        <v>3</v>
      </c>
      <c r="R29" s="65">
        <f>VLOOKUP($A29,'Return Data'!$B$7:$R$2843,16,0)</f>
        <v>13.538600000000001</v>
      </c>
      <c r="S29" s="67">
        <f t="shared" si="5"/>
        <v>16</v>
      </c>
    </row>
    <row r="30" spans="1:19" x14ac:dyDescent="0.3">
      <c r="A30" s="63" t="s">
        <v>520</v>
      </c>
      <c r="B30" s="64">
        <f>VLOOKUP($A30,'Return Data'!$B$7:$R$2843,3,0)</f>
        <v>44440</v>
      </c>
      <c r="C30" s="65">
        <f>VLOOKUP($A30,'Return Data'!$B$7:$R$2843,4,0)</f>
        <v>15.192500000000001</v>
      </c>
      <c r="D30" s="65">
        <f>VLOOKUP($A30,'Return Data'!$B$7:$R$2843,10,0)</f>
        <v>6.8848000000000003</v>
      </c>
      <c r="E30" s="66">
        <f t="shared" si="0"/>
        <v>33</v>
      </c>
      <c r="F30" s="65">
        <f>VLOOKUP($A30,'Return Data'!$B$7:$R$2843,11,0)</f>
        <v>10.695399999999999</v>
      </c>
      <c r="G30" s="66">
        <f t="shared" si="1"/>
        <v>33</v>
      </c>
      <c r="H30" s="65">
        <f>VLOOKUP($A30,'Return Data'!$B$7:$R$2843,12,0)</f>
        <v>18.101800000000001</v>
      </c>
      <c r="I30" s="66">
        <f t="shared" si="2"/>
        <v>33</v>
      </c>
      <c r="J30" s="65">
        <f>VLOOKUP($A30,'Return Data'!$B$7:$R$2843,13,0)</f>
        <v>31.976700000000001</v>
      </c>
      <c r="K30" s="66">
        <f t="shared" si="3"/>
        <v>31</v>
      </c>
      <c r="L30" s="65"/>
      <c r="M30" s="66"/>
      <c r="N30" s="65"/>
      <c r="O30" s="66"/>
      <c r="P30" s="65"/>
      <c r="Q30" s="66"/>
      <c r="R30" s="65">
        <f>VLOOKUP($A30,'Return Data'!$B$7:$R$2843,16,0)</f>
        <v>15.136699999999999</v>
      </c>
      <c r="S30" s="67">
        <f t="shared" si="5"/>
        <v>9</v>
      </c>
    </row>
    <row r="31" spans="1:19" x14ac:dyDescent="0.3">
      <c r="A31" s="63" t="s">
        <v>2008</v>
      </c>
      <c r="B31" s="64">
        <f>VLOOKUP($A31,'Return Data'!$B$7:$R$2843,3,0)</f>
        <v>44440</v>
      </c>
      <c r="C31" s="65">
        <f>VLOOKUP($A31,'Return Data'!$B$7:$R$2843,4,0)</f>
        <v>13.911899999999999</v>
      </c>
      <c r="D31" s="65">
        <f>VLOOKUP($A31,'Return Data'!$B$7:$R$2843,10,0)</f>
        <v>9.7516999999999996</v>
      </c>
      <c r="E31" s="66">
        <f t="shared" si="0"/>
        <v>12</v>
      </c>
      <c r="F31" s="65">
        <f>VLOOKUP($A31,'Return Data'!$B$7:$R$2843,11,0)</f>
        <v>14.1723</v>
      </c>
      <c r="G31" s="66">
        <f t="shared" si="1"/>
        <v>21</v>
      </c>
      <c r="H31" s="65">
        <f>VLOOKUP($A31,'Return Data'!$B$7:$R$2843,12,0)</f>
        <v>23.012899999999998</v>
      </c>
      <c r="I31" s="66">
        <f t="shared" si="2"/>
        <v>26</v>
      </c>
      <c r="J31" s="65">
        <f>VLOOKUP($A31,'Return Data'!$B$7:$R$2843,13,0)</f>
        <v>34.147500000000001</v>
      </c>
      <c r="K31" s="66">
        <f t="shared" si="3"/>
        <v>28</v>
      </c>
      <c r="L31" s="65">
        <f>VLOOKUP($A31,'Return Data'!$B$7:$R$2843,17,0)</f>
        <v>16.5215</v>
      </c>
      <c r="M31" s="66">
        <f t="shared" ref="M31:M40" si="7">RANK(L31,L$8:L$40,0)</f>
        <v>27</v>
      </c>
      <c r="N31" s="65"/>
      <c r="O31" s="66"/>
      <c r="P31" s="65"/>
      <c r="Q31" s="66"/>
      <c r="R31" s="65">
        <f>VLOOKUP($A31,'Return Data'!$B$7:$R$2843,16,0)</f>
        <v>10.382</v>
      </c>
      <c r="S31" s="67">
        <f t="shared" si="5"/>
        <v>31</v>
      </c>
    </row>
    <row r="32" spans="1:19" x14ac:dyDescent="0.3">
      <c r="A32" s="63" t="s">
        <v>521</v>
      </c>
      <c r="B32" s="64">
        <f>VLOOKUP($A32,'Return Data'!$B$7:$R$2843,3,0)</f>
        <v>44440</v>
      </c>
      <c r="C32" s="65">
        <f>VLOOKUP($A32,'Return Data'!$B$7:$R$2843,4,0)</f>
        <v>64.096699999999998</v>
      </c>
      <c r="D32" s="65">
        <f>VLOOKUP($A32,'Return Data'!$B$7:$R$2843,10,0)</f>
        <v>7.2176</v>
      </c>
      <c r="E32" s="66">
        <f t="shared" si="0"/>
        <v>29</v>
      </c>
      <c r="F32" s="65">
        <f>VLOOKUP($A32,'Return Data'!$B$7:$R$2843,11,0)</f>
        <v>13.7723</v>
      </c>
      <c r="G32" s="66">
        <f t="shared" si="1"/>
        <v>23</v>
      </c>
      <c r="H32" s="65">
        <f>VLOOKUP($A32,'Return Data'!$B$7:$R$2843,12,0)</f>
        <v>30.442799999999998</v>
      </c>
      <c r="I32" s="66">
        <f t="shared" si="2"/>
        <v>7</v>
      </c>
      <c r="J32" s="65">
        <f>VLOOKUP($A32,'Return Data'!$B$7:$R$2843,13,0)</f>
        <v>44.117199999999997</v>
      </c>
      <c r="K32" s="66">
        <f t="shared" si="3"/>
        <v>13</v>
      </c>
      <c r="L32" s="65">
        <f>VLOOKUP($A32,'Return Data'!$B$7:$R$2843,17,0)</f>
        <v>13.2012</v>
      </c>
      <c r="M32" s="66">
        <f t="shared" si="7"/>
        <v>29</v>
      </c>
      <c r="N32" s="65">
        <f>VLOOKUP($A32,'Return Data'!$B$7:$R$2843,14,0)</f>
        <v>3.9076</v>
      </c>
      <c r="O32" s="66">
        <f t="shared" ref="O32:O40" si="8">RANK(N32,N$8:N$40,0)</f>
        <v>26</v>
      </c>
      <c r="P32" s="65">
        <f>VLOOKUP($A32,'Return Data'!$B$7:$R$2843,15,0)</f>
        <v>7.6058000000000003</v>
      </c>
      <c r="Q32" s="66">
        <f t="shared" ref="Q32:Q40" si="9">RANK(P32,P$8:P$40,0)</f>
        <v>22</v>
      </c>
      <c r="R32" s="65">
        <f>VLOOKUP($A32,'Return Data'!$B$7:$R$2843,16,0)</f>
        <v>12.121</v>
      </c>
      <c r="S32" s="67">
        <f t="shared" si="5"/>
        <v>22</v>
      </c>
    </row>
    <row r="33" spans="1:19" x14ac:dyDescent="0.3">
      <c r="A33" s="63" t="s">
        <v>527</v>
      </c>
      <c r="B33" s="64">
        <f>VLOOKUP($A33,'Return Data'!$B$7:$R$2843,3,0)</f>
        <v>44440</v>
      </c>
      <c r="C33" s="65">
        <f>VLOOKUP($A33,'Return Data'!$B$7:$R$2843,4,0)</f>
        <v>96.1</v>
      </c>
      <c r="D33" s="65">
        <f>VLOOKUP($A33,'Return Data'!$B$7:$R$2843,10,0)</f>
        <v>9.3163</v>
      </c>
      <c r="E33" s="66">
        <f t="shared" si="0"/>
        <v>15</v>
      </c>
      <c r="F33" s="65">
        <f>VLOOKUP($A33,'Return Data'!$B$7:$R$2843,11,0)</f>
        <v>15.4216</v>
      </c>
      <c r="G33" s="66">
        <f t="shared" si="1"/>
        <v>14</v>
      </c>
      <c r="H33" s="65">
        <f>VLOOKUP($A33,'Return Data'!$B$7:$R$2843,12,0)</f>
        <v>26.5639</v>
      </c>
      <c r="I33" s="66">
        <f t="shared" si="2"/>
        <v>21</v>
      </c>
      <c r="J33" s="65">
        <f>VLOOKUP($A33,'Return Data'!$B$7:$R$2843,13,0)</f>
        <v>41.510800000000003</v>
      </c>
      <c r="K33" s="66">
        <f t="shared" si="3"/>
        <v>18</v>
      </c>
      <c r="L33" s="65">
        <f>VLOOKUP($A33,'Return Data'!$B$7:$R$2843,17,0)</f>
        <v>20.756900000000002</v>
      </c>
      <c r="M33" s="66">
        <f t="shared" si="7"/>
        <v>21</v>
      </c>
      <c r="N33" s="65">
        <f>VLOOKUP($A33,'Return Data'!$B$7:$R$2843,14,0)</f>
        <v>11.321199999999999</v>
      </c>
      <c r="O33" s="66">
        <f t="shared" si="8"/>
        <v>18</v>
      </c>
      <c r="P33" s="65">
        <f>VLOOKUP($A33,'Return Data'!$B$7:$R$2843,15,0)</f>
        <v>10.123900000000001</v>
      </c>
      <c r="Q33" s="66">
        <f t="shared" si="9"/>
        <v>18</v>
      </c>
      <c r="R33" s="65">
        <f>VLOOKUP($A33,'Return Data'!$B$7:$R$2843,16,0)</f>
        <v>13.733599999999999</v>
      </c>
      <c r="S33" s="67">
        <f t="shared" si="5"/>
        <v>15</v>
      </c>
    </row>
    <row r="34" spans="1:19" x14ac:dyDescent="0.3">
      <c r="A34" s="63" t="s">
        <v>529</v>
      </c>
      <c r="B34" s="64">
        <f>VLOOKUP($A34,'Return Data'!$B$7:$R$2843,3,0)</f>
        <v>44440</v>
      </c>
      <c r="C34" s="65">
        <f>VLOOKUP($A34,'Return Data'!$B$7:$R$2843,4,0)</f>
        <v>108.88</v>
      </c>
      <c r="D34" s="65">
        <f>VLOOKUP($A34,'Return Data'!$B$7:$R$2843,10,0)</f>
        <v>10.2582</v>
      </c>
      <c r="E34" s="66">
        <f t="shared" si="0"/>
        <v>10</v>
      </c>
      <c r="F34" s="65">
        <f>VLOOKUP($A34,'Return Data'!$B$7:$R$2843,11,0)</f>
        <v>15.339</v>
      </c>
      <c r="G34" s="66">
        <f t="shared" si="1"/>
        <v>15</v>
      </c>
      <c r="H34" s="65">
        <f>VLOOKUP($A34,'Return Data'!$B$7:$R$2843,12,0)</f>
        <v>27.928599999999999</v>
      </c>
      <c r="I34" s="66">
        <f t="shared" si="2"/>
        <v>17</v>
      </c>
      <c r="J34" s="65">
        <f>VLOOKUP($A34,'Return Data'!$B$7:$R$2843,13,0)</f>
        <v>42.271000000000001</v>
      </c>
      <c r="K34" s="66">
        <f t="shared" si="3"/>
        <v>16</v>
      </c>
      <c r="L34" s="65">
        <f>VLOOKUP($A34,'Return Data'!$B$7:$R$2843,17,0)</f>
        <v>22.5383</v>
      </c>
      <c r="M34" s="66">
        <f t="shared" si="7"/>
        <v>13</v>
      </c>
      <c r="N34" s="65">
        <f>VLOOKUP($A34,'Return Data'!$B$7:$R$2843,14,0)</f>
        <v>11.11</v>
      </c>
      <c r="O34" s="66">
        <f t="shared" si="8"/>
        <v>20</v>
      </c>
      <c r="P34" s="65">
        <f>VLOOKUP($A34,'Return Data'!$B$7:$R$2843,15,0)</f>
        <v>13.5336</v>
      </c>
      <c r="Q34" s="66">
        <f t="shared" si="9"/>
        <v>7</v>
      </c>
      <c r="R34" s="65">
        <f>VLOOKUP($A34,'Return Data'!$B$7:$R$2843,16,0)</f>
        <v>11.6615</v>
      </c>
      <c r="S34" s="67">
        <f t="shared" si="5"/>
        <v>28</v>
      </c>
    </row>
    <row r="35" spans="1:19" x14ac:dyDescent="0.3">
      <c r="A35" s="63" t="s">
        <v>531</v>
      </c>
      <c r="B35" s="64">
        <f>VLOOKUP($A35,'Return Data'!$B$7:$R$2843,3,0)</f>
        <v>44440</v>
      </c>
      <c r="C35" s="65">
        <f>VLOOKUP($A35,'Return Data'!$B$7:$R$2843,4,0)</f>
        <v>262.09559999999999</v>
      </c>
      <c r="D35" s="65">
        <f>VLOOKUP($A35,'Return Data'!$B$7:$R$2843,10,0)</f>
        <v>9.2143999999999995</v>
      </c>
      <c r="E35" s="66">
        <f t="shared" si="0"/>
        <v>18</v>
      </c>
      <c r="F35" s="65">
        <f>VLOOKUP($A35,'Return Data'!$B$7:$R$2843,11,0)</f>
        <v>30.001000000000001</v>
      </c>
      <c r="G35" s="66">
        <f t="shared" si="1"/>
        <v>2</v>
      </c>
      <c r="H35" s="65">
        <f>VLOOKUP($A35,'Return Data'!$B$7:$R$2843,12,0)</f>
        <v>48.586199999999998</v>
      </c>
      <c r="I35" s="66">
        <f t="shared" si="2"/>
        <v>1</v>
      </c>
      <c r="J35" s="65">
        <f>VLOOKUP($A35,'Return Data'!$B$7:$R$2843,13,0)</f>
        <v>69.102999999999994</v>
      </c>
      <c r="K35" s="66">
        <f t="shared" si="3"/>
        <v>2</v>
      </c>
      <c r="L35" s="65">
        <f>VLOOKUP($A35,'Return Data'!$B$7:$R$2843,17,0)</f>
        <v>40.372999999999998</v>
      </c>
      <c r="M35" s="66">
        <f t="shared" si="7"/>
        <v>2</v>
      </c>
      <c r="N35" s="65">
        <f>VLOOKUP($A35,'Return Data'!$B$7:$R$2843,14,0)</f>
        <v>24.325299999999999</v>
      </c>
      <c r="O35" s="66">
        <f t="shared" si="8"/>
        <v>1</v>
      </c>
      <c r="P35" s="65">
        <f>VLOOKUP($A35,'Return Data'!$B$7:$R$2843,15,0)</f>
        <v>18.225999999999999</v>
      </c>
      <c r="Q35" s="66">
        <f t="shared" si="9"/>
        <v>1</v>
      </c>
      <c r="R35" s="65">
        <f>VLOOKUP($A35,'Return Data'!$B$7:$R$2843,16,0)</f>
        <v>17.303000000000001</v>
      </c>
      <c r="S35" s="67">
        <f t="shared" si="5"/>
        <v>3</v>
      </c>
    </row>
    <row r="36" spans="1:19" x14ac:dyDescent="0.3">
      <c r="A36" s="63" t="s">
        <v>1839</v>
      </c>
      <c r="B36" s="64">
        <f>VLOOKUP($A36,'Return Data'!$B$7:$R$2843,3,0)</f>
        <v>44440</v>
      </c>
      <c r="C36" s="65">
        <f>VLOOKUP($A36,'Return Data'!$B$7:$R$2843,4,0)</f>
        <v>471.43248325033301</v>
      </c>
      <c r="D36" s="65">
        <f>VLOOKUP($A36,'Return Data'!$B$7:$R$2843,10,0)</f>
        <v>9.2212999999999994</v>
      </c>
      <c r="E36" s="66">
        <f t="shared" si="0"/>
        <v>17</v>
      </c>
      <c r="F36" s="65">
        <f>VLOOKUP($A36,'Return Data'!$B$7:$R$2843,11,0)</f>
        <v>14.570399999999999</v>
      </c>
      <c r="G36" s="66">
        <f t="shared" si="1"/>
        <v>19</v>
      </c>
      <c r="H36" s="65">
        <f>VLOOKUP($A36,'Return Data'!$B$7:$R$2843,12,0)</f>
        <v>26.227799999999998</v>
      </c>
      <c r="I36" s="66">
        <f t="shared" si="2"/>
        <v>22</v>
      </c>
      <c r="J36" s="65">
        <f>VLOOKUP($A36,'Return Data'!$B$7:$R$2843,13,0)</f>
        <v>38.856499999999997</v>
      </c>
      <c r="K36" s="66">
        <f t="shared" si="3"/>
        <v>24</v>
      </c>
      <c r="L36" s="65">
        <f>VLOOKUP($A36,'Return Data'!$B$7:$R$2843,17,0)</f>
        <v>21.900099999999998</v>
      </c>
      <c r="M36" s="66">
        <f t="shared" si="7"/>
        <v>16</v>
      </c>
      <c r="N36" s="65">
        <f>VLOOKUP($A36,'Return Data'!$B$7:$R$2843,14,0)</f>
        <v>14.601699999999999</v>
      </c>
      <c r="O36" s="66">
        <f t="shared" si="8"/>
        <v>8</v>
      </c>
      <c r="P36" s="65">
        <f>VLOOKUP($A36,'Return Data'!$B$7:$R$2843,15,0)</f>
        <v>13.5787</v>
      </c>
      <c r="Q36" s="66">
        <f t="shared" si="9"/>
        <v>6</v>
      </c>
      <c r="R36" s="65">
        <f>VLOOKUP($A36,'Return Data'!$B$7:$R$2843,16,0)</f>
        <v>16.1661</v>
      </c>
      <c r="S36" s="67">
        <f t="shared" si="5"/>
        <v>6</v>
      </c>
    </row>
    <row r="37" spans="1:19" x14ac:dyDescent="0.3">
      <c r="A37" s="63" t="s">
        <v>534</v>
      </c>
      <c r="B37" s="64">
        <f>VLOOKUP($A37,'Return Data'!$B$7:$R$2843,3,0)</f>
        <v>44440</v>
      </c>
      <c r="C37" s="65">
        <f>VLOOKUP($A37,'Return Data'!$B$7:$R$2843,4,0)</f>
        <v>22.8309</v>
      </c>
      <c r="D37" s="65">
        <f>VLOOKUP($A37,'Return Data'!$B$7:$R$2843,10,0)</f>
        <v>8.0138999999999996</v>
      </c>
      <c r="E37" s="66">
        <f t="shared" si="0"/>
        <v>25</v>
      </c>
      <c r="F37" s="65">
        <f>VLOOKUP($A37,'Return Data'!$B$7:$R$2843,11,0)</f>
        <v>12.776400000000001</v>
      </c>
      <c r="G37" s="66">
        <f t="shared" si="1"/>
        <v>26</v>
      </c>
      <c r="H37" s="65">
        <f>VLOOKUP($A37,'Return Data'!$B$7:$R$2843,12,0)</f>
        <v>20.2164</v>
      </c>
      <c r="I37" s="66">
        <f t="shared" si="2"/>
        <v>29</v>
      </c>
      <c r="J37" s="65">
        <f>VLOOKUP($A37,'Return Data'!$B$7:$R$2843,13,0)</f>
        <v>31.9255</v>
      </c>
      <c r="K37" s="66">
        <f t="shared" si="3"/>
        <v>32</v>
      </c>
      <c r="L37" s="65">
        <f>VLOOKUP($A37,'Return Data'!$B$7:$R$2843,17,0)</f>
        <v>18.1571</v>
      </c>
      <c r="M37" s="66">
        <f t="shared" si="7"/>
        <v>25</v>
      </c>
      <c r="N37" s="65">
        <f>VLOOKUP($A37,'Return Data'!$B$7:$R$2843,14,0)</f>
        <v>10.209899999999999</v>
      </c>
      <c r="O37" s="66">
        <f t="shared" si="8"/>
        <v>24</v>
      </c>
      <c r="P37" s="65">
        <f>VLOOKUP($A37,'Return Data'!$B$7:$R$2843,15,0)</f>
        <v>10.007</v>
      </c>
      <c r="Q37" s="66">
        <f t="shared" si="9"/>
        <v>19</v>
      </c>
      <c r="R37" s="65">
        <f>VLOOKUP($A37,'Return Data'!$B$7:$R$2843,16,0)</f>
        <v>11.2613</v>
      </c>
      <c r="S37" s="67">
        <f t="shared" si="5"/>
        <v>30</v>
      </c>
    </row>
    <row r="38" spans="1:19" x14ac:dyDescent="0.3">
      <c r="A38" s="63" t="s">
        <v>535</v>
      </c>
      <c r="B38" s="64">
        <f>VLOOKUP($A38,'Return Data'!$B$7:$R$2843,3,0)</f>
        <v>44440</v>
      </c>
      <c r="C38" s="65">
        <f>VLOOKUP($A38,'Return Data'!$B$7:$R$2843,4,0)</f>
        <v>131.62970000000001</v>
      </c>
      <c r="D38" s="65">
        <f>VLOOKUP($A38,'Return Data'!$B$7:$R$2843,10,0)</f>
        <v>11.0169</v>
      </c>
      <c r="E38" s="66">
        <f t="shared" si="0"/>
        <v>5</v>
      </c>
      <c r="F38" s="65">
        <f>VLOOKUP($A38,'Return Data'!$B$7:$R$2843,11,0)</f>
        <v>16.421600000000002</v>
      </c>
      <c r="G38" s="66">
        <f t="shared" si="1"/>
        <v>11</v>
      </c>
      <c r="H38" s="65">
        <f>VLOOKUP($A38,'Return Data'!$B$7:$R$2843,12,0)</f>
        <v>29.627600000000001</v>
      </c>
      <c r="I38" s="66">
        <f t="shared" si="2"/>
        <v>9</v>
      </c>
      <c r="J38" s="65">
        <f>VLOOKUP($A38,'Return Data'!$B$7:$R$2843,13,0)</f>
        <v>40.861199999999997</v>
      </c>
      <c r="K38" s="66">
        <f t="shared" si="3"/>
        <v>19</v>
      </c>
      <c r="L38" s="65">
        <f>VLOOKUP($A38,'Return Data'!$B$7:$R$2843,17,0)</f>
        <v>21.616199999999999</v>
      </c>
      <c r="M38" s="66">
        <f t="shared" si="7"/>
        <v>18</v>
      </c>
      <c r="N38" s="65">
        <f>VLOOKUP($A38,'Return Data'!$B$7:$R$2843,14,0)</f>
        <v>12.901199999999999</v>
      </c>
      <c r="O38" s="66">
        <f t="shared" si="8"/>
        <v>12</v>
      </c>
      <c r="P38" s="65">
        <f>VLOOKUP($A38,'Return Data'!$B$7:$R$2843,15,0)</f>
        <v>12.9132</v>
      </c>
      <c r="Q38" s="66">
        <f t="shared" si="9"/>
        <v>8</v>
      </c>
      <c r="R38" s="65">
        <f>VLOOKUP($A38,'Return Data'!$B$7:$R$2843,16,0)</f>
        <v>12.909800000000001</v>
      </c>
      <c r="S38" s="67">
        <f t="shared" si="5"/>
        <v>19</v>
      </c>
    </row>
    <row r="39" spans="1:19" x14ac:dyDescent="0.3">
      <c r="A39" s="63" t="s">
        <v>538</v>
      </c>
      <c r="B39" s="64">
        <f>VLOOKUP($A39,'Return Data'!$B$7:$R$2843,3,0)</f>
        <v>44440</v>
      </c>
      <c r="C39" s="65">
        <f>VLOOKUP($A39,'Return Data'!$B$7:$R$2843,4,0)</f>
        <v>407.05562068340799</v>
      </c>
      <c r="D39" s="65">
        <f>VLOOKUP($A39,'Return Data'!$B$7:$R$2843,10,0)</f>
        <v>9.6494999999999997</v>
      </c>
      <c r="E39" s="66">
        <f t="shared" si="0"/>
        <v>13</v>
      </c>
      <c r="F39" s="65">
        <f>VLOOKUP($A39,'Return Data'!$B$7:$R$2843,11,0)</f>
        <v>14.815200000000001</v>
      </c>
      <c r="G39" s="66">
        <f t="shared" si="1"/>
        <v>17</v>
      </c>
      <c r="H39" s="65">
        <f>VLOOKUP($A39,'Return Data'!$B$7:$R$2843,12,0)</f>
        <v>28.159600000000001</v>
      </c>
      <c r="I39" s="66">
        <f t="shared" si="2"/>
        <v>16</v>
      </c>
      <c r="J39" s="65">
        <f>VLOOKUP($A39,'Return Data'!$B$7:$R$2843,13,0)</f>
        <v>42.521500000000003</v>
      </c>
      <c r="K39" s="66">
        <f t="shared" si="3"/>
        <v>15</v>
      </c>
      <c r="L39" s="65">
        <f>VLOOKUP($A39,'Return Data'!$B$7:$R$2843,17,0)</f>
        <v>20.2639</v>
      </c>
      <c r="M39" s="66">
        <f t="shared" si="7"/>
        <v>22</v>
      </c>
      <c r="N39" s="65">
        <f>VLOOKUP($A39,'Return Data'!$B$7:$R$2843,14,0)</f>
        <v>11.804</v>
      </c>
      <c r="O39" s="66">
        <f t="shared" si="8"/>
        <v>16</v>
      </c>
      <c r="P39" s="65">
        <f>VLOOKUP($A39,'Return Data'!$B$7:$R$2843,15,0)</f>
        <v>9.9090000000000007</v>
      </c>
      <c r="Q39" s="66">
        <f t="shared" si="9"/>
        <v>20</v>
      </c>
      <c r="R39" s="65">
        <f>VLOOKUP($A39,'Return Data'!$B$7:$R$2843,16,0)</f>
        <v>15.3735</v>
      </c>
      <c r="S39" s="67">
        <f t="shared" si="5"/>
        <v>7</v>
      </c>
    </row>
    <row r="40" spans="1:19" x14ac:dyDescent="0.3">
      <c r="A40" s="63" t="s">
        <v>540</v>
      </c>
      <c r="B40" s="64">
        <f>VLOOKUP($A40,'Return Data'!$B$7:$R$2843,3,0)</f>
        <v>44440</v>
      </c>
      <c r="C40" s="65">
        <f>VLOOKUP($A40,'Return Data'!$B$7:$R$2843,4,0)</f>
        <v>247.671721831376</v>
      </c>
      <c r="D40" s="65">
        <f>VLOOKUP($A40,'Return Data'!$B$7:$R$2843,10,0)</f>
        <v>9.0367999999999995</v>
      </c>
      <c r="E40" s="66">
        <f t="shared" si="0"/>
        <v>20</v>
      </c>
      <c r="F40" s="65">
        <f>VLOOKUP($A40,'Return Data'!$B$7:$R$2843,11,0)</f>
        <v>16.502300000000002</v>
      </c>
      <c r="G40" s="66">
        <f t="shared" si="1"/>
        <v>8</v>
      </c>
      <c r="H40" s="65">
        <f>VLOOKUP($A40,'Return Data'!$B$7:$R$2843,12,0)</f>
        <v>32.792400000000001</v>
      </c>
      <c r="I40" s="66">
        <f t="shared" si="2"/>
        <v>5</v>
      </c>
      <c r="J40" s="65">
        <f>VLOOKUP($A40,'Return Data'!$B$7:$R$2843,13,0)</f>
        <v>46.308700000000002</v>
      </c>
      <c r="K40" s="66">
        <f t="shared" si="3"/>
        <v>9</v>
      </c>
      <c r="L40" s="65">
        <f>VLOOKUP($A40,'Return Data'!$B$7:$R$2843,17,0)</f>
        <v>22.981100000000001</v>
      </c>
      <c r="M40" s="66">
        <f t="shared" si="7"/>
        <v>11</v>
      </c>
      <c r="N40" s="65">
        <f>VLOOKUP($A40,'Return Data'!$B$7:$R$2843,14,0)</f>
        <v>11.1904</v>
      </c>
      <c r="O40" s="66">
        <f t="shared" si="8"/>
        <v>19</v>
      </c>
      <c r="P40" s="65">
        <f>VLOOKUP($A40,'Return Data'!$B$7:$R$2843,15,0)</f>
        <v>11.2752</v>
      </c>
      <c r="Q40" s="66">
        <f t="shared" si="9"/>
        <v>13</v>
      </c>
      <c r="R40" s="65">
        <f>VLOOKUP($A40,'Return Data'!$B$7:$R$2843,16,0)</f>
        <v>12.782</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9.3843424242424245</v>
      </c>
      <c r="E42" s="74"/>
      <c r="F42" s="75">
        <f>AVERAGE(F8:F40)</f>
        <v>15.679918181818183</v>
      </c>
      <c r="G42" s="74"/>
      <c r="H42" s="75">
        <f>AVERAGE(H8:H40)</f>
        <v>28.193866666666668</v>
      </c>
      <c r="I42" s="74"/>
      <c r="J42" s="75">
        <f>AVERAGE(J8:J40)</f>
        <v>42.620100000000008</v>
      </c>
      <c r="K42" s="74"/>
      <c r="L42" s="75">
        <f>AVERAGE(L8:L40)</f>
        <v>23.087458620689659</v>
      </c>
      <c r="M42" s="74"/>
      <c r="N42" s="75">
        <f>AVERAGE(N8:N40)</f>
        <v>12.853761538461537</v>
      </c>
      <c r="O42" s="74"/>
      <c r="P42" s="75">
        <f>AVERAGE(P8:P40)</f>
        <v>12.042522727272724</v>
      </c>
      <c r="Q42" s="74"/>
      <c r="R42" s="75">
        <f>AVERAGE(R8:R40)</f>
        <v>13.845212121212123</v>
      </c>
      <c r="S42" s="76"/>
    </row>
    <row r="43" spans="1:19" x14ac:dyDescent="0.3">
      <c r="A43" s="73" t="s">
        <v>28</v>
      </c>
      <c r="B43" s="74"/>
      <c r="C43" s="74"/>
      <c r="D43" s="75">
        <f>MIN(D8:D40)</f>
        <v>6.8848000000000003</v>
      </c>
      <c r="E43" s="74"/>
      <c r="F43" s="75">
        <f>MIN(F8:F40)</f>
        <v>10.695399999999999</v>
      </c>
      <c r="G43" s="74"/>
      <c r="H43" s="75">
        <f>MIN(H8:H40)</f>
        <v>18.101800000000001</v>
      </c>
      <c r="I43" s="74"/>
      <c r="J43" s="75">
        <f>MIN(J8:J40)</f>
        <v>30.725000000000001</v>
      </c>
      <c r="K43" s="74"/>
      <c r="L43" s="75">
        <f>MIN(L8:L40)</f>
        <v>13.2012</v>
      </c>
      <c r="M43" s="74"/>
      <c r="N43" s="75">
        <f>MIN(N8:N40)</f>
        <v>3.9076</v>
      </c>
      <c r="O43" s="74"/>
      <c r="P43" s="75">
        <f>MIN(P8:P40)</f>
        <v>7.6058000000000003</v>
      </c>
      <c r="Q43" s="74"/>
      <c r="R43" s="75">
        <f>MIN(R8:R40)</f>
        <v>8.9116999999999997</v>
      </c>
      <c r="S43" s="76"/>
    </row>
    <row r="44" spans="1:19" ht="15" thickBot="1" x14ac:dyDescent="0.35">
      <c r="A44" s="77" t="s">
        <v>29</v>
      </c>
      <c r="B44" s="78"/>
      <c r="C44" s="78"/>
      <c r="D44" s="79">
        <f>MAX(D8:D40)</f>
        <v>17.740200000000002</v>
      </c>
      <c r="E44" s="78"/>
      <c r="F44" s="79">
        <f>MAX(F8:F40)</f>
        <v>33.373199999999997</v>
      </c>
      <c r="G44" s="78"/>
      <c r="H44" s="79">
        <f>MAX(H8:H40)</f>
        <v>48.586199999999998</v>
      </c>
      <c r="I44" s="78"/>
      <c r="J44" s="79">
        <f>MAX(J8:J40)</f>
        <v>69.195800000000006</v>
      </c>
      <c r="K44" s="78"/>
      <c r="L44" s="79">
        <f>MAX(L8:L40)</f>
        <v>41.6008</v>
      </c>
      <c r="M44" s="78"/>
      <c r="N44" s="79">
        <f>MAX(N8:N40)</f>
        <v>24.325299999999999</v>
      </c>
      <c r="O44" s="78"/>
      <c r="P44" s="79">
        <f>MAX(P8:P40)</f>
        <v>18.225999999999999</v>
      </c>
      <c r="Q44" s="78"/>
      <c r="R44" s="79">
        <f>MAX(R8:R40)</f>
        <v>26.2483</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44440</v>
      </c>
      <c r="C8" s="65">
        <f>VLOOKUP($A8,'Return Data'!$B$7:$R$2843,4,0)</f>
        <v>52.998800000000003</v>
      </c>
      <c r="D8" s="65">
        <f>VLOOKUP($A8,'Return Data'!$B$7:$R$2843,10,0)</f>
        <v>18.390699999999999</v>
      </c>
      <c r="E8" s="66">
        <f t="shared" ref="E8:E29" si="0">RANK(D8,D$8:D$29,0)</f>
        <v>4</v>
      </c>
      <c r="F8" s="65">
        <f>VLOOKUP($A8,'Return Data'!$B$7:$R$2843,11,0)</f>
        <v>15.0059</v>
      </c>
      <c r="G8" s="66">
        <f t="shared" ref="G8:G29" si="1">RANK(F8,F$8:F$29,0)</f>
        <v>9</v>
      </c>
      <c r="H8" s="65">
        <f>VLOOKUP($A8,'Return Data'!$B$7:$R$2843,12,0)</f>
        <v>19.275700000000001</v>
      </c>
      <c r="I8" s="66">
        <f t="shared" ref="I8:I29" si="2">RANK(H8,H$8:H$29,0)</f>
        <v>1</v>
      </c>
      <c r="J8" s="65">
        <f>VLOOKUP($A8,'Return Data'!$B$7:$R$2843,13,0)</f>
        <v>23.901599999999998</v>
      </c>
      <c r="K8" s="66">
        <f t="shared" ref="K8:K29" si="3">RANK(J8,J$8:J$29,0)</f>
        <v>1</v>
      </c>
      <c r="L8" s="65">
        <f>VLOOKUP($A8,'Return Data'!$B$7:$R$2843,17,0)</f>
        <v>12.8895</v>
      </c>
      <c r="M8" s="66">
        <f t="shared" ref="M8:M27" si="4">RANK(L8,L$8:L$29,0)</f>
        <v>6</v>
      </c>
      <c r="N8" s="65">
        <f>VLOOKUP($A8,'Return Data'!$B$7:$R$2843,14,0)</f>
        <v>8.7105999999999995</v>
      </c>
      <c r="O8" s="66">
        <f t="shared" ref="O8:O27" si="5">RANK(N8,N$8:N$29,0)</f>
        <v>12</v>
      </c>
      <c r="P8" s="65">
        <f>VLOOKUP($A8,'Return Data'!$B$7:$R$2843,15,0)</f>
        <v>8.5646000000000004</v>
      </c>
      <c r="Q8" s="66">
        <f t="shared" ref="Q8:Q27" si="6">RANK(P8,P$8:P$29,0)</f>
        <v>10</v>
      </c>
      <c r="R8" s="65">
        <f>VLOOKUP($A8,'Return Data'!$B$7:$R$2843,16,0)</f>
        <v>11.3062</v>
      </c>
      <c r="S8" s="67">
        <f t="shared" ref="S8:S29" si="7">RANK(R8,R$8:R$29,0)</f>
        <v>1</v>
      </c>
    </row>
    <row r="9" spans="1:20" x14ac:dyDescent="0.3">
      <c r="A9" s="63" t="s">
        <v>1612</v>
      </c>
      <c r="B9" s="64">
        <f>VLOOKUP($A9,'Return Data'!$B$7:$R$2843,3,0)</f>
        <v>44440</v>
      </c>
      <c r="C9" s="65">
        <f>VLOOKUP($A9,'Return Data'!$B$7:$R$2843,4,0)</f>
        <v>26.714700000000001</v>
      </c>
      <c r="D9" s="65">
        <f>VLOOKUP($A9,'Return Data'!$B$7:$R$2843,10,0)</f>
        <v>19.939699999999998</v>
      </c>
      <c r="E9" s="66">
        <f t="shared" si="0"/>
        <v>2</v>
      </c>
      <c r="F9" s="65">
        <f>VLOOKUP($A9,'Return Data'!$B$7:$R$2843,11,0)</f>
        <v>16.988600000000002</v>
      </c>
      <c r="G9" s="66">
        <f t="shared" si="1"/>
        <v>4</v>
      </c>
      <c r="H9" s="65">
        <f>VLOOKUP($A9,'Return Data'!$B$7:$R$2843,12,0)</f>
        <v>15.286899999999999</v>
      </c>
      <c r="I9" s="66">
        <f t="shared" si="2"/>
        <v>6</v>
      </c>
      <c r="J9" s="65">
        <f>VLOOKUP($A9,'Return Data'!$B$7:$R$2843,13,0)</f>
        <v>17.702000000000002</v>
      </c>
      <c r="K9" s="66">
        <f t="shared" si="3"/>
        <v>6</v>
      </c>
      <c r="L9" s="65">
        <f>VLOOKUP($A9,'Return Data'!$B$7:$R$2843,17,0)</f>
        <v>14.4499</v>
      </c>
      <c r="M9" s="66">
        <f t="shared" si="4"/>
        <v>3</v>
      </c>
      <c r="N9" s="65">
        <f>VLOOKUP($A9,'Return Data'!$B$7:$R$2843,14,0)</f>
        <v>8.7349999999999994</v>
      </c>
      <c r="O9" s="66">
        <f t="shared" si="5"/>
        <v>11</v>
      </c>
      <c r="P9" s="65">
        <f>VLOOKUP($A9,'Return Data'!$B$7:$R$2843,15,0)</f>
        <v>8.6241000000000003</v>
      </c>
      <c r="Q9" s="66">
        <f t="shared" si="6"/>
        <v>9</v>
      </c>
      <c r="R9" s="65">
        <f>VLOOKUP($A9,'Return Data'!$B$7:$R$2843,16,0)</f>
        <v>9.9217999999999993</v>
      </c>
      <c r="S9" s="67">
        <f t="shared" si="7"/>
        <v>10</v>
      </c>
    </row>
    <row r="10" spans="1:20" x14ac:dyDescent="0.3">
      <c r="A10" s="63" t="s">
        <v>1613</v>
      </c>
      <c r="B10" s="64">
        <f>VLOOKUP($A10,'Return Data'!$B$7:$R$2843,3,0)</f>
        <v>44440</v>
      </c>
      <c r="C10" s="65">
        <f>VLOOKUP($A10,'Return Data'!$B$7:$R$2843,4,0)</f>
        <v>32.703600000000002</v>
      </c>
      <c r="D10" s="65">
        <f>VLOOKUP($A10,'Return Data'!$B$7:$R$2843,10,0)</f>
        <v>14.4556</v>
      </c>
      <c r="E10" s="66">
        <f t="shared" si="0"/>
        <v>15</v>
      </c>
      <c r="F10" s="65">
        <f>VLOOKUP($A10,'Return Data'!$B$7:$R$2843,11,0)</f>
        <v>9.5984999999999996</v>
      </c>
      <c r="G10" s="66">
        <f t="shared" si="1"/>
        <v>20</v>
      </c>
      <c r="H10" s="65">
        <f>VLOOKUP($A10,'Return Data'!$B$7:$R$2843,12,0)</f>
        <v>8.6265000000000001</v>
      </c>
      <c r="I10" s="66">
        <f t="shared" si="2"/>
        <v>21</v>
      </c>
      <c r="J10" s="65">
        <f>VLOOKUP($A10,'Return Data'!$B$7:$R$2843,13,0)</f>
        <v>10.653</v>
      </c>
      <c r="K10" s="66">
        <f t="shared" si="3"/>
        <v>21</v>
      </c>
      <c r="L10" s="65">
        <f>VLOOKUP($A10,'Return Data'!$B$7:$R$2843,17,0)</f>
        <v>10.742100000000001</v>
      </c>
      <c r="M10" s="66">
        <f t="shared" si="4"/>
        <v>13</v>
      </c>
      <c r="N10" s="65">
        <f>VLOOKUP($A10,'Return Data'!$B$7:$R$2843,14,0)</f>
        <v>11.513500000000001</v>
      </c>
      <c r="O10" s="66">
        <f t="shared" si="5"/>
        <v>3</v>
      </c>
      <c r="P10" s="65">
        <f>VLOOKUP($A10,'Return Data'!$B$7:$R$2843,15,0)</f>
        <v>9.2556999999999992</v>
      </c>
      <c r="Q10" s="66">
        <f t="shared" si="6"/>
        <v>6</v>
      </c>
      <c r="R10" s="65">
        <f>VLOOKUP($A10,'Return Data'!$B$7:$R$2843,16,0)</f>
        <v>9.6492000000000004</v>
      </c>
      <c r="S10" s="67">
        <f t="shared" si="7"/>
        <v>11</v>
      </c>
    </row>
    <row r="11" spans="1:20" x14ac:dyDescent="0.3">
      <c r="A11" s="63" t="s">
        <v>1614</v>
      </c>
      <c r="B11" s="64">
        <f>VLOOKUP($A11,'Return Data'!$B$7:$R$2843,3,0)</f>
        <v>44440</v>
      </c>
      <c r="C11" s="65">
        <f>VLOOKUP($A11,'Return Data'!$B$7:$R$2843,4,0)</f>
        <v>39.857799999999997</v>
      </c>
      <c r="D11" s="65">
        <f>VLOOKUP($A11,'Return Data'!$B$7:$R$2843,10,0)</f>
        <v>14.7262</v>
      </c>
      <c r="E11" s="66">
        <f t="shared" si="0"/>
        <v>13</v>
      </c>
      <c r="F11" s="65">
        <f>VLOOKUP($A11,'Return Data'!$B$7:$R$2843,11,0)</f>
        <v>12.3353</v>
      </c>
      <c r="G11" s="66">
        <f t="shared" si="1"/>
        <v>15</v>
      </c>
      <c r="H11" s="65">
        <f>VLOOKUP($A11,'Return Data'!$B$7:$R$2843,12,0)</f>
        <v>13.0151</v>
      </c>
      <c r="I11" s="66">
        <f t="shared" si="2"/>
        <v>10</v>
      </c>
      <c r="J11" s="65">
        <f>VLOOKUP($A11,'Return Data'!$B$7:$R$2843,13,0)</f>
        <v>13.6852</v>
      </c>
      <c r="K11" s="66">
        <f t="shared" si="3"/>
        <v>14</v>
      </c>
      <c r="L11" s="65">
        <f>VLOOKUP($A11,'Return Data'!$B$7:$R$2843,17,0)</f>
        <v>10.9938</v>
      </c>
      <c r="M11" s="66">
        <f t="shared" si="4"/>
        <v>12</v>
      </c>
      <c r="N11" s="65">
        <f>VLOOKUP($A11,'Return Data'!$B$7:$R$2843,14,0)</f>
        <v>9.7154000000000007</v>
      </c>
      <c r="O11" s="66">
        <f t="shared" si="5"/>
        <v>8</v>
      </c>
      <c r="P11" s="65">
        <f>VLOOKUP($A11,'Return Data'!$B$7:$R$2843,15,0)</f>
        <v>9.3043999999999993</v>
      </c>
      <c r="Q11" s="66">
        <f t="shared" si="6"/>
        <v>5</v>
      </c>
      <c r="R11" s="65">
        <f>VLOOKUP($A11,'Return Data'!$B$7:$R$2843,16,0)</f>
        <v>10.2408</v>
      </c>
      <c r="S11" s="67">
        <f t="shared" si="7"/>
        <v>5</v>
      </c>
    </row>
    <row r="12" spans="1:20" x14ac:dyDescent="0.3">
      <c r="A12" s="63" t="s">
        <v>1615</v>
      </c>
      <c r="B12" s="64">
        <f>VLOOKUP($A12,'Return Data'!$B$7:$R$2843,3,0)</f>
        <v>44440</v>
      </c>
      <c r="C12" s="65">
        <f>VLOOKUP($A12,'Return Data'!$B$7:$R$2843,4,0)</f>
        <v>23.7653</v>
      </c>
      <c r="D12" s="65">
        <f>VLOOKUP($A12,'Return Data'!$B$7:$R$2843,10,0)</f>
        <v>16.797000000000001</v>
      </c>
      <c r="E12" s="66">
        <f t="shared" si="0"/>
        <v>9</v>
      </c>
      <c r="F12" s="65">
        <f>VLOOKUP($A12,'Return Data'!$B$7:$R$2843,11,0)</f>
        <v>15.7354</v>
      </c>
      <c r="G12" s="66">
        <f t="shared" si="1"/>
        <v>7</v>
      </c>
      <c r="H12" s="65">
        <f>VLOOKUP($A12,'Return Data'!$B$7:$R$2843,12,0)</f>
        <v>12.1966</v>
      </c>
      <c r="I12" s="66">
        <f t="shared" si="2"/>
        <v>14</v>
      </c>
      <c r="J12" s="65">
        <f>VLOOKUP($A12,'Return Data'!$B$7:$R$2843,13,0)</f>
        <v>13.5092</v>
      </c>
      <c r="K12" s="66">
        <f t="shared" si="3"/>
        <v>15</v>
      </c>
      <c r="L12" s="65">
        <f>VLOOKUP($A12,'Return Data'!$B$7:$R$2843,17,0)</f>
        <v>12.0213</v>
      </c>
      <c r="M12" s="66">
        <f t="shared" si="4"/>
        <v>10</v>
      </c>
      <c r="N12" s="65">
        <f>VLOOKUP($A12,'Return Data'!$B$7:$R$2843,14,0)</f>
        <v>2.8111000000000002</v>
      </c>
      <c r="O12" s="66">
        <f t="shared" si="5"/>
        <v>20</v>
      </c>
      <c r="P12" s="65">
        <f>VLOOKUP($A12,'Return Data'!$B$7:$R$2843,15,0)</f>
        <v>5.0418000000000003</v>
      </c>
      <c r="Q12" s="66">
        <f t="shared" si="6"/>
        <v>20</v>
      </c>
      <c r="R12" s="65">
        <f>VLOOKUP($A12,'Return Data'!$B$7:$R$2843,16,0)</f>
        <v>7.1863999999999999</v>
      </c>
      <c r="S12" s="67">
        <f t="shared" si="7"/>
        <v>20</v>
      </c>
    </row>
    <row r="13" spans="1:20" x14ac:dyDescent="0.3">
      <c r="A13" s="63" t="s">
        <v>1616</v>
      </c>
      <c r="B13" s="64">
        <f>VLOOKUP($A13,'Return Data'!$B$7:$R$2843,3,0)</f>
        <v>44440</v>
      </c>
      <c r="C13" s="65">
        <f>VLOOKUP($A13,'Return Data'!$B$7:$R$2843,4,0)</f>
        <v>81.681299999999993</v>
      </c>
      <c r="D13" s="65">
        <f>VLOOKUP($A13,'Return Data'!$B$7:$R$2843,10,0)</f>
        <v>18.448799999999999</v>
      </c>
      <c r="E13" s="66">
        <f t="shared" si="0"/>
        <v>3</v>
      </c>
      <c r="F13" s="65">
        <f>VLOOKUP($A13,'Return Data'!$B$7:$R$2843,11,0)</f>
        <v>15.8391</v>
      </c>
      <c r="G13" s="66">
        <f t="shared" si="1"/>
        <v>6</v>
      </c>
      <c r="H13" s="65">
        <f>VLOOKUP($A13,'Return Data'!$B$7:$R$2843,12,0)</f>
        <v>15.306900000000001</v>
      </c>
      <c r="I13" s="66">
        <f t="shared" si="2"/>
        <v>5</v>
      </c>
      <c r="J13" s="65">
        <f>VLOOKUP($A13,'Return Data'!$B$7:$R$2843,13,0)</f>
        <v>16.648099999999999</v>
      </c>
      <c r="K13" s="66">
        <f t="shared" si="3"/>
        <v>8</v>
      </c>
      <c r="L13" s="65">
        <f>VLOOKUP($A13,'Return Data'!$B$7:$R$2843,17,0)</f>
        <v>14.966799999999999</v>
      </c>
      <c r="M13" s="66">
        <f t="shared" si="4"/>
        <v>2</v>
      </c>
      <c r="N13" s="65">
        <f>VLOOKUP($A13,'Return Data'!$B$7:$R$2843,14,0)</f>
        <v>12.364100000000001</v>
      </c>
      <c r="O13" s="66">
        <f t="shared" si="5"/>
        <v>2</v>
      </c>
      <c r="P13" s="65">
        <f>VLOOKUP($A13,'Return Data'!$B$7:$R$2843,15,0)</f>
        <v>10.148400000000001</v>
      </c>
      <c r="Q13" s="66">
        <f t="shared" si="6"/>
        <v>3</v>
      </c>
      <c r="R13" s="65">
        <f>VLOOKUP($A13,'Return Data'!$B$7:$R$2843,16,0)</f>
        <v>10.6166</v>
      </c>
      <c r="S13" s="67">
        <f t="shared" si="7"/>
        <v>4</v>
      </c>
    </row>
    <row r="14" spans="1:20" x14ac:dyDescent="0.3">
      <c r="A14" s="63" t="s">
        <v>1617</v>
      </c>
      <c r="B14" s="64">
        <f>VLOOKUP($A14,'Return Data'!$B$7:$R$2843,3,0)</f>
        <v>44440</v>
      </c>
      <c r="C14" s="65">
        <f>VLOOKUP($A14,'Return Data'!$B$7:$R$2843,4,0)</f>
        <v>48.014899999999997</v>
      </c>
      <c r="D14" s="65">
        <f>VLOOKUP($A14,'Return Data'!$B$7:$R$2843,10,0)</f>
        <v>17.1099</v>
      </c>
      <c r="E14" s="66">
        <f t="shared" si="0"/>
        <v>7</v>
      </c>
      <c r="F14" s="65">
        <f>VLOOKUP($A14,'Return Data'!$B$7:$R$2843,11,0)</f>
        <v>17.0014</v>
      </c>
      <c r="G14" s="66">
        <f t="shared" si="1"/>
        <v>3</v>
      </c>
      <c r="H14" s="65">
        <f>VLOOKUP($A14,'Return Data'!$B$7:$R$2843,12,0)</f>
        <v>14.185</v>
      </c>
      <c r="I14" s="66">
        <f t="shared" si="2"/>
        <v>8</v>
      </c>
      <c r="J14" s="65">
        <f>VLOOKUP($A14,'Return Data'!$B$7:$R$2843,13,0)</f>
        <v>17.021000000000001</v>
      </c>
      <c r="K14" s="66">
        <f t="shared" si="3"/>
        <v>7</v>
      </c>
      <c r="L14" s="65">
        <f>VLOOKUP($A14,'Return Data'!$B$7:$R$2843,17,0)</f>
        <v>12.7195</v>
      </c>
      <c r="M14" s="66">
        <f t="shared" si="4"/>
        <v>7</v>
      </c>
      <c r="N14" s="65">
        <f>VLOOKUP($A14,'Return Data'!$B$7:$R$2843,14,0)</f>
        <v>7.6999000000000004</v>
      </c>
      <c r="O14" s="66">
        <f t="shared" si="5"/>
        <v>16</v>
      </c>
      <c r="P14" s="65">
        <f>VLOOKUP($A14,'Return Data'!$B$7:$R$2843,15,0)</f>
        <v>7.4394999999999998</v>
      </c>
      <c r="Q14" s="66">
        <f t="shared" si="6"/>
        <v>17</v>
      </c>
      <c r="R14" s="65">
        <f>VLOOKUP($A14,'Return Data'!$B$7:$R$2843,16,0)</f>
        <v>9.0074000000000005</v>
      </c>
      <c r="S14" s="67">
        <f t="shared" si="7"/>
        <v>15</v>
      </c>
    </row>
    <row r="15" spans="1:20" x14ac:dyDescent="0.3">
      <c r="A15" s="63" t="s">
        <v>1618</v>
      </c>
      <c r="B15" s="64">
        <f>VLOOKUP($A15,'Return Data'!$B$7:$R$2843,3,0)</f>
        <v>44440</v>
      </c>
      <c r="C15" s="65">
        <f>VLOOKUP($A15,'Return Data'!$B$7:$R$2843,4,0)</f>
        <v>71.924700000000001</v>
      </c>
      <c r="D15" s="65">
        <f>VLOOKUP($A15,'Return Data'!$B$7:$R$2843,10,0)</f>
        <v>11.678800000000001</v>
      </c>
      <c r="E15" s="66">
        <f t="shared" si="0"/>
        <v>20</v>
      </c>
      <c r="F15" s="65">
        <f>VLOOKUP($A15,'Return Data'!$B$7:$R$2843,11,0)</f>
        <v>11.765599999999999</v>
      </c>
      <c r="G15" s="66">
        <f t="shared" si="1"/>
        <v>16</v>
      </c>
      <c r="H15" s="65">
        <f>VLOOKUP($A15,'Return Data'!$B$7:$R$2843,12,0)</f>
        <v>11.9247</v>
      </c>
      <c r="I15" s="66">
        <f t="shared" si="2"/>
        <v>15</v>
      </c>
      <c r="J15" s="65">
        <f>VLOOKUP($A15,'Return Data'!$B$7:$R$2843,13,0)</f>
        <v>14.572699999999999</v>
      </c>
      <c r="K15" s="66">
        <f t="shared" si="3"/>
        <v>11</v>
      </c>
      <c r="L15" s="65">
        <f>VLOOKUP($A15,'Return Data'!$B$7:$R$2843,17,0)</f>
        <v>10.2179</v>
      </c>
      <c r="M15" s="66">
        <f t="shared" si="4"/>
        <v>16</v>
      </c>
      <c r="N15" s="65">
        <f>VLOOKUP($A15,'Return Data'!$B$7:$R$2843,14,0)</f>
        <v>8.4014000000000006</v>
      </c>
      <c r="O15" s="66">
        <f t="shared" si="5"/>
        <v>14</v>
      </c>
      <c r="P15" s="65">
        <f>VLOOKUP($A15,'Return Data'!$B$7:$R$2843,15,0)</f>
        <v>7.3997000000000002</v>
      </c>
      <c r="Q15" s="66">
        <f t="shared" si="6"/>
        <v>18</v>
      </c>
      <c r="R15" s="65">
        <f>VLOOKUP($A15,'Return Data'!$B$7:$R$2843,16,0)</f>
        <v>9.6095000000000006</v>
      </c>
      <c r="S15" s="67">
        <f t="shared" si="7"/>
        <v>12</v>
      </c>
    </row>
    <row r="16" spans="1:20" x14ac:dyDescent="0.3">
      <c r="A16" s="63" t="s">
        <v>1620</v>
      </c>
      <c r="B16" s="64">
        <f>VLOOKUP($A16,'Return Data'!$B$7:$R$2843,3,0)</f>
        <v>44440</v>
      </c>
      <c r="C16" s="65">
        <f>VLOOKUP($A16,'Return Data'!$B$7:$R$2843,4,0)</f>
        <v>60.585599999999999</v>
      </c>
      <c r="D16" s="65">
        <f>VLOOKUP($A16,'Return Data'!$B$7:$R$2843,10,0)</f>
        <v>15.497199999999999</v>
      </c>
      <c r="E16" s="66">
        <f t="shared" si="0"/>
        <v>11</v>
      </c>
      <c r="F16" s="65">
        <f>VLOOKUP($A16,'Return Data'!$B$7:$R$2843,11,0)</f>
        <v>16.4055</v>
      </c>
      <c r="G16" s="66">
        <f t="shared" si="1"/>
        <v>5</v>
      </c>
      <c r="H16" s="65">
        <f>VLOOKUP($A16,'Return Data'!$B$7:$R$2843,12,0)</f>
        <v>18.932099999999998</v>
      </c>
      <c r="I16" s="66">
        <f t="shared" si="2"/>
        <v>2</v>
      </c>
      <c r="J16" s="65">
        <f>VLOOKUP($A16,'Return Data'!$B$7:$R$2843,13,0)</f>
        <v>19.951799999999999</v>
      </c>
      <c r="K16" s="66">
        <f t="shared" si="3"/>
        <v>5</v>
      </c>
      <c r="L16" s="65">
        <f>VLOOKUP($A16,'Return Data'!$B$7:$R$2843,17,0)</f>
        <v>13.0076</v>
      </c>
      <c r="M16" s="66">
        <f t="shared" si="4"/>
        <v>5</v>
      </c>
      <c r="N16" s="65">
        <f>VLOOKUP($A16,'Return Data'!$B$7:$R$2843,14,0)</f>
        <v>10.1881</v>
      </c>
      <c r="O16" s="66">
        <f t="shared" si="5"/>
        <v>7</v>
      </c>
      <c r="P16" s="65">
        <f>VLOOKUP($A16,'Return Data'!$B$7:$R$2843,15,0)</f>
        <v>8.6980000000000004</v>
      </c>
      <c r="Q16" s="66">
        <f t="shared" si="6"/>
        <v>8</v>
      </c>
      <c r="R16" s="65">
        <f>VLOOKUP($A16,'Return Data'!$B$7:$R$2843,16,0)</f>
        <v>10.017899999999999</v>
      </c>
      <c r="S16" s="67">
        <f t="shared" si="7"/>
        <v>8</v>
      </c>
    </row>
    <row r="17" spans="1:19" x14ac:dyDescent="0.3">
      <c r="A17" s="63" t="s">
        <v>1621</v>
      </c>
      <c r="B17" s="64">
        <f>VLOOKUP($A17,'Return Data'!$B$7:$R$2843,3,0)</f>
        <v>44440</v>
      </c>
      <c r="C17" s="65">
        <f>VLOOKUP($A17,'Return Data'!$B$7:$R$2843,4,0)</f>
        <v>48.997300000000003</v>
      </c>
      <c r="D17" s="65">
        <f>VLOOKUP($A17,'Return Data'!$B$7:$R$2843,10,0)</f>
        <v>17.4678</v>
      </c>
      <c r="E17" s="66">
        <f t="shared" si="0"/>
        <v>6</v>
      </c>
      <c r="F17" s="65">
        <f>VLOOKUP($A17,'Return Data'!$B$7:$R$2843,11,0)</f>
        <v>14.7112</v>
      </c>
      <c r="G17" s="66">
        <f t="shared" si="1"/>
        <v>10</v>
      </c>
      <c r="H17" s="65">
        <f>VLOOKUP($A17,'Return Data'!$B$7:$R$2843,12,0)</f>
        <v>13.382400000000001</v>
      </c>
      <c r="I17" s="66">
        <f t="shared" si="2"/>
        <v>9</v>
      </c>
      <c r="J17" s="65">
        <f>VLOOKUP($A17,'Return Data'!$B$7:$R$2843,13,0)</f>
        <v>15.613899999999999</v>
      </c>
      <c r="K17" s="66">
        <f t="shared" si="3"/>
        <v>9</v>
      </c>
      <c r="L17" s="65">
        <f>VLOOKUP($A17,'Return Data'!$B$7:$R$2843,17,0)</f>
        <v>12.24</v>
      </c>
      <c r="M17" s="66">
        <f t="shared" si="4"/>
        <v>9</v>
      </c>
      <c r="N17" s="65">
        <f>VLOOKUP($A17,'Return Data'!$B$7:$R$2843,14,0)</f>
        <v>10.360200000000001</v>
      </c>
      <c r="O17" s="66">
        <f t="shared" si="5"/>
        <v>6</v>
      </c>
      <c r="P17" s="65">
        <f>VLOOKUP($A17,'Return Data'!$B$7:$R$2843,15,0)</f>
        <v>8.3542000000000005</v>
      </c>
      <c r="Q17" s="66">
        <f t="shared" si="6"/>
        <v>11</v>
      </c>
      <c r="R17" s="65">
        <f>VLOOKUP($A17,'Return Data'!$B$7:$R$2843,16,0)</f>
        <v>9.2868999999999993</v>
      </c>
      <c r="S17" s="67">
        <f t="shared" si="7"/>
        <v>14</v>
      </c>
    </row>
    <row r="18" spans="1:19" x14ac:dyDescent="0.3">
      <c r="A18" s="63" t="s">
        <v>1622</v>
      </c>
      <c r="B18" s="64">
        <f>VLOOKUP($A18,'Return Data'!$B$7:$R$2843,3,0)</f>
        <v>44440</v>
      </c>
      <c r="C18" s="65">
        <f>VLOOKUP($A18,'Return Data'!$B$7:$R$2843,4,0)</f>
        <v>57.671799999999998</v>
      </c>
      <c r="D18" s="65">
        <f>VLOOKUP($A18,'Return Data'!$B$7:$R$2843,10,0)</f>
        <v>15.1754</v>
      </c>
      <c r="E18" s="66">
        <f t="shared" si="0"/>
        <v>12</v>
      </c>
      <c r="F18" s="65">
        <f>VLOOKUP($A18,'Return Data'!$B$7:$R$2843,11,0)</f>
        <v>12.6478</v>
      </c>
      <c r="G18" s="66">
        <f t="shared" si="1"/>
        <v>14</v>
      </c>
      <c r="H18" s="65">
        <f>VLOOKUP($A18,'Return Data'!$B$7:$R$2843,12,0)</f>
        <v>12.799899999999999</v>
      </c>
      <c r="I18" s="66">
        <f t="shared" si="2"/>
        <v>11</v>
      </c>
      <c r="J18" s="65">
        <f>VLOOKUP($A18,'Return Data'!$B$7:$R$2843,13,0)</f>
        <v>14.4411</v>
      </c>
      <c r="K18" s="66">
        <f t="shared" si="3"/>
        <v>12</v>
      </c>
      <c r="L18" s="65">
        <f>VLOOKUP($A18,'Return Data'!$B$7:$R$2843,17,0)</f>
        <v>12.6092</v>
      </c>
      <c r="M18" s="66">
        <f t="shared" si="4"/>
        <v>8</v>
      </c>
      <c r="N18" s="65">
        <f>VLOOKUP($A18,'Return Data'!$B$7:$R$2843,14,0)</f>
        <v>10.6541</v>
      </c>
      <c r="O18" s="66">
        <f t="shared" si="5"/>
        <v>5</v>
      </c>
      <c r="P18" s="65">
        <f>VLOOKUP($A18,'Return Data'!$B$7:$R$2843,15,0)</f>
        <v>10.175599999999999</v>
      </c>
      <c r="Q18" s="66">
        <f t="shared" si="6"/>
        <v>2</v>
      </c>
      <c r="R18" s="65">
        <f>VLOOKUP($A18,'Return Data'!$B$7:$R$2843,16,0)</f>
        <v>11.1784</v>
      </c>
      <c r="S18" s="67">
        <f t="shared" si="7"/>
        <v>2</v>
      </c>
    </row>
    <row r="19" spans="1:19" x14ac:dyDescent="0.3">
      <c r="A19" s="63" t="s">
        <v>1623</v>
      </c>
      <c r="B19" s="64">
        <f>VLOOKUP($A19,'Return Data'!$B$7:$R$2843,3,0)</f>
        <v>44440</v>
      </c>
      <c r="C19" s="65">
        <f>VLOOKUP($A19,'Return Data'!$B$7:$R$2843,4,0)</f>
        <v>27.956</v>
      </c>
      <c r="D19" s="65">
        <f>VLOOKUP($A19,'Return Data'!$B$7:$R$2843,10,0)</f>
        <v>14.039899999999999</v>
      </c>
      <c r="E19" s="66">
        <f t="shared" si="0"/>
        <v>16</v>
      </c>
      <c r="F19" s="65">
        <f>VLOOKUP($A19,'Return Data'!$B$7:$R$2843,11,0)</f>
        <v>11.5161</v>
      </c>
      <c r="G19" s="66">
        <f t="shared" si="1"/>
        <v>17</v>
      </c>
      <c r="H19" s="65">
        <f>VLOOKUP($A19,'Return Data'!$B$7:$R$2843,12,0)</f>
        <v>10.8249</v>
      </c>
      <c r="I19" s="66">
        <f t="shared" si="2"/>
        <v>19</v>
      </c>
      <c r="J19" s="65">
        <f>VLOOKUP($A19,'Return Data'!$B$7:$R$2843,13,0)</f>
        <v>12.154199999999999</v>
      </c>
      <c r="K19" s="66">
        <f t="shared" si="3"/>
        <v>19</v>
      </c>
      <c r="L19" s="65">
        <f>VLOOKUP($A19,'Return Data'!$B$7:$R$2843,17,0)</f>
        <v>9.8338999999999999</v>
      </c>
      <c r="M19" s="66">
        <f t="shared" si="4"/>
        <v>18</v>
      </c>
      <c r="N19" s="65">
        <f>VLOOKUP($A19,'Return Data'!$B$7:$R$2843,14,0)</f>
        <v>8.6258999999999997</v>
      </c>
      <c r="O19" s="66">
        <f t="shared" si="5"/>
        <v>13</v>
      </c>
      <c r="P19" s="65">
        <f>VLOOKUP($A19,'Return Data'!$B$7:$R$2843,15,0)</f>
        <v>7.9223999999999997</v>
      </c>
      <c r="Q19" s="66">
        <f t="shared" si="6"/>
        <v>13</v>
      </c>
      <c r="R19" s="65">
        <f>VLOOKUP($A19,'Return Data'!$B$7:$R$2843,16,0)</f>
        <v>9.3177000000000003</v>
      </c>
      <c r="S19" s="67">
        <f t="shared" si="7"/>
        <v>13</v>
      </c>
    </row>
    <row r="20" spans="1:19" x14ac:dyDescent="0.3">
      <c r="A20" s="63" t="s">
        <v>1624</v>
      </c>
      <c r="B20" s="64">
        <f>VLOOKUP($A20,'Return Data'!$B$7:$R$2843,3,0)</f>
        <v>44440</v>
      </c>
      <c r="C20" s="65">
        <f>VLOOKUP($A20,'Return Data'!$B$7:$R$2843,4,0)</f>
        <v>17.400099999999998</v>
      </c>
      <c r="D20" s="65">
        <f>VLOOKUP($A20,'Return Data'!$B$7:$R$2843,10,0)</f>
        <v>10.910399999999999</v>
      </c>
      <c r="E20" s="66">
        <f t="shared" si="0"/>
        <v>22</v>
      </c>
      <c r="F20" s="65">
        <f>VLOOKUP($A20,'Return Data'!$B$7:$R$2843,11,0)</f>
        <v>7.6954000000000002</v>
      </c>
      <c r="G20" s="66">
        <f t="shared" si="1"/>
        <v>22</v>
      </c>
      <c r="H20" s="65">
        <f>VLOOKUP($A20,'Return Data'!$B$7:$R$2843,12,0)</f>
        <v>12.267899999999999</v>
      </c>
      <c r="I20" s="66">
        <f t="shared" si="2"/>
        <v>13</v>
      </c>
      <c r="J20" s="65">
        <f>VLOOKUP($A20,'Return Data'!$B$7:$R$2843,13,0)</f>
        <v>15.415100000000001</v>
      </c>
      <c r="K20" s="66">
        <f t="shared" si="3"/>
        <v>10</v>
      </c>
      <c r="L20" s="65">
        <f>VLOOKUP($A20,'Return Data'!$B$7:$R$2843,17,0)</f>
        <v>10.3323</v>
      </c>
      <c r="M20" s="66">
        <f t="shared" si="4"/>
        <v>15</v>
      </c>
      <c r="N20" s="65">
        <f>VLOOKUP($A20,'Return Data'!$B$7:$R$2843,14,0)</f>
        <v>8.3778000000000006</v>
      </c>
      <c r="O20" s="66">
        <f t="shared" si="5"/>
        <v>15</v>
      </c>
      <c r="P20" s="65">
        <f>VLOOKUP($A20,'Return Data'!$B$7:$R$2843,15,0)</f>
        <v>9.9604999999999997</v>
      </c>
      <c r="Q20" s="66">
        <f t="shared" si="6"/>
        <v>4</v>
      </c>
      <c r="R20" s="65">
        <f>VLOOKUP($A20,'Return Data'!$B$7:$R$2843,16,0)</f>
        <v>10.1058</v>
      </c>
      <c r="S20" s="67">
        <f t="shared" si="7"/>
        <v>7</v>
      </c>
    </row>
    <row r="21" spans="1:19" x14ac:dyDescent="0.3">
      <c r="A21" s="63" t="s">
        <v>1625</v>
      </c>
      <c r="B21" s="64">
        <f>VLOOKUP($A21,'Return Data'!$B$7:$R$2843,3,0)</f>
        <v>44440</v>
      </c>
      <c r="C21" s="65">
        <f>VLOOKUP($A21,'Return Data'!$B$7:$R$2843,4,0)</f>
        <v>45.5899</v>
      </c>
      <c r="D21" s="65">
        <f>VLOOKUP($A21,'Return Data'!$B$7:$R$2843,10,0)</f>
        <v>16.631</v>
      </c>
      <c r="E21" s="66">
        <f t="shared" si="0"/>
        <v>10</v>
      </c>
      <c r="F21" s="65">
        <f>VLOOKUP($A21,'Return Data'!$B$7:$R$2843,11,0)</f>
        <v>17.239799999999999</v>
      </c>
      <c r="G21" s="66">
        <f t="shared" si="1"/>
        <v>1</v>
      </c>
      <c r="H21" s="65">
        <f>VLOOKUP($A21,'Return Data'!$B$7:$R$2843,12,0)</f>
        <v>17.8095</v>
      </c>
      <c r="I21" s="66">
        <f t="shared" si="2"/>
        <v>3</v>
      </c>
      <c r="J21" s="65">
        <f>VLOOKUP($A21,'Return Data'!$B$7:$R$2843,13,0)</f>
        <v>20.015699999999999</v>
      </c>
      <c r="K21" s="66">
        <f t="shared" si="3"/>
        <v>4</v>
      </c>
      <c r="L21" s="65">
        <f>VLOOKUP($A21,'Return Data'!$B$7:$R$2843,17,0)</f>
        <v>16.151</v>
      </c>
      <c r="M21" s="66">
        <f t="shared" si="4"/>
        <v>1</v>
      </c>
      <c r="N21" s="65">
        <f>VLOOKUP($A21,'Return Data'!$B$7:$R$2843,14,0)</f>
        <v>12.499599999999999</v>
      </c>
      <c r="O21" s="66">
        <f t="shared" si="5"/>
        <v>1</v>
      </c>
      <c r="P21" s="65">
        <f>VLOOKUP($A21,'Return Data'!$B$7:$R$2843,15,0)</f>
        <v>10.5428</v>
      </c>
      <c r="Q21" s="66">
        <f t="shared" si="6"/>
        <v>1</v>
      </c>
      <c r="R21" s="65">
        <f>VLOOKUP($A21,'Return Data'!$B$7:$R$2843,16,0)</f>
        <v>11.1661</v>
      </c>
      <c r="S21" s="67">
        <f t="shared" si="7"/>
        <v>3</v>
      </c>
    </row>
    <row r="22" spans="1:19" x14ac:dyDescent="0.3">
      <c r="A22" s="63" t="s">
        <v>1626</v>
      </c>
      <c r="B22" s="64">
        <f>VLOOKUP($A22,'Return Data'!$B$7:$R$2843,3,0)</f>
        <v>44440</v>
      </c>
      <c r="C22" s="65">
        <f>VLOOKUP($A22,'Return Data'!$B$7:$R$2843,4,0)</f>
        <v>45.017299999999999</v>
      </c>
      <c r="D22" s="65">
        <f>VLOOKUP($A22,'Return Data'!$B$7:$R$2843,10,0)</f>
        <v>14.6906</v>
      </c>
      <c r="E22" s="66">
        <f t="shared" si="0"/>
        <v>14</v>
      </c>
      <c r="F22" s="65">
        <f>VLOOKUP($A22,'Return Data'!$B$7:$R$2843,11,0)</f>
        <v>12.7036</v>
      </c>
      <c r="G22" s="66">
        <f t="shared" si="1"/>
        <v>13</v>
      </c>
      <c r="H22" s="65">
        <f>VLOOKUP($A22,'Return Data'!$B$7:$R$2843,12,0)</f>
        <v>11.809200000000001</v>
      </c>
      <c r="I22" s="66">
        <f t="shared" si="2"/>
        <v>16</v>
      </c>
      <c r="J22" s="65">
        <f>VLOOKUP($A22,'Return Data'!$B$7:$R$2843,13,0)</f>
        <v>12.950200000000001</v>
      </c>
      <c r="K22" s="66">
        <f t="shared" si="3"/>
        <v>16</v>
      </c>
      <c r="L22" s="65">
        <f>VLOOKUP($A22,'Return Data'!$B$7:$R$2843,17,0)</f>
        <v>9.5641999999999996</v>
      </c>
      <c r="M22" s="66">
        <f t="shared" si="4"/>
        <v>19</v>
      </c>
      <c r="N22" s="65">
        <f>VLOOKUP($A22,'Return Data'!$B$7:$R$2843,14,0)</f>
        <v>8.8854000000000006</v>
      </c>
      <c r="O22" s="66">
        <f t="shared" si="5"/>
        <v>10</v>
      </c>
      <c r="P22" s="65">
        <f>VLOOKUP($A22,'Return Data'!$B$7:$R$2843,15,0)</f>
        <v>7.8164999999999996</v>
      </c>
      <c r="Q22" s="66">
        <f t="shared" si="6"/>
        <v>14</v>
      </c>
      <c r="R22" s="65">
        <f>VLOOKUP($A22,'Return Data'!$B$7:$R$2843,16,0)</f>
        <v>8.3704999999999998</v>
      </c>
      <c r="S22" s="67">
        <f t="shared" si="7"/>
        <v>18</v>
      </c>
    </row>
    <row r="23" spans="1:19" x14ac:dyDescent="0.3">
      <c r="A23" s="63" t="s">
        <v>1627</v>
      </c>
      <c r="B23" s="64">
        <f>VLOOKUP($A23,'Return Data'!$B$7:$R$2843,3,0)</f>
        <v>44440</v>
      </c>
      <c r="C23" s="65">
        <f>VLOOKUP($A23,'Return Data'!$B$7:$R$2843,4,0)</f>
        <v>71.486699999999999</v>
      </c>
      <c r="D23" s="65">
        <f>VLOOKUP($A23,'Return Data'!$B$7:$R$2843,10,0)</f>
        <v>18.052299999999999</v>
      </c>
      <c r="E23" s="66">
        <f t="shared" si="0"/>
        <v>5</v>
      </c>
      <c r="F23" s="65">
        <f>VLOOKUP($A23,'Return Data'!$B$7:$R$2843,11,0)</f>
        <v>13.302300000000001</v>
      </c>
      <c r="G23" s="66">
        <f t="shared" si="1"/>
        <v>11</v>
      </c>
      <c r="H23" s="65">
        <f>VLOOKUP($A23,'Return Data'!$B$7:$R$2843,12,0)</f>
        <v>10.975199999999999</v>
      </c>
      <c r="I23" s="66">
        <f t="shared" si="2"/>
        <v>18</v>
      </c>
      <c r="J23" s="65">
        <f>VLOOKUP($A23,'Return Data'!$B$7:$R$2843,13,0)</f>
        <v>12.4245</v>
      </c>
      <c r="K23" s="66">
        <f t="shared" si="3"/>
        <v>17</v>
      </c>
      <c r="L23" s="65">
        <f>VLOOKUP($A23,'Return Data'!$B$7:$R$2843,17,0)</f>
        <v>10.159000000000001</v>
      </c>
      <c r="M23" s="66">
        <f t="shared" si="4"/>
        <v>17</v>
      </c>
      <c r="N23" s="65">
        <f>VLOOKUP($A23,'Return Data'!$B$7:$R$2843,14,0)</f>
        <v>9.0462000000000007</v>
      </c>
      <c r="O23" s="66">
        <f t="shared" si="5"/>
        <v>9</v>
      </c>
      <c r="P23" s="65">
        <f>VLOOKUP($A23,'Return Data'!$B$7:$R$2843,15,0)</f>
        <v>7.7390999999999996</v>
      </c>
      <c r="Q23" s="66">
        <f t="shared" si="6"/>
        <v>15</v>
      </c>
      <c r="R23" s="65">
        <f>VLOOKUP($A23,'Return Data'!$B$7:$R$2843,16,0)</f>
        <v>8.4802</v>
      </c>
      <c r="S23" s="67">
        <f t="shared" si="7"/>
        <v>17</v>
      </c>
    </row>
    <row r="24" spans="1:19" x14ac:dyDescent="0.3">
      <c r="A24" s="63" t="s">
        <v>2011</v>
      </c>
      <c r="B24" s="64">
        <f>VLOOKUP($A24,'Return Data'!$B$7:$R$2843,3,0)</f>
        <v>44440</v>
      </c>
      <c r="C24" s="65">
        <f>VLOOKUP($A24,'Return Data'!$B$7:$R$2843,4,0)</f>
        <v>25.055399999999999</v>
      </c>
      <c r="D24" s="65">
        <f>VLOOKUP($A24,'Return Data'!$B$7:$R$2843,10,0)</f>
        <v>12.1532</v>
      </c>
      <c r="E24" s="66">
        <f t="shared" si="0"/>
        <v>19</v>
      </c>
      <c r="F24" s="65">
        <f>VLOOKUP($A24,'Return Data'!$B$7:$R$2843,11,0)</f>
        <v>8.8363999999999994</v>
      </c>
      <c r="G24" s="66">
        <f t="shared" si="1"/>
        <v>21</v>
      </c>
      <c r="H24" s="65">
        <f>VLOOKUP($A24,'Return Data'!$B$7:$R$2843,12,0)</f>
        <v>10.670199999999999</v>
      </c>
      <c r="I24" s="66">
        <f t="shared" si="2"/>
        <v>20</v>
      </c>
      <c r="J24" s="65">
        <f>VLOOKUP($A24,'Return Data'!$B$7:$R$2843,13,0)</f>
        <v>11.334099999999999</v>
      </c>
      <c r="K24" s="66">
        <f t="shared" si="3"/>
        <v>20</v>
      </c>
      <c r="L24" s="65">
        <f>VLOOKUP($A24,'Return Data'!$B$7:$R$2843,17,0)</f>
        <v>8.8391000000000002</v>
      </c>
      <c r="M24" s="66">
        <f t="shared" si="4"/>
        <v>20</v>
      </c>
      <c r="N24" s="65">
        <f>VLOOKUP($A24,'Return Data'!$B$7:$R$2843,14,0)</f>
        <v>7.6245000000000003</v>
      </c>
      <c r="O24" s="66">
        <f t="shared" si="5"/>
        <v>17</v>
      </c>
      <c r="P24" s="65">
        <f>VLOOKUP($A24,'Return Data'!$B$7:$R$2843,15,0)</f>
        <v>7.4690000000000003</v>
      </c>
      <c r="Q24" s="66">
        <f t="shared" si="6"/>
        <v>16</v>
      </c>
      <c r="R24" s="65">
        <f>VLOOKUP($A24,'Return Data'!$B$7:$R$2843,16,0)</f>
        <v>8.9307999999999996</v>
      </c>
      <c r="S24" s="67">
        <f t="shared" si="7"/>
        <v>16</v>
      </c>
    </row>
    <row r="25" spans="1:19" x14ac:dyDescent="0.3">
      <c r="A25" s="63" t="s">
        <v>1628</v>
      </c>
      <c r="B25" s="64">
        <f>VLOOKUP($A25,'Return Data'!$B$7:$R$2843,3,0)</f>
        <v>44440</v>
      </c>
      <c r="C25" s="65">
        <f>VLOOKUP($A25,'Return Data'!$B$7:$R$2843,4,0)</f>
        <v>46.244999999999997</v>
      </c>
      <c r="D25" s="65">
        <f>VLOOKUP($A25,'Return Data'!$B$7:$R$2843,10,0)</f>
        <v>12.4687</v>
      </c>
      <c r="E25" s="66">
        <f t="shared" si="0"/>
        <v>18</v>
      </c>
      <c r="F25" s="65">
        <f>VLOOKUP($A25,'Return Data'!$B$7:$R$2843,11,0)</f>
        <v>12.924799999999999</v>
      </c>
      <c r="G25" s="66">
        <f t="shared" si="1"/>
        <v>12</v>
      </c>
      <c r="H25" s="65">
        <f>VLOOKUP($A25,'Return Data'!$B$7:$R$2843,12,0)</f>
        <v>12.6478</v>
      </c>
      <c r="I25" s="66">
        <f t="shared" si="2"/>
        <v>12</v>
      </c>
      <c r="J25" s="65">
        <f>VLOOKUP($A25,'Return Data'!$B$7:$R$2843,13,0)</f>
        <v>13.6973</v>
      </c>
      <c r="K25" s="66">
        <f t="shared" si="3"/>
        <v>13</v>
      </c>
      <c r="L25" s="65">
        <f>VLOOKUP($A25,'Return Data'!$B$7:$R$2843,17,0)</f>
        <v>0.89070000000000005</v>
      </c>
      <c r="M25" s="66">
        <f t="shared" si="4"/>
        <v>21</v>
      </c>
      <c r="N25" s="65">
        <f>VLOOKUP($A25,'Return Data'!$B$7:$R$2843,14,0)</f>
        <v>1.5835999999999999</v>
      </c>
      <c r="O25" s="66">
        <f t="shared" si="5"/>
        <v>21</v>
      </c>
      <c r="P25" s="65">
        <f>VLOOKUP($A25,'Return Data'!$B$7:$R$2843,15,0)</f>
        <v>3.9239999999999999</v>
      </c>
      <c r="Q25" s="66">
        <f t="shared" si="6"/>
        <v>21</v>
      </c>
      <c r="R25" s="65">
        <f>VLOOKUP($A25,'Return Data'!$B$7:$R$2843,16,0)</f>
        <v>7.1477000000000004</v>
      </c>
      <c r="S25" s="67">
        <f t="shared" si="7"/>
        <v>21</v>
      </c>
    </row>
    <row r="26" spans="1:19" x14ac:dyDescent="0.3">
      <c r="A26" s="63" t="s">
        <v>1630</v>
      </c>
      <c r="B26" s="64">
        <f>VLOOKUP($A26,'Return Data'!$B$7:$R$2843,3,0)</f>
        <v>44440</v>
      </c>
      <c r="C26" s="65">
        <f>VLOOKUP($A26,'Return Data'!$B$7:$R$2843,4,0)</f>
        <v>55.101700000000001</v>
      </c>
      <c r="D26" s="65">
        <f>VLOOKUP($A26,'Return Data'!$B$7:$R$2843,10,0)</f>
        <v>16.8735</v>
      </c>
      <c r="E26" s="66">
        <f t="shared" si="0"/>
        <v>8</v>
      </c>
      <c r="F26" s="65">
        <f>VLOOKUP($A26,'Return Data'!$B$7:$R$2843,11,0)</f>
        <v>15.7034</v>
      </c>
      <c r="G26" s="66">
        <f t="shared" si="1"/>
        <v>8</v>
      </c>
      <c r="H26" s="65">
        <f>VLOOKUP($A26,'Return Data'!$B$7:$R$2843,12,0)</f>
        <v>17.038900000000002</v>
      </c>
      <c r="I26" s="66">
        <f t="shared" si="2"/>
        <v>4</v>
      </c>
      <c r="J26" s="65">
        <f>VLOOKUP($A26,'Return Data'!$B$7:$R$2843,13,0)</f>
        <v>20.024799999999999</v>
      </c>
      <c r="K26" s="66">
        <f t="shared" si="3"/>
        <v>3</v>
      </c>
      <c r="L26" s="65">
        <f>VLOOKUP($A26,'Return Data'!$B$7:$R$2843,17,0)</f>
        <v>14.3482</v>
      </c>
      <c r="M26" s="66">
        <f t="shared" si="4"/>
        <v>4</v>
      </c>
      <c r="N26" s="65">
        <f>VLOOKUP($A26,'Return Data'!$B$7:$R$2843,14,0)</f>
        <v>11.1975</v>
      </c>
      <c r="O26" s="66">
        <f t="shared" si="5"/>
        <v>4</v>
      </c>
      <c r="P26" s="65">
        <f>VLOOKUP($A26,'Return Data'!$B$7:$R$2843,15,0)</f>
        <v>9.1381999999999994</v>
      </c>
      <c r="Q26" s="66">
        <f t="shared" si="6"/>
        <v>7</v>
      </c>
      <c r="R26" s="65">
        <f>VLOOKUP($A26,'Return Data'!$B$7:$R$2843,16,0)</f>
        <v>10.158099999999999</v>
      </c>
      <c r="S26" s="67">
        <f t="shared" si="7"/>
        <v>6</v>
      </c>
    </row>
    <row r="27" spans="1:19" x14ac:dyDescent="0.3">
      <c r="A27" s="63" t="s">
        <v>1631</v>
      </c>
      <c r="B27" s="64">
        <f>VLOOKUP($A27,'Return Data'!$B$7:$R$2843,3,0)</f>
        <v>44440</v>
      </c>
      <c r="C27" s="65">
        <f>VLOOKUP($A27,'Return Data'!$B$7:$R$2843,4,0)</f>
        <v>23.515699999999999</v>
      </c>
      <c r="D27" s="65">
        <f>VLOOKUP($A27,'Return Data'!$B$7:$R$2843,10,0)</f>
        <v>12.611800000000001</v>
      </c>
      <c r="E27" s="66">
        <f t="shared" si="0"/>
        <v>17</v>
      </c>
      <c r="F27" s="65">
        <f>VLOOKUP($A27,'Return Data'!$B$7:$R$2843,11,0)</f>
        <v>11.0481</v>
      </c>
      <c r="G27" s="66">
        <f t="shared" si="1"/>
        <v>19</v>
      </c>
      <c r="H27" s="65">
        <f>VLOOKUP($A27,'Return Data'!$B$7:$R$2843,12,0)</f>
        <v>11.8004</v>
      </c>
      <c r="I27" s="66">
        <f t="shared" si="2"/>
        <v>17</v>
      </c>
      <c r="J27" s="65">
        <f>VLOOKUP($A27,'Return Data'!$B$7:$R$2843,13,0)</f>
        <v>12.326700000000001</v>
      </c>
      <c r="K27" s="66">
        <f t="shared" si="3"/>
        <v>18</v>
      </c>
      <c r="L27" s="65">
        <f>VLOOKUP($A27,'Return Data'!$B$7:$R$2843,17,0)</f>
        <v>10.454800000000001</v>
      </c>
      <c r="M27" s="66">
        <f t="shared" si="4"/>
        <v>14</v>
      </c>
      <c r="N27" s="65">
        <f>VLOOKUP($A27,'Return Data'!$B$7:$R$2843,14,0)</f>
        <v>5.9131999999999998</v>
      </c>
      <c r="O27" s="66">
        <f t="shared" si="5"/>
        <v>19</v>
      </c>
      <c r="P27" s="65">
        <f>VLOOKUP($A27,'Return Data'!$B$7:$R$2843,15,0)</f>
        <v>6.4532999999999996</v>
      </c>
      <c r="Q27" s="66">
        <f t="shared" si="6"/>
        <v>19</v>
      </c>
      <c r="R27" s="65">
        <f>VLOOKUP($A27,'Return Data'!$B$7:$R$2843,16,0)</f>
        <v>8.0991999999999997</v>
      </c>
      <c r="S27" s="67">
        <f t="shared" si="7"/>
        <v>19</v>
      </c>
    </row>
    <row r="28" spans="1:19" x14ac:dyDescent="0.3">
      <c r="A28" s="63" t="s">
        <v>1632</v>
      </c>
      <c r="B28" s="64">
        <f>VLOOKUP($A28,'Return Data'!$B$7:$R$2843,3,0)</f>
        <v>44440</v>
      </c>
      <c r="C28" s="65">
        <f>VLOOKUP($A28,'Return Data'!$B$7:$R$2843,4,0)</f>
        <v>0.9929</v>
      </c>
      <c r="D28" s="65">
        <f>VLOOKUP($A28,'Return Data'!$B$7:$R$2843,10,0)</f>
        <v>11.0479</v>
      </c>
      <c r="E28" s="66">
        <f t="shared" si="0"/>
        <v>21</v>
      </c>
      <c r="F28" s="65">
        <f>VLOOKUP($A28,'Return Data'!$B$7:$R$2843,11,0)</f>
        <v>11.342000000000001</v>
      </c>
      <c r="G28" s="66">
        <f t="shared" si="1"/>
        <v>18</v>
      </c>
      <c r="H28" s="65">
        <f>VLOOKUP($A28,'Return Data'!$B$7:$R$2843,12,0)</f>
        <v>-23.873899999999999</v>
      </c>
      <c r="I28" s="66">
        <f t="shared" si="2"/>
        <v>22</v>
      </c>
      <c r="J28" s="65">
        <f>VLOOKUP($A28,'Return Data'!$B$7:$R$2843,13,0)</f>
        <v>-16.175599999999999</v>
      </c>
      <c r="K28" s="66">
        <f t="shared" si="3"/>
        <v>22</v>
      </c>
      <c r="L28" s="65"/>
      <c r="M28" s="66"/>
      <c r="N28" s="65"/>
      <c r="O28" s="66"/>
      <c r="P28" s="65"/>
      <c r="Q28" s="66"/>
      <c r="R28" s="65">
        <f>VLOOKUP($A28,'Return Data'!$B$7:$R$2843,16,0)</f>
        <v>-8.0836000000000006</v>
      </c>
      <c r="S28" s="67">
        <f t="shared" si="7"/>
        <v>22</v>
      </c>
    </row>
    <row r="29" spans="1:19" x14ac:dyDescent="0.3">
      <c r="A29" s="63" t="s">
        <v>1633</v>
      </c>
      <c r="B29" s="64">
        <f>VLOOKUP($A29,'Return Data'!$B$7:$R$2843,3,0)</f>
        <v>44440</v>
      </c>
      <c r="C29" s="65">
        <f>VLOOKUP($A29,'Return Data'!$B$7:$R$2843,4,0)</f>
        <v>52.593600000000002</v>
      </c>
      <c r="D29" s="65">
        <f>VLOOKUP($A29,'Return Data'!$B$7:$R$2843,10,0)</f>
        <v>21.433599999999998</v>
      </c>
      <c r="E29" s="66">
        <f t="shared" si="0"/>
        <v>1</v>
      </c>
      <c r="F29" s="65">
        <f>VLOOKUP($A29,'Return Data'!$B$7:$R$2843,11,0)</f>
        <v>17.191700000000001</v>
      </c>
      <c r="G29" s="66">
        <f t="shared" si="1"/>
        <v>2</v>
      </c>
      <c r="H29" s="65">
        <f>VLOOKUP($A29,'Return Data'!$B$7:$R$2843,12,0)</f>
        <v>15.210599999999999</v>
      </c>
      <c r="I29" s="66">
        <f t="shared" si="2"/>
        <v>7</v>
      </c>
      <c r="J29" s="65">
        <f>VLOOKUP($A29,'Return Data'!$B$7:$R$2843,13,0)</f>
        <v>20.177099999999999</v>
      </c>
      <c r="K29" s="66">
        <f t="shared" si="3"/>
        <v>2</v>
      </c>
      <c r="L29" s="65">
        <f>VLOOKUP($A29,'Return Data'!$B$7:$R$2843,17,0)</f>
        <v>11.603400000000001</v>
      </c>
      <c r="M29" s="66">
        <f>RANK(L29,L$8:L$29,0)</f>
        <v>11</v>
      </c>
      <c r="N29" s="65">
        <f>VLOOKUP($A29,'Return Data'!$B$7:$R$2843,14,0)</f>
        <v>7.3471000000000002</v>
      </c>
      <c r="O29" s="66">
        <f>RANK(N29,N$8:N$29,0)</f>
        <v>18</v>
      </c>
      <c r="P29" s="65">
        <f>VLOOKUP($A29,'Return Data'!$B$7:$R$2843,15,0)</f>
        <v>8.1130999999999993</v>
      </c>
      <c r="Q29" s="66">
        <f>RANK(P29,P$8:P$29,0)</f>
        <v>12</v>
      </c>
      <c r="R29" s="65">
        <f>VLOOKUP($A29,'Return Data'!$B$7:$R$2843,16,0)</f>
        <v>9.9351000000000003</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15.481818181818186</v>
      </c>
      <c r="E31" s="74"/>
      <c r="F31" s="75">
        <f>AVERAGE(F8:F29)</f>
        <v>13.52445</v>
      </c>
      <c r="G31" s="74"/>
      <c r="H31" s="75">
        <f>AVERAGE(H8:H29)</f>
        <v>11.914204545454549</v>
      </c>
      <c r="I31" s="74"/>
      <c r="J31" s="75">
        <f>AVERAGE(J8:J29)</f>
        <v>14.183804545454548</v>
      </c>
      <c r="K31" s="74"/>
      <c r="L31" s="75">
        <f>AVERAGE(L8:L29)</f>
        <v>11.382580952380952</v>
      </c>
      <c r="M31" s="74"/>
      <c r="N31" s="75">
        <f>AVERAGE(N8:N29)</f>
        <v>8.6787714285714284</v>
      </c>
      <c r="O31" s="74"/>
      <c r="P31" s="75">
        <f>AVERAGE(P8:P29)</f>
        <v>8.1945190476190497</v>
      </c>
      <c r="Q31" s="74"/>
      <c r="R31" s="75">
        <f>AVERAGE(R8:R29)</f>
        <v>8.7113045454545457</v>
      </c>
      <c r="S31" s="76"/>
    </row>
    <row r="32" spans="1:19" x14ac:dyDescent="0.3">
      <c r="A32" s="73" t="s">
        <v>28</v>
      </c>
      <c r="B32" s="74"/>
      <c r="C32" s="74"/>
      <c r="D32" s="75">
        <f>MIN(D8:D29)</f>
        <v>10.910399999999999</v>
      </c>
      <c r="E32" s="74"/>
      <c r="F32" s="75">
        <f>MIN(F8:F29)</f>
        <v>7.6954000000000002</v>
      </c>
      <c r="G32" s="74"/>
      <c r="H32" s="75">
        <f>MIN(H8:H29)</f>
        <v>-23.873899999999999</v>
      </c>
      <c r="I32" s="74"/>
      <c r="J32" s="75">
        <f>MIN(J8:J29)</f>
        <v>-16.175599999999999</v>
      </c>
      <c r="K32" s="74"/>
      <c r="L32" s="75">
        <f>MIN(L8:L29)</f>
        <v>0.89070000000000005</v>
      </c>
      <c r="M32" s="74"/>
      <c r="N32" s="75">
        <f>MIN(N8:N29)</f>
        <v>1.5835999999999999</v>
      </c>
      <c r="O32" s="74"/>
      <c r="P32" s="75">
        <f>MIN(P8:P29)</f>
        <v>3.9239999999999999</v>
      </c>
      <c r="Q32" s="74"/>
      <c r="R32" s="75">
        <f>MIN(R8:R29)</f>
        <v>-8.0836000000000006</v>
      </c>
      <c r="S32" s="76"/>
    </row>
    <row r="33" spans="1:19" ht="15" thickBot="1" x14ac:dyDescent="0.35">
      <c r="A33" s="77" t="s">
        <v>29</v>
      </c>
      <c r="B33" s="78"/>
      <c r="C33" s="78"/>
      <c r="D33" s="79">
        <f>MAX(D8:D29)</f>
        <v>21.433599999999998</v>
      </c>
      <c r="E33" s="78"/>
      <c r="F33" s="79">
        <f>MAX(F8:F29)</f>
        <v>17.239799999999999</v>
      </c>
      <c r="G33" s="78"/>
      <c r="H33" s="79">
        <f>MAX(H8:H29)</f>
        <v>19.275700000000001</v>
      </c>
      <c r="I33" s="78"/>
      <c r="J33" s="79">
        <f>MAX(J8:J29)</f>
        <v>23.901599999999998</v>
      </c>
      <c r="K33" s="78"/>
      <c r="L33" s="79">
        <f>MAX(L8:L29)</f>
        <v>16.151</v>
      </c>
      <c r="M33" s="78"/>
      <c r="N33" s="79">
        <f>MAX(N8:N29)</f>
        <v>12.499599999999999</v>
      </c>
      <c r="O33" s="78"/>
      <c r="P33" s="79">
        <f>MAX(P8:P29)</f>
        <v>10.5428</v>
      </c>
      <c r="Q33" s="78"/>
      <c r="R33" s="79">
        <f>MAX(R8:R29)</f>
        <v>11.3062</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44440</v>
      </c>
      <c r="C8" s="65">
        <f>VLOOKUP($A8,'Return Data'!$B$7:$R$2843,4,0)</f>
        <v>49.149700000000003</v>
      </c>
      <c r="D8" s="65">
        <f>VLOOKUP($A8,'Return Data'!$B$7:$R$2843,10,0)</f>
        <v>17.5318</v>
      </c>
      <c r="E8" s="66">
        <f t="shared" ref="E8:E29" si="0">RANK(D8,D$8:D$29,0)</f>
        <v>3</v>
      </c>
      <c r="F8" s="65">
        <f>VLOOKUP($A8,'Return Data'!$B$7:$R$2843,11,0)</f>
        <v>14.1236</v>
      </c>
      <c r="G8" s="66">
        <f t="shared" ref="G8:G29" si="1">RANK(F8,F$8:F$29,0)</f>
        <v>9</v>
      </c>
      <c r="H8" s="65">
        <f>VLOOKUP($A8,'Return Data'!$B$7:$R$2843,12,0)</f>
        <v>18.329699999999999</v>
      </c>
      <c r="I8" s="66">
        <f t="shared" ref="I8:I29" si="2">RANK(H8,H$8:H$29,0)</f>
        <v>2</v>
      </c>
      <c r="J8" s="65">
        <f>VLOOKUP($A8,'Return Data'!$B$7:$R$2843,13,0)</f>
        <v>22.883199999999999</v>
      </c>
      <c r="K8" s="66">
        <f t="shared" ref="K8:K29" si="3">RANK(J8,J$8:J$29,0)</f>
        <v>1</v>
      </c>
      <c r="L8" s="65">
        <f>VLOOKUP($A8,'Return Data'!$B$7:$R$2843,17,0)</f>
        <v>11.971</v>
      </c>
      <c r="M8" s="66">
        <f t="shared" ref="M8:M27" si="4">RANK(L8,L$8:L$29,0)</f>
        <v>6</v>
      </c>
      <c r="N8" s="65">
        <f>VLOOKUP($A8,'Return Data'!$B$7:$R$2843,14,0)</f>
        <v>7.8737000000000004</v>
      </c>
      <c r="O8" s="66">
        <f t="shared" ref="O8:O27" si="5">RANK(N8,N$8:N$29,0)</f>
        <v>11</v>
      </c>
      <c r="P8" s="65">
        <f>VLOOKUP($A8,'Return Data'!$B$7:$R$2843,15,0)</f>
        <v>7.5208000000000004</v>
      </c>
      <c r="Q8" s="66">
        <f t="shared" ref="Q8:Q27" si="6">RANK(P8,P$8:P$29,0)</f>
        <v>8</v>
      </c>
      <c r="R8" s="65">
        <f>VLOOKUP($A8,'Return Data'!$B$7:$R$2843,16,0)</f>
        <v>9.6463999999999999</v>
      </c>
      <c r="S8" s="67">
        <f t="shared" ref="S8:S29" si="7">RANK(R8,R$8:R$29,0)</f>
        <v>3</v>
      </c>
    </row>
    <row r="9" spans="1:20" x14ac:dyDescent="0.3">
      <c r="A9" s="63" t="s">
        <v>1635</v>
      </c>
      <c r="B9" s="64">
        <f>VLOOKUP($A9,'Return Data'!$B$7:$R$2843,3,0)</f>
        <v>44440</v>
      </c>
      <c r="C9" s="65">
        <f>VLOOKUP($A9,'Return Data'!$B$7:$R$2843,4,0)</f>
        <v>24.04</v>
      </c>
      <c r="D9" s="65">
        <f>VLOOKUP($A9,'Return Data'!$B$7:$R$2843,10,0)</f>
        <v>18.748799999999999</v>
      </c>
      <c r="E9" s="66">
        <f t="shared" si="0"/>
        <v>2</v>
      </c>
      <c r="F9" s="65">
        <f>VLOOKUP($A9,'Return Data'!$B$7:$R$2843,11,0)</f>
        <v>15.7691</v>
      </c>
      <c r="G9" s="66">
        <f t="shared" si="1"/>
        <v>4</v>
      </c>
      <c r="H9" s="65">
        <f>VLOOKUP($A9,'Return Data'!$B$7:$R$2843,12,0)</f>
        <v>14.035</v>
      </c>
      <c r="I9" s="66">
        <f t="shared" si="2"/>
        <v>6</v>
      </c>
      <c r="J9" s="65">
        <f>VLOOKUP($A9,'Return Data'!$B$7:$R$2843,13,0)</f>
        <v>16.3888</v>
      </c>
      <c r="K9" s="66">
        <f t="shared" si="3"/>
        <v>6</v>
      </c>
      <c r="L9" s="65">
        <f>VLOOKUP($A9,'Return Data'!$B$7:$R$2843,17,0)</f>
        <v>13.2773</v>
      </c>
      <c r="M9" s="66">
        <f t="shared" si="4"/>
        <v>4</v>
      </c>
      <c r="N9" s="65">
        <f>VLOOKUP($A9,'Return Data'!$B$7:$R$2843,14,0)</f>
        <v>7.6571999999999996</v>
      </c>
      <c r="O9" s="66">
        <f t="shared" si="5"/>
        <v>13</v>
      </c>
      <c r="P9" s="65">
        <f>VLOOKUP($A9,'Return Data'!$B$7:$R$2843,15,0)</f>
        <v>7.4382000000000001</v>
      </c>
      <c r="Q9" s="66">
        <f t="shared" si="6"/>
        <v>9</v>
      </c>
      <c r="R9" s="65">
        <f>VLOOKUP($A9,'Return Data'!$B$7:$R$2843,16,0)</f>
        <v>8.1943000000000001</v>
      </c>
      <c r="S9" s="67">
        <f t="shared" si="7"/>
        <v>15</v>
      </c>
    </row>
    <row r="10" spans="1:20" x14ac:dyDescent="0.3">
      <c r="A10" s="63" t="s">
        <v>1636</v>
      </c>
      <c r="B10" s="64">
        <f>VLOOKUP($A10,'Return Data'!$B$7:$R$2843,3,0)</f>
        <v>44440</v>
      </c>
      <c r="C10" s="65">
        <f>VLOOKUP($A10,'Return Data'!$B$7:$R$2843,4,0)</f>
        <v>30.389299999999999</v>
      </c>
      <c r="D10" s="65">
        <f>VLOOKUP($A10,'Return Data'!$B$7:$R$2843,10,0)</f>
        <v>13.5776</v>
      </c>
      <c r="E10" s="66">
        <f t="shared" si="0"/>
        <v>14</v>
      </c>
      <c r="F10" s="65">
        <f>VLOOKUP($A10,'Return Data'!$B$7:$R$2843,11,0)</f>
        <v>8.7042999999999999</v>
      </c>
      <c r="G10" s="66">
        <f t="shared" si="1"/>
        <v>20</v>
      </c>
      <c r="H10" s="65">
        <f>VLOOKUP($A10,'Return Data'!$B$7:$R$2843,12,0)</f>
        <v>7.7034000000000002</v>
      </c>
      <c r="I10" s="66">
        <f t="shared" si="2"/>
        <v>21</v>
      </c>
      <c r="J10" s="65">
        <f>VLOOKUP($A10,'Return Data'!$B$7:$R$2843,13,0)</f>
        <v>9.6852999999999998</v>
      </c>
      <c r="K10" s="66">
        <f t="shared" si="3"/>
        <v>20</v>
      </c>
      <c r="L10" s="65">
        <f>VLOOKUP($A10,'Return Data'!$B$7:$R$2843,17,0)</f>
        <v>9.8104999999999993</v>
      </c>
      <c r="M10" s="66">
        <f t="shared" si="4"/>
        <v>12</v>
      </c>
      <c r="N10" s="65">
        <f>VLOOKUP($A10,'Return Data'!$B$7:$R$2843,14,0)</f>
        <v>10.5962</v>
      </c>
      <c r="O10" s="66">
        <f t="shared" si="5"/>
        <v>3</v>
      </c>
      <c r="P10" s="65">
        <f>VLOOKUP($A10,'Return Data'!$B$7:$R$2843,15,0)</f>
        <v>8.3260000000000005</v>
      </c>
      <c r="Q10" s="66">
        <f t="shared" si="6"/>
        <v>4</v>
      </c>
      <c r="R10" s="65">
        <f>VLOOKUP($A10,'Return Data'!$B$7:$R$2843,16,0)</f>
        <v>6.7601000000000004</v>
      </c>
      <c r="S10" s="67">
        <f t="shared" si="7"/>
        <v>20</v>
      </c>
    </row>
    <row r="11" spans="1:20" x14ac:dyDescent="0.3">
      <c r="A11" s="63" t="s">
        <v>1637</v>
      </c>
      <c r="B11" s="64">
        <f>VLOOKUP($A11,'Return Data'!$B$7:$R$2843,3,0)</f>
        <v>44440</v>
      </c>
      <c r="C11" s="65">
        <f>VLOOKUP($A11,'Return Data'!$B$7:$R$2843,4,0)</f>
        <v>34.7029</v>
      </c>
      <c r="D11" s="65">
        <f>VLOOKUP($A11,'Return Data'!$B$7:$R$2843,10,0)</f>
        <v>12.74</v>
      </c>
      <c r="E11" s="66">
        <f t="shared" si="0"/>
        <v>16</v>
      </c>
      <c r="F11" s="65">
        <f>VLOOKUP($A11,'Return Data'!$B$7:$R$2843,11,0)</f>
        <v>10.4472</v>
      </c>
      <c r="G11" s="66">
        <f t="shared" si="1"/>
        <v>18</v>
      </c>
      <c r="H11" s="65">
        <f>VLOOKUP($A11,'Return Data'!$B$7:$R$2843,12,0)</f>
        <v>11.166499999999999</v>
      </c>
      <c r="I11" s="66">
        <f t="shared" si="2"/>
        <v>14</v>
      </c>
      <c r="J11" s="65">
        <f>VLOOKUP($A11,'Return Data'!$B$7:$R$2843,13,0)</f>
        <v>11.846299999999999</v>
      </c>
      <c r="K11" s="66">
        <f t="shared" si="3"/>
        <v>16</v>
      </c>
      <c r="L11" s="65">
        <f>VLOOKUP($A11,'Return Data'!$B$7:$R$2843,17,0)</f>
        <v>9.2612000000000005</v>
      </c>
      <c r="M11" s="66">
        <f t="shared" si="4"/>
        <v>15</v>
      </c>
      <c r="N11" s="65">
        <f>VLOOKUP($A11,'Return Data'!$B$7:$R$2843,14,0)</f>
        <v>7.9443000000000001</v>
      </c>
      <c r="O11" s="66">
        <f t="shared" si="5"/>
        <v>10</v>
      </c>
      <c r="P11" s="65">
        <f>VLOOKUP($A11,'Return Data'!$B$7:$R$2843,15,0)</f>
        <v>7.2754000000000003</v>
      </c>
      <c r="Q11" s="66">
        <f t="shared" si="6"/>
        <v>11</v>
      </c>
      <c r="R11" s="65">
        <f>VLOOKUP($A11,'Return Data'!$B$7:$R$2843,16,0)</f>
        <v>7.6165000000000003</v>
      </c>
      <c r="S11" s="67">
        <f t="shared" si="7"/>
        <v>16</v>
      </c>
    </row>
    <row r="12" spans="1:20" x14ac:dyDescent="0.3">
      <c r="A12" s="63" t="s">
        <v>1638</v>
      </c>
      <c r="B12" s="64">
        <f>VLOOKUP($A12,'Return Data'!$B$7:$R$2843,3,0)</f>
        <v>44440</v>
      </c>
      <c r="C12" s="65">
        <f>VLOOKUP($A12,'Return Data'!$B$7:$R$2843,4,0)</f>
        <v>22.778500000000001</v>
      </c>
      <c r="D12" s="65">
        <f>VLOOKUP($A12,'Return Data'!$B$7:$R$2843,10,0)</f>
        <v>16.416699999999999</v>
      </c>
      <c r="E12" s="66">
        <f t="shared" si="0"/>
        <v>6</v>
      </c>
      <c r="F12" s="65">
        <f>VLOOKUP($A12,'Return Data'!$B$7:$R$2843,11,0)</f>
        <v>15.2225</v>
      </c>
      <c r="G12" s="66">
        <f t="shared" si="1"/>
        <v>5</v>
      </c>
      <c r="H12" s="65">
        <f>VLOOKUP($A12,'Return Data'!$B$7:$R$2843,12,0)</f>
        <v>11.6031</v>
      </c>
      <c r="I12" s="66">
        <f t="shared" si="2"/>
        <v>12</v>
      </c>
      <c r="J12" s="65">
        <f>VLOOKUP($A12,'Return Data'!$B$7:$R$2843,13,0)</f>
        <v>12.867699999999999</v>
      </c>
      <c r="K12" s="66">
        <f t="shared" si="3"/>
        <v>14</v>
      </c>
      <c r="L12" s="65">
        <f>VLOOKUP($A12,'Return Data'!$B$7:$R$2843,17,0)</f>
        <v>11.3726</v>
      </c>
      <c r="M12" s="66">
        <f t="shared" si="4"/>
        <v>8</v>
      </c>
      <c r="N12" s="65">
        <f>VLOOKUP($A12,'Return Data'!$B$7:$R$2843,14,0)</f>
        <v>2.2199</v>
      </c>
      <c r="O12" s="66">
        <f t="shared" si="5"/>
        <v>20</v>
      </c>
      <c r="P12" s="65">
        <f>VLOOKUP($A12,'Return Data'!$B$7:$R$2843,15,0)</f>
        <v>4.4177999999999997</v>
      </c>
      <c r="Q12" s="66">
        <f t="shared" si="6"/>
        <v>20</v>
      </c>
      <c r="R12" s="65">
        <f>VLOOKUP($A12,'Return Data'!$B$7:$R$2843,16,0)</f>
        <v>6.8269000000000002</v>
      </c>
      <c r="S12" s="67">
        <f t="shared" si="7"/>
        <v>19</v>
      </c>
    </row>
    <row r="13" spans="1:20" x14ac:dyDescent="0.3">
      <c r="A13" s="63" t="s">
        <v>1639</v>
      </c>
      <c r="B13" s="64">
        <f>VLOOKUP($A13,'Return Data'!$B$7:$R$2843,3,0)</f>
        <v>44440</v>
      </c>
      <c r="C13" s="65">
        <f>VLOOKUP($A13,'Return Data'!$B$7:$R$2843,4,0)</f>
        <v>85.966504355919199</v>
      </c>
      <c r="D13" s="65">
        <f>VLOOKUP($A13,'Return Data'!$B$7:$R$2843,10,0)</f>
        <v>17.110499999999998</v>
      </c>
      <c r="E13" s="66">
        <f t="shared" si="0"/>
        <v>5</v>
      </c>
      <c r="F13" s="65">
        <f>VLOOKUP($A13,'Return Data'!$B$7:$R$2843,11,0)</f>
        <v>14.452299999999999</v>
      </c>
      <c r="G13" s="66">
        <f t="shared" si="1"/>
        <v>8</v>
      </c>
      <c r="H13" s="65">
        <f>VLOOKUP($A13,'Return Data'!$B$7:$R$2843,12,0)</f>
        <v>13.872299999999999</v>
      </c>
      <c r="I13" s="66">
        <f t="shared" si="2"/>
        <v>7</v>
      </c>
      <c r="J13" s="65">
        <f>VLOOKUP($A13,'Return Data'!$B$7:$R$2843,13,0)</f>
        <v>15.185499999999999</v>
      </c>
      <c r="K13" s="66">
        <f t="shared" si="3"/>
        <v>7</v>
      </c>
      <c r="L13" s="65">
        <f>VLOOKUP($A13,'Return Data'!$B$7:$R$2843,17,0)</f>
        <v>13.6516</v>
      </c>
      <c r="M13" s="66">
        <f t="shared" si="4"/>
        <v>3</v>
      </c>
      <c r="N13" s="65">
        <f>VLOOKUP($A13,'Return Data'!$B$7:$R$2843,14,0)</f>
        <v>11.132099999999999</v>
      </c>
      <c r="O13" s="66">
        <f t="shared" si="5"/>
        <v>2</v>
      </c>
      <c r="P13" s="65">
        <f>VLOOKUP($A13,'Return Data'!$B$7:$R$2843,15,0)</f>
        <v>8.9450000000000003</v>
      </c>
      <c r="Q13" s="66">
        <f t="shared" si="6"/>
        <v>3</v>
      </c>
      <c r="R13" s="65">
        <f>VLOOKUP($A13,'Return Data'!$B$7:$R$2843,16,0)</f>
        <v>8.6374999999999993</v>
      </c>
      <c r="S13" s="67">
        <f t="shared" si="7"/>
        <v>8</v>
      </c>
    </row>
    <row r="14" spans="1:20" x14ac:dyDescent="0.3">
      <c r="A14" s="63" t="s">
        <v>1640</v>
      </c>
      <c r="B14" s="64">
        <f>VLOOKUP($A14,'Return Data'!$B$7:$R$2843,3,0)</f>
        <v>44440</v>
      </c>
      <c r="C14" s="65">
        <f>VLOOKUP($A14,'Return Data'!$B$7:$R$2843,4,0)</f>
        <v>43.831499999999998</v>
      </c>
      <c r="D14" s="65">
        <f>VLOOKUP($A14,'Return Data'!$B$7:$R$2843,10,0)</f>
        <v>15.409700000000001</v>
      </c>
      <c r="E14" s="66">
        <f t="shared" si="0"/>
        <v>9</v>
      </c>
      <c r="F14" s="65">
        <f>VLOOKUP($A14,'Return Data'!$B$7:$R$2843,11,0)</f>
        <v>15.202400000000001</v>
      </c>
      <c r="G14" s="66">
        <f t="shared" si="1"/>
        <v>6</v>
      </c>
      <c r="H14" s="65">
        <f>VLOOKUP($A14,'Return Data'!$B$7:$R$2843,12,0)</f>
        <v>12.3278</v>
      </c>
      <c r="I14" s="66">
        <f t="shared" si="2"/>
        <v>8</v>
      </c>
      <c r="J14" s="65">
        <f>VLOOKUP($A14,'Return Data'!$B$7:$R$2843,13,0)</f>
        <v>15.063499999999999</v>
      </c>
      <c r="K14" s="66">
        <f t="shared" si="3"/>
        <v>8</v>
      </c>
      <c r="L14" s="65">
        <f>VLOOKUP($A14,'Return Data'!$B$7:$R$2843,17,0)</f>
        <v>10.880699999999999</v>
      </c>
      <c r="M14" s="66">
        <f t="shared" si="4"/>
        <v>10</v>
      </c>
      <c r="N14" s="65">
        <f>VLOOKUP($A14,'Return Data'!$B$7:$R$2843,14,0)</f>
        <v>5.9211999999999998</v>
      </c>
      <c r="O14" s="66">
        <f t="shared" si="5"/>
        <v>17</v>
      </c>
      <c r="P14" s="65">
        <f>VLOOKUP($A14,'Return Data'!$B$7:$R$2843,15,0)</f>
        <v>5.9977</v>
      </c>
      <c r="Q14" s="66">
        <f t="shared" si="6"/>
        <v>17</v>
      </c>
      <c r="R14" s="65">
        <f>VLOOKUP($A14,'Return Data'!$B$7:$R$2843,16,0)</f>
        <v>8.9521999999999995</v>
      </c>
      <c r="S14" s="67">
        <f t="shared" si="7"/>
        <v>7</v>
      </c>
    </row>
    <row r="15" spans="1:20" x14ac:dyDescent="0.3">
      <c r="A15" s="63" t="s">
        <v>1641</v>
      </c>
      <c r="B15" s="64">
        <f>VLOOKUP($A15,'Return Data'!$B$7:$R$2843,3,0)</f>
        <v>44440</v>
      </c>
      <c r="C15" s="65">
        <f>VLOOKUP($A15,'Return Data'!$B$7:$R$2843,4,0)</f>
        <v>67.397499999999994</v>
      </c>
      <c r="D15" s="65">
        <f>VLOOKUP($A15,'Return Data'!$B$7:$R$2843,10,0)</f>
        <v>10.919499999999999</v>
      </c>
      <c r="E15" s="66">
        <f t="shared" si="0"/>
        <v>20</v>
      </c>
      <c r="F15" s="65">
        <f>VLOOKUP($A15,'Return Data'!$B$7:$R$2843,11,0)</f>
        <v>11.016500000000001</v>
      </c>
      <c r="G15" s="66">
        <f t="shared" si="1"/>
        <v>16</v>
      </c>
      <c r="H15" s="65">
        <f>VLOOKUP($A15,'Return Data'!$B$7:$R$2843,12,0)</f>
        <v>11.142899999999999</v>
      </c>
      <c r="I15" s="66">
        <f t="shared" si="2"/>
        <v>15</v>
      </c>
      <c r="J15" s="65">
        <f>VLOOKUP($A15,'Return Data'!$B$7:$R$2843,13,0)</f>
        <v>13.7248</v>
      </c>
      <c r="K15" s="66">
        <f t="shared" si="3"/>
        <v>10</v>
      </c>
      <c r="L15" s="65">
        <f>VLOOKUP($A15,'Return Data'!$B$7:$R$2843,17,0)</f>
        <v>9.3462999999999994</v>
      </c>
      <c r="M15" s="66">
        <f t="shared" si="4"/>
        <v>14</v>
      </c>
      <c r="N15" s="65">
        <f>VLOOKUP($A15,'Return Data'!$B$7:$R$2843,14,0)</f>
        <v>7.5884999999999998</v>
      </c>
      <c r="O15" s="66">
        <f t="shared" si="5"/>
        <v>14</v>
      </c>
      <c r="P15" s="65">
        <f>VLOOKUP($A15,'Return Data'!$B$7:$R$2843,15,0)</f>
        <v>6.6036000000000001</v>
      </c>
      <c r="Q15" s="66">
        <f t="shared" si="6"/>
        <v>16</v>
      </c>
      <c r="R15" s="65">
        <f>VLOOKUP($A15,'Return Data'!$B$7:$R$2843,16,0)</f>
        <v>9.5399999999999991</v>
      </c>
      <c r="S15" s="67">
        <f t="shared" si="7"/>
        <v>4</v>
      </c>
    </row>
    <row r="16" spans="1:20" x14ac:dyDescent="0.3">
      <c r="A16" s="63" t="s">
        <v>1643</v>
      </c>
      <c r="B16" s="64">
        <f>VLOOKUP($A16,'Return Data'!$B$7:$R$2843,3,0)</f>
        <v>44440</v>
      </c>
      <c r="C16" s="65">
        <f>VLOOKUP($A16,'Return Data'!$B$7:$R$2843,4,0)</f>
        <v>58.078299999999999</v>
      </c>
      <c r="D16" s="65">
        <f>VLOOKUP($A16,'Return Data'!$B$7:$R$2843,10,0)</f>
        <v>15.068899999999999</v>
      </c>
      <c r="E16" s="66">
        <f t="shared" si="0"/>
        <v>11</v>
      </c>
      <c r="F16" s="65">
        <f>VLOOKUP($A16,'Return Data'!$B$7:$R$2843,11,0)</f>
        <v>15.9732</v>
      </c>
      <c r="G16" s="66">
        <f t="shared" si="1"/>
        <v>2</v>
      </c>
      <c r="H16" s="65">
        <f>VLOOKUP($A16,'Return Data'!$B$7:$R$2843,12,0)</f>
        <v>18.4694</v>
      </c>
      <c r="I16" s="66">
        <f t="shared" si="2"/>
        <v>1</v>
      </c>
      <c r="J16" s="65">
        <f>VLOOKUP($A16,'Return Data'!$B$7:$R$2843,13,0)</f>
        <v>19.4651</v>
      </c>
      <c r="K16" s="66">
        <f t="shared" si="3"/>
        <v>2</v>
      </c>
      <c r="L16" s="65">
        <f>VLOOKUP($A16,'Return Data'!$B$7:$R$2843,17,0)</f>
        <v>12.5434</v>
      </c>
      <c r="M16" s="66">
        <f t="shared" si="4"/>
        <v>5</v>
      </c>
      <c r="N16" s="65">
        <f>VLOOKUP($A16,'Return Data'!$B$7:$R$2843,14,0)</f>
        <v>9.7172000000000001</v>
      </c>
      <c r="O16" s="66">
        <f t="shared" si="5"/>
        <v>6</v>
      </c>
      <c r="P16" s="65">
        <f>VLOOKUP($A16,'Return Data'!$B$7:$R$2843,15,0)</f>
        <v>8.1468000000000007</v>
      </c>
      <c r="Q16" s="66">
        <f t="shared" si="6"/>
        <v>7</v>
      </c>
      <c r="R16" s="65">
        <f>VLOOKUP($A16,'Return Data'!$B$7:$R$2843,16,0)</f>
        <v>10.452299999999999</v>
      </c>
      <c r="S16" s="67">
        <f t="shared" si="7"/>
        <v>1</v>
      </c>
    </row>
    <row r="17" spans="1:19" x14ac:dyDescent="0.3">
      <c r="A17" s="63" t="s">
        <v>1644</v>
      </c>
      <c r="B17" s="64">
        <f>VLOOKUP($A17,'Return Data'!$B$7:$R$2843,3,0)</f>
        <v>44440</v>
      </c>
      <c r="C17" s="65">
        <f>VLOOKUP($A17,'Return Data'!$B$7:$R$2843,4,0)</f>
        <v>45.543199999999999</v>
      </c>
      <c r="D17" s="65">
        <f>VLOOKUP($A17,'Return Data'!$B$7:$R$2843,10,0)</f>
        <v>15.852</v>
      </c>
      <c r="E17" s="66">
        <f t="shared" si="0"/>
        <v>8</v>
      </c>
      <c r="F17" s="65">
        <f>VLOOKUP($A17,'Return Data'!$B$7:$R$2843,11,0)</f>
        <v>13.0244</v>
      </c>
      <c r="G17" s="66">
        <f t="shared" si="1"/>
        <v>10</v>
      </c>
      <c r="H17" s="65">
        <f>VLOOKUP($A17,'Return Data'!$B$7:$R$2843,12,0)</f>
        <v>11.635999999999999</v>
      </c>
      <c r="I17" s="66">
        <f t="shared" si="2"/>
        <v>11</v>
      </c>
      <c r="J17" s="65">
        <f>VLOOKUP($A17,'Return Data'!$B$7:$R$2843,13,0)</f>
        <v>13.7471</v>
      </c>
      <c r="K17" s="66">
        <f t="shared" si="3"/>
        <v>9</v>
      </c>
      <c r="L17" s="65">
        <f>VLOOKUP($A17,'Return Data'!$B$7:$R$2843,17,0)</f>
        <v>10.3245</v>
      </c>
      <c r="M17" s="66">
        <f t="shared" si="4"/>
        <v>11</v>
      </c>
      <c r="N17" s="65">
        <f>VLOOKUP($A17,'Return Data'!$B$7:$R$2843,14,0)</f>
        <v>8.7937999999999992</v>
      </c>
      <c r="O17" s="66">
        <f t="shared" si="5"/>
        <v>7</v>
      </c>
      <c r="P17" s="65">
        <f>VLOOKUP($A17,'Return Data'!$B$7:$R$2843,15,0)</f>
        <v>7.2035</v>
      </c>
      <c r="Q17" s="66">
        <f t="shared" si="6"/>
        <v>12</v>
      </c>
      <c r="R17" s="65">
        <f>VLOOKUP($A17,'Return Data'!$B$7:$R$2843,16,0)</f>
        <v>9.0327000000000002</v>
      </c>
      <c r="S17" s="67">
        <f t="shared" si="7"/>
        <v>6</v>
      </c>
    </row>
    <row r="18" spans="1:19" x14ac:dyDescent="0.3">
      <c r="A18" s="63" t="s">
        <v>1645</v>
      </c>
      <c r="B18" s="64">
        <f>VLOOKUP($A18,'Return Data'!$B$7:$R$2843,3,0)</f>
        <v>44440</v>
      </c>
      <c r="C18" s="65">
        <f>VLOOKUP($A18,'Return Data'!$B$7:$R$2843,4,0)</f>
        <v>54.000599999999999</v>
      </c>
      <c r="D18" s="65">
        <f>VLOOKUP($A18,'Return Data'!$B$7:$R$2843,10,0)</f>
        <v>14.163</v>
      </c>
      <c r="E18" s="66">
        <f t="shared" si="0"/>
        <v>12</v>
      </c>
      <c r="F18" s="65">
        <f>VLOOKUP($A18,'Return Data'!$B$7:$R$2843,11,0)</f>
        <v>11.646000000000001</v>
      </c>
      <c r="G18" s="66">
        <f t="shared" si="1"/>
        <v>14</v>
      </c>
      <c r="H18" s="65">
        <f>VLOOKUP($A18,'Return Data'!$B$7:$R$2843,12,0)</f>
        <v>11.783099999999999</v>
      </c>
      <c r="I18" s="66">
        <f t="shared" si="2"/>
        <v>10</v>
      </c>
      <c r="J18" s="65">
        <f>VLOOKUP($A18,'Return Data'!$B$7:$R$2843,13,0)</f>
        <v>13.4145</v>
      </c>
      <c r="K18" s="66">
        <f t="shared" si="3"/>
        <v>11</v>
      </c>
      <c r="L18" s="65">
        <f>VLOOKUP($A18,'Return Data'!$B$7:$R$2843,17,0)</f>
        <v>11.7395</v>
      </c>
      <c r="M18" s="66">
        <f t="shared" si="4"/>
        <v>7</v>
      </c>
      <c r="N18" s="65">
        <f>VLOOKUP($A18,'Return Data'!$B$7:$R$2843,14,0)</f>
        <v>9.8560999999999996</v>
      </c>
      <c r="O18" s="66">
        <f t="shared" si="5"/>
        <v>5</v>
      </c>
      <c r="P18" s="65">
        <f>VLOOKUP($A18,'Return Data'!$B$7:$R$2843,15,0)</f>
        <v>9.3208000000000002</v>
      </c>
      <c r="Q18" s="66">
        <f t="shared" si="6"/>
        <v>1</v>
      </c>
      <c r="R18" s="65">
        <f>VLOOKUP($A18,'Return Data'!$B$7:$R$2843,16,0)</f>
        <v>10.1554</v>
      </c>
      <c r="S18" s="67">
        <f t="shared" si="7"/>
        <v>2</v>
      </c>
    </row>
    <row r="19" spans="1:19" x14ac:dyDescent="0.3">
      <c r="A19" s="63" t="s">
        <v>1646</v>
      </c>
      <c r="B19" s="64">
        <f>VLOOKUP($A19,'Return Data'!$B$7:$R$2843,3,0)</f>
        <v>44440</v>
      </c>
      <c r="C19" s="65">
        <f>VLOOKUP($A19,'Return Data'!$B$7:$R$2843,4,0)</f>
        <v>25.9025</v>
      </c>
      <c r="D19" s="65">
        <f>VLOOKUP($A19,'Return Data'!$B$7:$R$2843,10,0)</f>
        <v>13.0732</v>
      </c>
      <c r="E19" s="66">
        <f t="shared" si="0"/>
        <v>15</v>
      </c>
      <c r="F19" s="65">
        <f>VLOOKUP($A19,'Return Data'!$B$7:$R$2843,11,0)</f>
        <v>10.5337</v>
      </c>
      <c r="G19" s="66">
        <f t="shared" si="1"/>
        <v>17</v>
      </c>
      <c r="H19" s="65">
        <f>VLOOKUP($A19,'Return Data'!$B$7:$R$2843,12,0)</f>
        <v>9.8285</v>
      </c>
      <c r="I19" s="66">
        <f t="shared" si="2"/>
        <v>19</v>
      </c>
      <c r="J19" s="65">
        <f>VLOOKUP($A19,'Return Data'!$B$7:$R$2843,13,0)</f>
        <v>11.1175</v>
      </c>
      <c r="K19" s="66">
        <f t="shared" si="3"/>
        <v>19</v>
      </c>
      <c r="L19" s="65">
        <f>VLOOKUP($A19,'Return Data'!$B$7:$R$2843,17,0)</f>
        <v>8.8239999999999998</v>
      </c>
      <c r="M19" s="66">
        <f t="shared" si="4"/>
        <v>18</v>
      </c>
      <c r="N19" s="65">
        <f>VLOOKUP($A19,'Return Data'!$B$7:$R$2843,14,0)</f>
        <v>7.6776</v>
      </c>
      <c r="O19" s="66">
        <f t="shared" si="5"/>
        <v>12</v>
      </c>
      <c r="P19" s="65">
        <f>VLOOKUP($A19,'Return Data'!$B$7:$R$2843,15,0)</f>
        <v>6.9673999999999996</v>
      </c>
      <c r="Q19" s="66">
        <f t="shared" si="6"/>
        <v>14</v>
      </c>
      <c r="R19" s="65">
        <f>VLOOKUP($A19,'Return Data'!$B$7:$R$2843,16,0)</f>
        <v>8.6100999999999992</v>
      </c>
      <c r="S19" s="67">
        <f t="shared" si="7"/>
        <v>10</v>
      </c>
    </row>
    <row r="20" spans="1:19" x14ac:dyDescent="0.3">
      <c r="A20" s="63" t="s">
        <v>1647</v>
      </c>
      <c r="B20" s="64">
        <f>VLOOKUP($A20,'Return Data'!$B$7:$R$2843,3,0)</f>
        <v>44440</v>
      </c>
      <c r="C20" s="65">
        <f>VLOOKUP($A20,'Return Data'!$B$7:$R$2843,4,0)</f>
        <v>15.9397</v>
      </c>
      <c r="D20" s="65">
        <f>VLOOKUP($A20,'Return Data'!$B$7:$R$2843,10,0)</f>
        <v>9.1180000000000003</v>
      </c>
      <c r="E20" s="66">
        <f t="shared" si="0"/>
        <v>22</v>
      </c>
      <c r="F20" s="65">
        <f>VLOOKUP($A20,'Return Data'!$B$7:$R$2843,11,0)</f>
        <v>5.8895</v>
      </c>
      <c r="G20" s="66">
        <f t="shared" si="1"/>
        <v>22</v>
      </c>
      <c r="H20" s="65">
        <f>VLOOKUP($A20,'Return Data'!$B$7:$R$2843,12,0)</f>
        <v>10.1768</v>
      </c>
      <c r="I20" s="66">
        <f t="shared" si="2"/>
        <v>17</v>
      </c>
      <c r="J20" s="65">
        <f>VLOOKUP($A20,'Return Data'!$B$7:$R$2843,13,0)</f>
        <v>13.260400000000001</v>
      </c>
      <c r="K20" s="66">
        <f t="shared" si="3"/>
        <v>12</v>
      </c>
      <c r="L20" s="65">
        <f>VLOOKUP($A20,'Return Data'!$B$7:$R$2843,17,0)</f>
        <v>8.4149999999999991</v>
      </c>
      <c r="M20" s="66">
        <f t="shared" si="4"/>
        <v>19</v>
      </c>
      <c r="N20" s="65">
        <f>VLOOKUP($A20,'Return Data'!$B$7:$R$2843,14,0)</f>
        <v>6.6638999999999999</v>
      </c>
      <c r="O20" s="66">
        <f t="shared" si="5"/>
        <v>15</v>
      </c>
      <c r="P20" s="65">
        <f>VLOOKUP($A20,'Return Data'!$B$7:$R$2843,15,0)</f>
        <v>8.2675000000000001</v>
      </c>
      <c r="Q20" s="66">
        <f t="shared" si="6"/>
        <v>6</v>
      </c>
      <c r="R20" s="65">
        <f>VLOOKUP($A20,'Return Data'!$B$7:$R$2843,16,0)</f>
        <v>8.4408999999999992</v>
      </c>
      <c r="S20" s="67">
        <f t="shared" si="7"/>
        <v>12</v>
      </c>
    </row>
    <row r="21" spans="1:19" x14ac:dyDescent="0.3">
      <c r="A21" s="63" t="s">
        <v>1648</v>
      </c>
      <c r="B21" s="64">
        <f>VLOOKUP($A21,'Return Data'!$B$7:$R$2843,3,0)</f>
        <v>44440</v>
      </c>
      <c r="C21" s="65">
        <f>VLOOKUP($A21,'Return Data'!$B$7:$R$2843,4,0)</f>
        <v>41.5276</v>
      </c>
      <c r="D21" s="65">
        <f>VLOOKUP($A21,'Return Data'!$B$7:$R$2843,10,0)</f>
        <v>15.1927</v>
      </c>
      <c r="E21" s="66">
        <f t="shared" si="0"/>
        <v>10</v>
      </c>
      <c r="F21" s="65">
        <f>VLOOKUP($A21,'Return Data'!$B$7:$R$2843,11,0)</f>
        <v>15.8505</v>
      </c>
      <c r="G21" s="66">
        <f t="shared" si="1"/>
        <v>3</v>
      </c>
      <c r="H21" s="65">
        <f>VLOOKUP($A21,'Return Data'!$B$7:$R$2843,12,0)</f>
        <v>16.396999999999998</v>
      </c>
      <c r="I21" s="66">
        <f t="shared" si="2"/>
        <v>3</v>
      </c>
      <c r="J21" s="65">
        <f>VLOOKUP($A21,'Return Data'!$B$7:$R$2843,13,0)</f>
        <v>18.5412</v>
      </c>
      <c r="K21" s="66">
        <f t="shared" si="3"/>
        <v>5</v>
      </c>
      <c r="L21" s="65">
        <f>VLOOKUP($A21,'Return Data'!$B$7:$R$2843,17,0)</f>
        <v>14.781499999999999</v>
      </c>
      <c r="M21" s="66">
        <f t="shared" si="4"/>
        <v>1</v>
      </c>
      <c r="N21" s="65">
        <f>VLOOKUP($A21,'Return Data'!$B$7:$R$2843,14,0)</f>
        <v>11.187799999999999</v>
      </c>
      <c r="O21" s="66">
        <f t="shared" si="5"/>
        <v>1</v>
      </c>
      <c r="P21" s="65">
        <f>VLOOKUP($A21,'Return Data'!$B$7:$R$2843,15,0)</f>
        <v>9.1999999999999993</v>
      </c>
      <c r="Q21" s="66">
        <f t="shared" si="6"/>
        <v>2</v>
      </c>
      <c r="R21" s="65">
        <f>VLOOKUP($A21,'Return Data'!$B$7:$R$2843,16,0)</f>
        <v>8.3460000000000001</v>
      </c>
      <c r="S21" s="67">
        <f t="shared" si="7"/>
        <v>13</v>
      </c>
    </row>
    <row r="22" spans="1:19" x14ac:dyDescent="0.3">
      <c r="A22" s="63" t="s">
        <v>1649</v>
      </c>
      <c r="B22" s="64">
        <f>VLOOKUP($A22,'Return Data'!$B$7:$R$2843,3,0)</f>
        <v>44440</v>
      </c>
      <c r="C22" s="65">
        <f>VLOOKUP($A22,'Return Data'!$B$7:$R$2843,4,0)</f>
        <v>42.500999999999998</v>
      </c>
      <c r="D22" s="65">
        <f>VLOOKUP($A22,'Return Data'!$B$7:$R$2843,10,0)</f>
        <v>14.067600000000001</v>
      </c>
      <c r="E22" s="66">
        <f t="shared" si="0"/>
        <v>13</v>
      </c>
      <c r="F22" s="65">
        <f>VLOOKUP($A22,'Return Data'!$B$7:$R$2843,11,0)</f>
        <v>12.0685</v>
      </c>
      <c r="G22" s="66">
        <f t="shared" si="1"/>
        <v>13</v>
      </c>
      <c r="H22" s="65">
        <f>VLOOKUP($A22,'Return Data'!$B$7:$R$2843,12,0)</f>
        <v>11.167199999999999</v>
      </c>
      <c r="I22" s="66">
        <f t="shared" si="2"/>
        <v>13</v>
      </c>
      <c r="J22" s="65">
        <f>VLOOKUP($A22,'Return Data'!$B$7:$R$2843,13,0)</f>
        <v>12.307600000000001</v>
      </c>
      <c r="K22" s="66">
        <f t="shared" si="3"/>
        <v>15</v>
      </c>
      <c r="L22" s="65">
        <f>VLOOKUP($A22,'Return Data'!$B$7:$R$2843,17,0)</f>
        <v>8.9701000000000004</v>
      </c>
      <c r="M22" s="66">
        <f t="shared" si="4"/>
        <v>17</v>
      </c>
      <c r="N22" s="65">
        <f>VLOOKUP($A22,'Return Data'!$B$7:$R$2843,14,0)</f>
        <v>8.2380999999999993</v>
      </c>
      <c r="O22" s="66">
        <f t="shared" si="5"/>
        <v>8</v>
      </c>
      <c r="P22" s="65">
        <f>VLOOKUP($A22,'Return Data'!$B$7:$R$2843,15,0)</f>
        <v>7.1199000000000003</v>
      </c>
      <c r="Q22" s="66">
        <f t="shared" si="6"/>
        <v>13</v>
      </c>
      <c r="R22" s="65">
        <f>VLOOKUP($A22,'Return Data'!$B$7:$R$2843,16,0)</f>
        <v>6.0853000000000002</v>
      </c>
      <c r="S22" s="67">
        <f t="shared" si="7"/>
        <v>21</v>
      </c>
    </row>
    <row r="23" spans="1:19" x14ac:dyDescent="0.3">
      <c r="A23" s="63" t="s">
        <v>1650</v>
      </c>
      <c r="B23" s="64">
        <f>VLOOKUP($A23,'Return Data'!$B$7:$R$2843,3,0)</f>
        <v>44440</v>
      </c>
      <c r="C23" s="65">
        <f>VLOOKUP($A23,'Return Data'!$B$7:$R$2843,4,0)</f>
        <v>66.871200000000002</v>
      </c>
      <c r="D23" s="65">
        <f>VLOOKUP($A23,'Return Data'!$B$7:$R$2843,10,0)</f>
        <v>17.236000000000001</v>
      </c>
      <c r="E23" s="66">
        <f t="shared" si="0"/>
        <v>4</v>
      </c>
      <c r="F23" s="65">
        <f>VLOOKUP($A23,'Return Data'!$B$7:$R$2843,11,0)</f>
        <v>12.4695</v>
      </c>
      <c r="G23" s="66">
        <f t="shared" si="1"/>
        <v>11</v>
      </c>
      <c r="H23" s="65">
        <f>VLOOKUP($A23,'Return Data'!$B$7:$R$2843,12,0)</f>
        <v>10.138500000000001</v>
      </c>
      <c r="I23" s="66">
        <f t="shared" si="2"/>
        <v>18</v>
      </c>
      <c r="J23" s="65">
        <f>VLOOKUP($A23,'Return Data'!$B$7:$R$2843,13,0)</f>
        <v>11.5184</v>
      </c>
      <c r="K23" s="66">
        <f t="shared" si="3"/>
        <v>18</v>
      </c>
      <c r="L23" s="65">
        <f>VLOOKUP($A23,'Return Data'!$B$7:$R$2843,17,0)</f>
        <v>9.2425999999999995</v>
      </c>
      <c r="M23" s="66">
        <f t="shared" si="4"/>
        <v>16</v>
      </c>
      <c r="N23" s="65">
        <f>VLOOKUP($A23,'Return Data'!$B$7:$R$2843,14,0)</f>
        <v>8.1072000000000006</v>
      </c>
      <c r="O23" s="66">
        <f t="shared" si="5"/>
        <v>9</v>
      </c>
      <c r="P23" s="65">
        <f>VLOOKUP($A23,'Return Data'!$B$7:$R$2843,15,0)</f>
        <v>6.8194999999999997</v>
      </c>
      <c r="Q23" s="66">
        <f t="shared" si="6"/>
        <v>15</v>
      </c>
      <c r="R23" s="65">
        <f>VLOOKUP($A23,'Return Data'!$B$7:$R$2843,16,0)</f>
        <v>8.4459</v>
      </c>
      <c r="S23" s="67">
        <f t="shared" si="7"/>
        <v>11</v>
      </c>
    </row>
    <row r="24" spans="1:19" x14ac:dyDescent="0.3">
      <c r="A24" s="63" t="s">
        <v>2012</v>
      </c>
      <c r="B24" s="64">
        <f>VLOOKUP($A24,'Return Data'!$B$7:$R$2843,3,0)</f>
        <v>44440</v>
      </c>
      <c r="C24" s="65">
        <f>VLOOKUP($A24,'Return Data'!$B$7:$R$2843,4,0)</f>
        <v>21.956099999999999</v>
      </c>
      <c r="D24" s="65">
        <f>VLOOKUP($A24,'Return Data'!$B$7:$R$2843,10,0)</f>
        <v>10.1899</v>
      </c>
      <c r="E24" s="66">
        <f t="shared" si="0"/>
        <v>21</v>
      </c>
      <c r="F24" s="65">
        <f>VLOOKUP($A24,'Return Data'!$B$7:$R$2843,11,0)</f>
        <v>6.8686999999999996</v>
      </c>
      <c r="G24" s="66">
        <f t="shared" si="1"/>
        <v>21</v>
      </c>
      <c r="H24" s="65">
        <f>VLOOKUP($A24,'Return Data'!$B$7:$R$2843,12,0)</f>
        <v>8.6936</v>
      </c>
      <c r="I24" s="66">
        <f t="shared" si="2"/>
        <v>20</v>
      </c>
      <c r="J24" s="65">
        <f>VLOOKUP($A24,'Return Data'!$B$7:$R$2843,13,0)</f>
        <v>9.2865000000000002</v>
      </c>
      <c r="K24" s="66">
        <f t="shared" si="3"/>
        <v>21</v>
      </c>
      <c r="L24" s="65">
        <f>VLOOKUP($A24,'Return Data'!$B$7:$R$2843,17,0)</f>
        <v>7.0666000000000002</v>
      </c>
      <c r="M24" s="66">
        <f t="shared" si="4"/>
        <v>20</v>
      </c>
      <c r="N24" s="65">
        <f>VLOOKUP($A24,'Return Data'!$B$7:$R$2843,14,0)</f>
        <v>5.8928000000000003</v>
      </c>
      <c r="O24" s="66">
        <f t="shared" si="5"/>
        <v>18</v>
      </c>
      <c r="P24" s="65">
        <f>VLOOKUP($A24,'Return Data'!$B$7:$R$2843,15,0)</f>
        <v>5.7183000000000002</v>
      </c>
      <c r="Q24" s="66">
        <f t="shared" si="6"/>
        <v>18</v>
      </c>
      <c r="R24" s="65">
        <f>VLOOKUP($A24,'Return Data'!$B$7:$R$2843,16,0)</f>
        <v>7.3413000000000004</v>
      </c>
      <c r="S24" s="67">
        <f t="shared" si="7"/>
        <v>17</v>
      </c>
    </row>
    <row r="25" spans="1:19" x14ac:dyDescent="0.3">
      <c r="A25" s="63" t="s">
        <v>1651</v>
      </c>
      <c r="B25" s="64">
        <f>VLOOKUP($A25,'Return Data'!$B$7:$R$2843,3,0)</f>
        <v>44440</v>
      </c>
      <c r="C25" s="65">
        <f>VLOOKUP($A25,'Return Data'!$B$7:$R$2843,4,0)</f>
        <v>43.100499999999997</v>
      </c>
      <c r="D25" s="65">
        <f>VLOOKUP($A25,'Return Data'!$B$7:$R$2843,10,0)</f>
        <v>11.826499999999999</v>
      </c>
      <c r="E25" s="66">
        <f t="shared" si="0"/>
        <v>17</v>
      </c>
      <c r="F25" s="65">
        <f>VLOOKUP($A25,'Return Data'!$B$7:$R$2843,11,0)</f>
        <v>12.2614</v>
      </c>
      <c r="G25" s="66">
        <f t="shared" si="1"/>
        <v>12</v>
      </c>
      <c r="H25" s="65">
        <f>VLOOKUP($A25,'Return Data'!$B$7:$R$2843,12,0)</f>
        <v>11.965299999999999</v>
      </c>
      <c r="I25" s="66">
        <f t="shared" si="2"/>
        <v>9</v>
      </c>
      <c r="J25" s="65">
        <f>VLOOKUP($A25,'Return Data'!$B$7:$R$2843,13,0)</f>
        <v>12.988799999999999</v>
      </c>
      <c r="K25" s="66">
        <f t="shared" si="3"/>
        <v>13</v>
      </c>
      <c r="L25" s="65">
        <f>VLOOKUP($A25,'Return Data'!$B$7:$R$2843,17,0)</f>
        <v>0.24529999999999999</v>
      </c>
      <c r="M25" s="66">
        <f t="shared" si="4"/>
        <v>21</v>
      </c>
      <c r="N25" s="65">
        <f>VLOOKUP($A25,'Return Data'!$B$7:$R$2843,14,0)</f>
        <v>0.85229999999999995</v>
      </c>
      <c r="O25" s="66">
        <f t="shared" si="5"/>
        <v>21</v>
      </c>
      <c r="P25" s="65">
        <f>VLOOKUP($A25,'Return Data'!$B$7:$R$2843,15,0)</f>
        <v>3.113</v>
      </c>
      <c r="Q25" s="66">
        <f t="shared" si="6"/>
        <v>21</v>
      </c>
      <c r="R25" s="65">
        <f>VLOOKUP($A25,'Return Data'!$B$7:$R$2843,16,0)</f>
        <v>8.6298999999999992</v>
      </c>
      <c r="S25" s="67">
        <f t="shared" si="7"/>
        <v>9</v>
      </c>
    </row>
    <row r="26" spans="1:19" x14ac:dyDescent="0.3">
      <c r="A26" s="63" t="s">
        <v>1653</v>
      </c>
      <c r="B26" s="64">
        <f>VLOOKUP($A26,'Return Data'!$B$7:$R$2843,3,0)</f>
        <v>44440</v>
      </c>
      <c r="C26" s="65">
        <f>VLOOKUP($A26,'Return Data'!$B$7:$R$2843,4,0)</f>
        <v>51.443800000000003</v>
      </c>
      <c r="D26" s="65">
        <f>VLOOKUP($A26,'Return Data'!$B$7:$R$2843,10,0)</f>
        <v>16.208400000000001</v>
      </c>
      <c r="E26" s="66">
        <f t="shared" si="0"/>
        <v>7</v>
      </c>
      <c r="F26" s="65">
        <f>VLOOKUP($A26,'Return Data'!$B$7:$R$2843,11,0)</f>
        <v>15.0557</v>
      </c>
      <c r="G26" s="66">
        <f t="shared" si="1"/>
        <v>7</v>
      </c>
      <c r="H26" s="65">
        <f>VLOOKUP($A26,'Return Data'!$B$7:$R$2843,12,0)</f>
        <v>16.371200000000002</v>
      </c>
      <c r="I26" s="66">
        <f t="shared" si="2"/>
        <v>4</v>
      </c>
      <c r="J26" s="65">
        <f>VLOOKUP($A26,'Return Data'!$B$7:$R$2843,13,0)</f>
        <v>19.306000000000001</v>
      </c>
      <c r="K26" s="66">
        <f t="shared" si="3"/>
        <v>4</v>
      </c>
      <c r="L26" s="65">
        <f>VLOOKUP($A26,'Return Data'!$B$7:$R$2843,17,0)</f>
        <v>13.6592</v>
      </c>
      <c r="M26" s="66">
        <f t="shared" si="4"/>
        <v>2</v>
      </c>
      <c r="N26" s="65">
        <f>VLOOKUP($A26,'Return Data'!$B$7:$R$2843,14,0)</f>
        <v>10.5069</v>
      </c>
      <c r="O26" s="66">
        <f t="shared" si="5"/>
        <v>4</v>
      </c>
      <c r="P26" s="65">
        <f>VLOOKUP($A26,'Return Data'!$B$7:$R$2843,15,0)</f>
        <v>8.2982999999999993</v>
      </c>
      <c r="Q26" s="66">
        <f t="shared" si="6"/>
        <v>5</v>
      </c>
      <c r="R26" s="65">
        <f>VLOOKUP($A26,'Return Data'!$B$7:$R$2843,16,0)</f>
        <v>8.3355999999999995</v>
      </c>
      <c r="S26" s="67">
        <f t="shared" si="7"/>
        <v>14</v>
      </c>
    </row>
    <row r="27" spans="1:19" x14ac:dyDescent="0.3">
      <c r="A27" s="63" t="s">
        <v>1654</v>
      </c>
      <c r="B27" s="64">
        <f>VLOOKUP($A27,'Return Data'!$B$7:$R$2843,3,0)</f>
        <v>44440</v>
      </c>
      <c r="C27" s="65">
        <f>VLOOKUP($A27,'Return Data'!$B$7:$R$2843,4,0)</f>
        <v>22.118400000000001</v>
      </c>
      <c r="D27" s="65">
        <f>VLOOKUP($A27,'Return Data'!$B$7:$R$2843,10,0)</f>
        <v>11.7362</v>
      </c>
      <c r="E27" s="66">
        <f t="shared" si="0"/>
        <v>18</v>
      </c>
      <c r="F27" s="65">
        <f>VLOOKUP($A27,'Return Data'!$B$7:$R$2843,11,0)</f>
        <v>10.249700000000001</v>
      </c>
      <c r="G27" s="66">
        <f t="shared" si="1"/>
        <v>19</v>
      </c>
      <c r="H27" s="65">
        <f>VLOOKUP($A27,'Return Data'!$B$7:$R$2843,12,0)</f>
        <v>11.030900000000001</v>
      </c>
      <c r="I27" s="66">
        <f t="shared" si="2"/>
        <v>16</v>
      </c>
      <c r="J27" s="65">
        <f>VLOOKUP($A27,'Return Data'!$B$7:$R$2843,13,0)</f>
        <v>11.5328</v>
      </c>
      <c r="K27" s="66">
        <f t="shared" si="3"/>
        <v>17</v>
      </c>
      <c r="L27" s="65">
        <f>VLOOKUP($A27,'Return Data'!$B$7:$R$2843,17,0)</f>
        <v>9.5503999999999998</v>
      </c>
      <c r="M27" s="66">
        <f t="shared" si="4"/>
        <v>13</v>
      </c>
      <c r="N27" s="65">
        <f>VLOOKUP($A27,'Return Data'!$B$7:$R$2843,14,0)</f>
        <v>5.0033000000000003</v>
      </c>
      <c r="O27" s="66">
        <f t="shared" si="5"/>
        <v>19</v>
      </c>
      <c r="P27" s="65">
        <f>VLOOKUP($A27,'Return Data'!$B$7:$R$2843,15,0)</f>
        <v>5.4177999999999997</v>
      </c>
      <c r="Q27" s="66">
        <f t="shared" si="6"/>
        <v>19</v>
      </c>
      <c r="R27" s="65">
        <f>VLOOKUP($A27,'Return Data'!$B$7:$R$2843,16,0)</f>
        <v>7.1510999999999996</v>
      </c>
      <c r="S27" s="67">
        <f t="shared" si="7"/>
        <v>18</v>
      </c>
    </row>
    <row r="28" spans="1:19" x14ac:dyDescent="0.3">
      <c r="A28" s="63" t="s">
        <v>1655</v>
      </c>
      <c r="B28" s="64">
        <f>VLOOKUP($A28,'Return Data'!$B$7:$R$2843,3,0)</f>
        <v>44440</v>
      </c>
      <c r="C28" s="65">
        <f>VLOOKUP($A28,'Return Data'!$B$7:$R$2843,4,0)</f>
        <v>0.94569999999999999</v>
      </c>
      <c r="D28" s="65">
        <f>VLOOKUP($A28,'Return Data'!$B$7:$R$2843,10,0)</f>
        <v>10.994199999999999</v>
      </c>
      <c r="E28" s="66">
        <f t="shared" si="0"/>
        <v>19</v>
      </c>
      <c r="F28" s="65">
        <f>VLOOKUP($A28,'Return Data'!$B$7:$R$2843,11,0)</f>
        <v>11.331</v>
      </c>
      <c r="G28" s="66">
        <f t="shared" si="1"/>
        <v>15</v>
      </c>
      <c r="H28" s="65">
        <f>VLOOKUP($A28,'Return Data'!$B$7:$R$2843,12,0)</f>
        <v>-24.139600000000002</v>
      </c>
      <c r="I28" s="66">
        <f t="shared" si="2"/>
        <v>22</v>
      </c>
      <c r="J28" s="65">
        <f>VLOOKUP($A28,'Return Data'!$B$7:$R$2843,13,0)</f>
        <v>-16.383700000000001</v>
      </c>
      <c r="K28" s="66">
        <f t="shared" si="3"/>
        <v>22</v>
      </c>
      <c r="L28" s="65"/>
      <c r="M28" s="66"/>
      <c r="N28" s="65"/>
      <c r="O28" s="66"/>
      <c r="P28" s="65"/>
      <c r="Q28" s="66"/>
      <c r="R28" s="65">
        <f>VLOOKUP($A28,'Return Data'!$B$7:$R$2843,16,0)</f>
        <v>-8.2297999999999991</v>
      </c>
      <c r="S28" s="67">
        <f t="shared" si="7"/>
        <v>22</v>
      </c>
    </row>
    <row r="29" spans="1:19" x14ac:dyDescent="0.3">
      <c r="A29" s="63" t="s">
        <v>1656</v>
      </c>
      <c r="B29" s="64">
        <f>VLOOKUP($A29,'Return Data'!$B$7:$R$2843,3,0)</f>
        <v>44440</v>
      </c>
      <c r="C29" s="65">
        <f>VLOOKUP($A29,'Return Data'!$B$7:$R$2843,4,0)</f>
        <v>49.729599999999998</v>
      </c>
      <c r="D29" s="65">
        <f>VLOOKUP($A29,'Return Data'!$B$7:$R$2843,10,0)</f>
        <v>20.8202</v>
      </c>
      <c r="E29" s="66">
        <f t="shared" si="0"/>
        <v>1</v>
      </c>
      <c r="F29" s="65">
        <f>VLOOKUP($A29,'Return Data'!$B$7:$R$2843,11,0)</f>
        <v>16.545100000000001</v>
      </c>
      <c r="G29" s="66">
        <f t="shared" si="1"/>
        <v>1</v>
      </c>
      <c r="H29" s="65">
        <f>VLOOKUP($A29,'Return Data'!$B$7:$R$2843,12,0)</f>
        <v>14.538</v>
      </c>
      <c r="I29" s="66">
        <f t="shared" si="2"/>
        <v>5</v>
      </c>
      <c r="J29" s="65">
        <f>VLOOKUP($A29,'Return Data'!$B$7:$R$2843,13,0)</f>
        <v>19.443300000000001</v>
      </c>
      <c r="K29" s="66">
        <f t="shared" si="3"/>
        <v>3</v>
      </c>
      <c r="L29" s="65">
        <f>VLOOKUP($A29,'Return Data'!$B$7:$R$2843,17,0)</f>
        <v>10.8911</v>
      </c>
      <c r="M29" s="66">
        <f>RANK(L29,L$8:L$29,0)</f>
        <v>9</v>
      </c>
      <c r="N29" s="65">
        <f>VLOOKUP($A29,'Return Data'!$B$7:$R$2843,14,0)</f>
        <v>6.6513999999999998</v>
      </c>
      <c r="O29" s="66">
        <f>RANK(N29,N$8:N$29,0)</f>
        <v>16</v>
      </c>
      <c r="P29" s="65">
        <f>VLOOKUP($A29,'Return Data'!$B$7:$R$2843,15,0)</f>
        <v>7.391</v>
      </c>
      <c r="Q29" s="66">
        <f>RANK(P29,P$8:P$29,0)</f>
        <v>10</v>
      </c>
      <c r="R29" s="65">
        <f>VLOOKUP($A29,'Return Data'!$B$7:$R$2843,16,0)</f>
        <v>9.4725000000000001</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14.45460909090909</v>
      </c>
      <c r="E31" s="74"/>
      <c r="F31" s="75">
        <f>AVERAGE(F8:F29)</f>
        <v>12.48658181818182</v>
      </c>
      <c r="G31" s="74"/>
      <c r="H31" s="75">
        <f>AVERAGE(H8:H29)</f>
        <v>10.828936363636361</v>
      </c>
      <c r="I31" s="74"/>
      <c r="J31" s="75">
        <f>AVERAGE(J8:J29)</f>
        <v>13.054118181818184</v>
      </c>
      <c r="K31" s="74"/>
      <c r="L31" s="75">
        <f>AVERAGE(L8:L29)</f>
        <v>10.277352380952381</v>
      </c>
      <c r="M31" s="74"/>
      <c r="N31" s="75">
        <f>AVERAGE(N8:N29)</f>
        <v>7.6229285714285719</v>
      </c>
      <c r="O31" s="74"/>
      <c r="P31" s="75">
        <f>AVERAGE(P8:P29)</f>
        <v>7.1194428571428583</v>
      </c>
      <c r="Q31" s="74"/>
      <c r="R31" s="75">
        <f>AVERAGE(R8:R29)</f>
        <v>7.6565045454545446</v>
      </c>
      <c r="S31" s="76"/>
    </row>
    <row r="32" spans="1:19" x14ac:dyDescent="0.3">
      <c r="A32" s="73" t="s">
        <v>28</v>
      </c>
      <c r="B32" s="74"/>
      <c r="C32" s="74"/>
      <c r="D32" s="75">
        <f>MIN(D8:D29)</f>
        <v>9.1180000000000003</v>
      </c>
      <c r="E32" s="74"/>
      <c r="F32" s="75">
        <f>MIN(F8:F29)</f>
        <v>5.8895</v>
      </c>
      <c r="G32" s="74"/>
      <c r="H32" s="75">
        <f>MIN(H8:H29)</f>
        <v>-24.139600000000002</v>
      </c>
      <c r="I32" s="74"/>
      <c r="J32" s="75">
        <f>MIN(J8:J29)</f>
        <v>-16.383700000000001</v>
      </c>
      <c r="K32" s="74"/>
      <c r="L32" s="75">
        <f>MIN(L8:L29)</f>
        <v>0.24529999999999999</v>
      </c>
      <c r="M32" s="74"/>
      <c r="N32" s="75">
        <f>MIN(N8:N29)</f>
        <v>0.85229999999999995</v>
      </c>
      <c r="O32" s="74"/>
      <c r="P32" s="75">
        <f>MIN(P8:P29)</f>
        <v>3.113</v>
      </c>
      <c r="Q32" s="74"/>
      <c r="R32" s="75">
        <f>MIN(R8:R29)</f>
        <v>-8.2297999999999991</v>
      </c>
      <c r="S32" s="76"/>
    </row>
    <row r="33" spans="1:19" ht="15" thickBot="1" x14ac:dyDescent="0.35">
      <c r="A33" s="77" t="s">
        <v>29</v>
      </c>
      <c r="B33" s="78"/>
      <c r="C33" s="78"/>
      <c r="D33" s="79">
        <f>MAX(D8:D29)</f>
        <v>20.8202</v>
      </c>
      <c r="E33" s="78"/>
      <c r="F33" s="79">
        <f>MAX(F8:F29)</f>
        <v>16.545100000000001</v>
      </c>
      <c r="G33" s="78"/>
      <c r="H33" s="79">
        <f>MAX(H8:H29)</f>
        <v>18.4694</v>
      </c>
      <c r="I33" s="78"/>
      <c r="J33" s="79">
        <f>MAX(J8:J29)</f>
        <v>22.883199999999999</v>
      </c>
      <c r="K33" s="78"/>
      <c r="L33" s="79">
        <f>MAX(L8:L29)</f>
        <v>14.781499999999999</v>
      </c>
      <c r="M33" s="78"/>
      <c r="N33" s="79">
        <f>MAX(N8:N29)</f>
        <v>11.187799999999999</v>
      </c>
      <c r="O33" s="78"/>
      <c r="P33" s="79">
        <f>MAX(P8:P29)</f>
        <v>9.3208000000000002</v>
      </c>
      <c r="Q33" s="78"/>
      <c r="R33" s="79">
        <f>MAX(R8:R29)</f>
        <v>10.452299999999999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44440</v>
      </c>
      <c r="C8" s="65">
        <f>VLOOKUP($A8,'Return Data'!$B$7:$R$2843,4,0)</f>
        <v>18.670000000000002</v>
      </c>
      <c r="D8" s="65">
        <f>VLOOKUP($A8,'Return Data'!$B$7:$R$2843,10,0)</f>
        <v>6.0193000000000003</v>
      </c>
      <c r="E8" s="66">
        <f t="shared" ref="E8:E23" si="0">RANK(D8,D$8:D$31,0)</f>
        <v>5</v>
      </c>
      <c r="F8" s="65">
        <f>VLOOKUP($A8,'Return Data'!$B$7:$R$2843,11,0)</f>
        <v>8.4204000000000008</v>
      </c>
      <c r="G8" s="66">
        <f t="shared" ref="G8:G23" si="1">RANK(F8,F$8:F$31,0)</f>
        <v>9</v>
      </c>
      <c r="H8" s="65">
        <f>VLOOKUP($A8,'Return Data'!$B$7:$R$2843,12,0)</f>
        <v>15.5322</v>
      </c>
      <c r="I8" s="66">
        <f t="shared" ref="I8:I23" si="2">RANK(H8,H$8:H$31,0)</f>
        <v>8</v>
      </c>
      <c r="J8" s="65">
        <f>VLOOKUP($A8,'Return Data'!$B$7:$R$2843,13,0)</f>
        <v>24.466699999999999</v>
      </c>
      <c r="K8" s="66">
        <f t="shared" ref="K8:K23" si="3">RANK(J8,J$8:J$31,0)</f>
        <v>8</v>
      </c>
      <c r="L8" s="65">
        <f>VLOOKUP($A8,'Return Data'!$B$7:$R$2843,17,0)</f>
        <v>16.2422</v>
      </c>
      <c r="M8" s="66">
        <f t="shared" ref="M8:M28" si="4">RANK(L8,L$8:L$31,0)</f>
        <v>4</v>
      </c>
      <c r="N8" s="65">
        <f>VLOOKUP($A8,'Return Data'!$B$7:$R$2843,14,0)</f>
        <v>9.7394999999999996</v>
      </c>
      <c r="O8" s="66">
        <f t="shared" ref="O8:O27" si="5">RANK(N8,N$8:N$31,0)</f>
        <v>9</v>
      </c>
      <c r="P8" s="65">
        <f>VLOOKUP($A8,'Return Data'!$B$7:$R$2843,15,0)</f>
        <v>9.1647999999999996</v>
      </c>
      <c r="Q8" s="66">
        <f t="shared" ref="Q8:Q27" si="6">RANK(P8,P$8:P$31,0)</f>
        <v>8</v>
      </c>
      <c r="R8" s="65">
        <f>VLOOKUP($A8,'Return Data'!$B$7:$R$2843,16,0)</f>
        <v>9.6691000000000003</v>
      </c>
      <c r="S8" s="67">
        <f t="shared" ref="S8:S23" si="7">RANK(R8,R$8:R$31,0)</f>
        <v>13</v>
      </c>
    </row>
    <row r="9" spans="1:20" x14ac:dyDescent="0.3">
      <c r="A9" s="63" t="s">
        <v>1662</v>
      </c>
      <c r="B9" s="64">
        <f>VLOOKUP($A9,'Return Data'!$B$7:$R$2843,3,0)</f>
        <v>44440</v>
      </c>
      <c r="C9" s="65">
        <f>VLOOKUP($A9,'Return Data'!$B$7:$R$2843,4,0)</f>
        <v>18.059999999999999</v>
      </c>
      <c r="D9" s="65">
        <f>VLOOKUP($A9,'Return Data'!$B$7:$R$2843,10,0)</f>
        <v>7.9497999999999998</v>
      </c>
      <c r="E9" s="66">
        <f t="shared" si="0"/>
        <v>1</v>
      </c>
      <c r="F9" s="65">
        <f>VLOOKUP($A9,'Return Data'!$B$7:$R$2843,11,0)</f>
        <v>11.206899999999999</v>
      </c>
      <c r="G9" s="66">
        <f t="shared" si="1"/>
        <v>1</v>
      </c>
      <c r="H9" s="65">
        <f>VLOOKUP($A9,'Return Data'!$B$7:$R$2843,12,0)</f>
        <v>16.5913</v>
      </c>
      <c r="I9" s="66">
        <f t="shared" si="2"/>
        <v>7</v>
      </c>
      <c r="J9" s="65">
        <f>VLOOKUP($A9,'Return Data'!$B$7:$R$2843,13,0)</f>
        <v>26.470600000000001</v>
      </c>
      <c r="K9" s="66">
        <f t="shared" si="3"/>
        <v>6</v>
      </c>
      <c r="L9" s="65">
        <f>VLOOKUP($A9,'Return Data'!$B$7:$R$2843,17,0)</f>
        <v>15.5083</v>
      </c>
      <c r="M9" s="66">
        <f t="shared" si="4"/>
        <v>6</v>
      </c>
      <c r="N9" s="65">
        <f>VLOOKUP($A9,'Return Data'!$B$7:$R$2843,14,0)</f>
        <v>11.021699999999999</v>
      </c>
      <c r="O9" s="66">
        <f t="shared" si="5"/>
        <v>3</v>
      </c>
      <c r="P9" s="65">
        <f>VLOOKUP($A9,'Return Data'!$B$7:$R$2843,15,0)</f>
        <v>10.989000000000001</v>
      </c>
      <c r="Q9" s="66">
        <f t="shared" si="6"/>
        <v>1</v>
      </c>
      <c r="R9" s="65">
        <f>VLOOKUP($A9,'Return Data'!$B$7:$R$2843,16,0)</f>
        <v>10.2552</v>
      </c>
      <c r="S9" s="67">
        <f t="shared" si="7"/>
        <v>8</v>
      </c>
    </row>
    <row r="10" spans="1:20" x14ac:dyDescent="0.3">
      <c r="A10" s="63" t="s">
        <v>1663</v>
      </c>
      <c r="B10" s="64">
        <f>VLOOKUP($A10,'Return Data'!$B$7:$R$2843,3,0)</f>
        <v>44440</v>
      </c>
      <c r="C10" s="65">
        <f>VLOOKUP($A10,'Return Data'!$B$7:$R$2843,4,0)</f>
        <v>12.44</v>
      </c>
      <c r="D10" s="65">
        <f>VLOOKUP($A10,'Return Data'!$B$7:$R$2843,10,0)</f>
        <v>3.4081000000000001</v>
      </c>
      <c r="E10" s="66">
        <f t="shared" si="0"/>
        <v>22</v>
      </c>
      <c r="F10" s="65">
        <f>VLOOKUP($A10,'Return Data'!$B$7:$R$2843,11,0)</f>
        <v>5.0675999999999997</v>
      </c>
      <c r="G10" s="66">
        <f t="shared" si="1"/>
        <v>22</v>
      </c>
      <c r="H10" s="65">
        <f>VLOOKUP($A10,'Return Data'!$B$7:$R$2843,12,0)</f>
        <v>7.149</v>
      </c>
      <c r="I10" s="66">
        <f t="shared" si="2"/>
        <v>23</v>
      </c>
      <c r="J10" s="65">
        <f>VLOOKUP($A10,'Return Data'!$B$7:$R$2843,13,0)</f>
        <v>10.8734</v>
      </c>
      <c r="K10" s="66">
        <f t="shared" si="3"/>
        <v>23</v>
      </c>
      <c r="L10" s="65">
        <f>VLOOKUP($A10,'Return Data'!$B$7:$R$2843,17,0)</f>
        <v>11.208399999999999</v>
      </c>
      <c r="M10" s="66">
        <f t="shared" si="4"/>
        <v>21</v>
      </c>
      <c r="N10" s="65"/>
      <c r="O10" s="66"/>
      <c r="P10" s="65"/>
      <c r="Q10" s="66"/>
      <c r="R10" s="65">
        <f>VLOOKUP($A10,'Return Data'!$B$7:$R$2843,16,0)</f>
        <v>10.919</v>
      </c>
      <c r="S10" s="67">
        <f t="shared" si="7"/>
        <v>4</v>
      </c>
    </row>
    <row r="11" spans="1:20" x14ac:dyDescent="0.3">
      <c r="A11" s="63" t="s">
        <v>1664</v>
      </c>
      <c r="B11" s="64">
        <f>VLOOKUP($A11,'Return Data'!$B$7:$R$2843,3,0)</f>
        <v>44440</v>
      </c>
      <c r="C11" s="65">
        <f>VLOOKUP($A11,'Return Data'!$B$7:$R$2843,4,0)</f>
        <v>17.356000000000002</v>
      </c>
      <c r="D11" s="65">
        <f>VLOOKUP($A11,'Return Data'!$B$7:$R$2843,10,0)</f>
        <v>6.2114000000000003</v>
      </c>
      <c r="E11" s="66">
        <f t="shared" si="0"/>
        <v>4</v>
      </c>
      <c r="F11" s="65">
        <f>VLOOKUP($A11,'Return Data'!$B$7:$R$2843,11,0)</f>
        <v>11.000299999999999</v>
      </c>
      <c r="G11" s="66">
        <f t="shared" si="1"/>
        <v>3</v>
      </c>
      <c r="H11" s="65">
        <f>VLOOKUP($A11,'Return Data'!$B$7:$R$2843,12,0)</f>
        <v>17.0883</v>
      </c>
      <c r="I11" s="66">
        <f t="shared" si="2"/>
        <v>6</v>
      </c>
      <c r="J11" s="65">
        <f>VLOOKUP($A11,'Return Data'!$B$7:$R$2843,13,0)</f>
        <v>25.7044</v>
      </c>
      <c r="K11" s="66">
        <f t="shared" si="3"/>
        <v>7</v>
      </c>
      <c r="L11" s="65">
        <f>VLOOKUP($A11,'Return Data'!$B$7:$R$2843,17,0)</f>
        <v>15.4198</v>
      </c>
      <c r="M11" s="66">
        <f t="shared" si="4"/>
        <v>7</v>
      </c>
      <c r="N11" s="65">
        <f>VLOOKUP($A11,'Return Data'!$B$7:$R$2843,14,0)</f>
        <v>10.050599999999999</v>
      </c>
      <c r="O11" s="66">
        <f t="shared" si="5"/>
        <v>7</v>
      </c>
      <c r="P11" s="65">
        <f>VLOOKUP($A11,'Return Data'!$B$7:$R$2843,15,0)</f>
        <v>9.5861000000000001</v>
      </c>
      <c r="Q11" s="66">
        <f t="shared" si="6"/>
        <v>6</v>
      </c>
      <c r="R11" s="65">
        <f>VLOOKUP($A11,'Return Data'!$B$7:$R$2843,16,0)</f>
        <v>10.6813</v>
      </c>
      <c r="S11" s="67">
        <f t="shared" si="7"/>
        <v>6</v>
      </c>
    </row>
    <row r="12" spans="1:20" x14ac:dyDescent="0.3">
      <c r="A12" s="63" t="s">
        <v>1665</v>
      </c>
      <c r="B12" s="64">
        <f>VLOOKUP($A12,'Return Data'!$B$7:$R$2843,3,0)</f>
        <v>44440</v>
      </c>
      <c r="C12" s="65">
        <f>VLOOKUP($A12,'Return Data'!$B$7:$R$2843,4,0)</f>
        <v>19.152899999999999</v>
      </c>
      <c r="D12" s="65">
        <f>VLOOKUP($A12,'Return Data'!$B$7:$R$2843,10,0)</f>
        <v>5.8844000000000003</v>
      </c>
      <c r="E12" s="66">
        <f t="shared" si="0"/>
        <v>7</v>
      </c>
      <c r="F12" s="65">
        <f>VLOOKUP($A12,'Return Data'!$B$7:$R$2843,11,0)</f>
        <v>8.7935999999999996</v>
      </c>
      <c r="G12" s="66">
        <f t="shared" si="1"/>
        <v>8</v>
      </c>
      <c r="H12" s="65">
        <f>VLOOKUP($A12,'Return Data'!$B$7:$R$2843,12,0)</f>
        <v>14.8338</v>
      </c>
      <c r="I12" s="66">
        <f t="shared" si="2"/>
        <v>11</v>
      </c>
      <c r="J12" s="65">
        <f>VLOOKUP($A12,'Return Data'!$B$7:$R$2843,13,0)</f>
        <v>20.3185</v>
      </c>
      <c r="K12" s="66">
        <f t="shared" si="3"/>
        <v>14</v>
      </c>
      <c r="L12" s="65">
        <f>VLOOKUP($A12,'Return Data'!$B$7:$R$2843,17,0)</f>
        <v>15.1142</v>
      </c>
      <c r="M12" s="66">
        <f t="shared" si="4"/>
        <v>9</v>
      </c>
      <c r="N12" s="65">
        <f>VLOOKUP($A12,'Return Data'!$B$7:$R$2843,14,0)</f>
        <v>10.879200000000001</v>
      </c>
      <c r="O12" s="66">
        <f t="shared" si="5"/>
        <v>4</v>
      </c>
      <c r="P12" s="65">
        <f>VLOOKUP($A12,'Return Data'!$B$7:$R$2843,15,0)</f>
        <v>10.488300000000001</v>
      </c>
      <c r="Q12" s="66">
        <f t="shared" si="6"/>
        <v>4</v>
      </c>
      <c r="R12" s="65">
        <f>VLOOKUP($A12,'Return Data'!$B$7:$R$2843,16,0)</f>
        <v>9.8905999999999992</v>
      </c>
      <c r="S12" s="67">
        <f t="shared" si="7"/>
        <v>11</v>
      </c>
    </row>
    <row r="13" spans="1:20" x14ac:dyDescent="0.3">
      <c r="A13" s="63" t="s">
        <v>1666</v>
      </c>
      <c r="B13" s="64">
        <f>VLOOKUP($A13,'Return Data'!$B$7:$R$2843,3,0)</f>
        <v>44440</v>
      </c>
      <c r="C13" s="65">
        <f>VLOOKUP($A13,'Return Data'!$B$7:$R$2843,4,0)</f>
        <v>13.126200000000001</v>
      </c>
      <c r="D13" s="65">
        <f>VLOOKUP($A13,'Return Data'!$B$7:$R$2843,10,0)</f>
        <v>4.9332000000000003</v>
      </c>
      <c r="E13" s="66">
        <f t="shared" si="0"/>
        <v>9</v>
      </c>
      <c r="F13" s="65">
        <f>VLOOKUP($A13,'Return Data'!$B$7:$R$2843,11,0)</f>
        <v>8.0061</v>
      </c>
      <c r="G13" s="66">
        <f t="shared" si="1"/>
        <v>11</v>
      </c>
      <c r="H13" s="65">
        <f>VLOOKUP($A13,'Return Data'!$B$7:$R$2843,12,0)</f>
        <v>14.558299999999999</v>
      </c>
      <c r="I13" s="66">
        <f t="shared" si="2"/>
        <v>13</v>
      </c>
      <c r="J13" s="65">
        <f>VLOOKUP($A13,'Return Data'!$B$7:$R$2843,13,0)</f>
        <v>22.331800000000001</v>
      </c>
      <c r="K13" s="66">
        <f t="shared" si="3"/>
        <v>11</v>
      </c>
      <c r="L13" s="65">
        <f>VLOOKUP($A13,'Return Data'!$B$7:$R$2843,17,0)</f>
        <v>13.152200000000001</v>
      </c>
      <c r="M13" s="66">
        <f t="shared" si="4"/>
        <v>12</v>
      </c>
      <c r="N13" s="65">
        <f>VLOOKUP($A13,'Return Data'!$B$7:$R$2843,14,0)</f>
        <v>9.4372000000000007</v>
      </c>
      <c r="O13" s="66">
        <f t="shared" si="5"/>
        <v>12</v>
      </c>
      <c r="P13" s="65"/>
      <c r="Q13" s="66"/>
      <c r="R13" s="65">
        <f>VLOOKUP($A13,'Return Data'!$B$7:$R$2843,16,0)</f>
        <v>9.4372000000000007</v>
      </c>
      <c r="S13" s="67">
        <f t="shared" si="7"/>
        <v>17</v>
      </c>
    </row>
    <row r="14" spans="1:20" x14ac:dyDescent="0.3">
      <c r="A14" s="63" t="s">
        <v>1667</v>
      </c>
      <c r="B14" s="64">
        <f>VLOOKUP($A14,'Return Data'!$B$7:$R$2843,3,0)</f>
        <v>44440</v>
      </c>
      <c r="C14" s="65">
        <f>VLOOKUP($A14,'Return Data'!$B$7:$R$2843,4,0)</f>
        <v>50.756</v>
      </c>
      <c r="D14" s="65">
        <f>VLOOKUP($A14,'Return Data'!$B$7:$R$2843,10,0)</f>
        <v>4.8872999999999998</v>
      </c>
      <c r="E14" s="66">
        <f t="shared" si="0"/>
        <v>10</v>
      </c>
      <c r="F14" s="65">
        <f>VLOOKUP($A14,'Return Data'!$B$7:$R$2843,11,0)</f>
        <v>9.4704999999999995</v>
      </c>
      <c r="G14" s="66">
        <f t="shared" si="1"/>
        <v>7</v>
      </c>
      <c r="H14" s="65">
        <f>VLOOKUP($A14,'Return Data'!$B$7:$R$2843,12,0)</f>
        <v>19.8659</v>
      </c>
      <c r="I14" s="66">
        <f t="shared" si="2"/>
        <v>1</v>
      </c>
      <c r="J14" s="65">
        <f>VLOOKUP($A14,'Return Data'!$B$7:$R$2843,13,0)</f>
        <v>26.7759</v>
      </c>
      <c r="K14" s="66">
        <f t="shared" si="3"/>
        <v>3</v>
      </c>
      <c r="L14" s="65">
        <f>VLOOKUP($A14,'Return Data'!$B$7:$R$2843,17,0)</f>
        <v>14.7525</v>
      </c>
      <c r="M14" s="66">
        <f t="shared" si="4"/>
        <v>10</v>
      </c>
      <c r="N14" s="65">
        <f>VLOOKUP($A14,'Return Data'!$B$7:$R$2843,14,0)</f>
        <v>10.242900000000001</v>
      </c>
      <c r="O14" s="66">
        <f t="shared" si="5"/>
        <v>6</v>
      </c>
      <c r="P14" s="65">
        <f>VLOOKUP($A14,'Return Data'!$B$7:$R$2843,15,0)</f>
        <v>10.793100000000001</v>
      </c>
      <c r="Q14" s="66">
        <f t="shared" si="6"/>
        <v>2</v>
      </c>
      <c r="R14" s="65">
        <f>VLOOKUP($A14,'Return Data'!$B$7:$R$2843,16,0)</f>
        <v>10.682</v>
      </c>
      <c r="S14" s="67">
        <f t="shared" si="7"/>
        <v>5</v>
      </c>
    </row>
    <row r="15" spans="1:20" x14ac:dyDescent="0.3">
      <c r="A15" s="63" t="s">
        <v>1668</v>
      </c>
      <c r="B15" s="64">
        <f>VLOOKUP($A15,'Return Data'!$B$7:$R$2843,3,0)</f>
        <v>44440</v>
      </c>
      <c r="C15" s="65">
        <f>VLOOKUP($A15,'Return Data'!$B$7:$R$2843,4,0)</f>
        <v>17.48</v>
      </c>
      <c r="D15" s="65">
        <f>VLOOKUP($A15,'Return Data'!$B$7:$R$2843,10,0)</f>
        <v>2.6423999999999999</v>
      </c>
      <c r="E15" s="66">
        <f t="shared" si="0"/>
        <v>23</v>
      </c>
      <c r="F15" s="65">
        <f>VLOOKUP($A15,'Return Data'!$B$7:$R$2843,11,0)</f>
        <v>4.859</v>
      </c>
      <c r="G15" s="66">
        <f t="shared" si="1"/>
        <v>23</v>
      </c>
      <c r="H15" s="65">
        <f>VLOOKUP($A15,'Return Data'!$B$7:$R$2843,12,0)</f>
        <v>10.632899999999999</v>
      </c>
      <c r="I15" s="66">
        <f t="shared" si="2"/>
        <v>20</v>
      </c>
      <c r="J15" s="65">
        <f>VLOOKUP($A15,'Return Data'!$B$7:$R$2843,13,0)</f>
        <v>15</v>
      </c>
      <c r="K15" s="66">
        <f t="shared" si="3"/>
        <v>22</v>
      </c>
      <c r="L15" s="65">
        <f>VLOOKUP($A15,'Return Data'!$B$7:$R$2843,17,0)</f>
        <v>9.7540999999999993</v>
      </c>
      <c r="M15" s="66">
        <f t="shared" si="4"/>
        <v>22</v>
      </c>
      <c r="N15" s="65">
        <f>VLOOKUP($A15,'Return Data'!$B$7:$R$2843,14,0)</f>
        <v>8.6829999999999998</v>
      </c>
      <c r="O15" s="66">
        <f t="shared" si="5"/>
        <v>17</v>
      </c>
      <c r="P15" s="65">
        <f>VLOOKUP($A15,'Return Data'!$B$7:$R$2843,15,0)</f>
        <v>8.3742999999999999</v>
      </c>
      <c r="Q15" s="66">
        <f t="shared" si="6"/>
        <v>11</v>
      </c>
      <c r="R15" s="65">
        <f>VLOOKUP($A15,'Return Data'!$B$7:$R$2843,16,0)</f>
        <v>8.6319999999999997</v>
      </c>
      <c r="S15" s="67">
        <f t="shared" si="7"/>
        <v>19</v>
      </c>
    </row>
    <row r="16" spans="1:20" x14ac:dyDescent="0.3">
      <c r="A16" s="63" t="s">
        <v>1669</v>
      </c>
      <c r="B16" s="64">
        <f>VLOOKUP($A16,'Return Data'!$B$7:$R$2843,3,0)</f>
        <v>44440</v>
      </c>
      <c r="C16" s="65">
        <f>VLOOKUP($A16,'Return Data'!$B$7:$R$2843,4,0)</f>
        <v>22.409500000000001</v>
      </c>
      <c r="D16" s="65">
        <f>VLOOKUP($A16,'Return Data'!$B$7:$R$2843,10,0)</f>
        <v>3.9975999999999998</v>
      </c>
      <c r="E16" s="66">
        <f t="shared" si="0"/>
        <v>19</v>
      </c>
      <c r="F16" s="65">
        <f>VLOOKUP($A16,'Return Data'!$B$7:$R$2843,11,0)</f>
        <v>6.1890999999999998</v>
      </c>
      <c r="G16" s="66">
        <f t="shared" si="1"/>
        <v>20</v>
      </c>
      <c r="H16" s="65">
        <f>VLOOKUP($A16,'Return Data'!$B$7:$R$2843,12,0)</f>
        <v>12.7721</v>
      </c>
      <c r="I16" s="66">
        <f t="shared" si="2"/>
        <v>15</v>
      </c>
      <c r="J16" s="65">
        <f>VLOOKUP($A16,'Return Data'!$B$7:$R$2843,13,0)</f>
        <v>19.5199</v>
      </c>
      <c r="K16" s="66">
        <f t="shared" si="3"/>
        <v>15</v>
      </c>
      <c r="L16" s="65">
        <f>VLOOKUP($A16,'Return Data'!$B$7:$R$2843,17,0)</f>
        <v>12.965</v>
      </c>
      <c r="M16" s="66">
        <f t="shared" si="4"/>
        <v>13</v>
      </c>
      <c r="N16" s="65">
        <f>VLOOKUP($A16,'Return Data'!$B$7:$R$2843,14,0)</f>
        <v>9.0381</v>
      </c>
      <c r="O16" s="66">
        <f t="shared" si="5"/>
        <v>14</v>
      </c>
      <c r="P16" s="65">
        <f>VLOOKUP($A16,'Return Data'!$B$7:$R$2843,15,0)</f>
        <v>7.7184999999999997</v>
      </c>
      <c r="Q16" s="66">
        <f t="shared" si="6"/>
        <v>14</v>
      </c>
      <c r="R16" s="65">
        <f>VLOOKUP($A16,'Return Data'!$B$7:$R$2843,16,0)</f>
        <v>7.9241999999999999</v>
      </c>
      <c r="S16" s="67">
        <f t="shared" si="7"/>
        <v>22</v>
      </c>
    </row>
    <row r="17" spans="1:19" x14ac:dyDescent="0.3">
      <c r="A17" s="63" t="s">
        <v>1670</v>
      </c>
      <c r="B17" s="64">
        <f>VLOOKUP($A17,'Return Data'!$B$7:$R$2843,3,0)</f>
        <v>44440</v>
      </c>
      <c r="C17" s="65">
        <f>VLOOKUP($A17,'Return Data'!$B$7:$R$2843,4,0)</f>
        <v>26.21</v>
      </c>
      <c r="D17" s="65">
        <f>VLOOKUP($A17,'Return Data'!$B$7:$R$2843,10,0)</f>
        <v>4.5056000000000003</v>
      </c>
      <c r="E17" s="66">
        <f t="shared" si="0"/>
        <v>15</v>
      </c>
      <c r="F17" s="65">
        <f>VLOOKUP($A17,'Return Data'!$B$7:$R$2843,11,0)</f>
        <v>6.7617000000000003</v>
      </c>
      <c r="G17" s="66">
        <f t="shared" si="1"/>
        <v>17</v>
      </c>
      <c r="H17" s="65">
        <f>VLOOKUP($A17,'Return Data'!$B$7:$R$2843,12,0)</f>
        <v>11.484500000000001</v>
      </c>
      <c r="I17" s="66">
        <f t="shared" si="2"/>
        <v>18</v>
      </c>
      <c r="J17" s="65">
        <f>VLOOKUP($A17,'Return Data'!$B$7:$R$2843,13,0)</f>
        <v>16.696300000000001</v>
      </c>
      <c r="K17" s="66">
        <f t="shared" si="3"/>
        <v>19</v>
      </c>
      <c r="L17" s="65">
        <f>VLOOKUP($A17,'Return Data'!$B$7:$R$2843,17,0)</f>
        <v>12.5246</v>
      </c>
      <c r="M17" s="66">
        <f t="shared" si="4"/>
        <v>15</v>
      </c>
      <c r="N17" s="65">
        <f>VLOOKUP($A17,'Return Data'!$B$7:$R$2843,14,0)</f>
        <v>8.3786000000000005</v>
      </c>
      <c r="O17" s="66">
        <f t="shared" si="5"/>
        <v>18</v>
      </c>
      <c r="P17" s="65">
        <f>VLOOKUP($A17,'Return Data'!$B$7:$R$2843,15,0)</f>
        <v>7.82</v>
      </c>
      <c r="Q17" s="66">
        <f t="shared" si="6"/>
        <v>13</v>
      </c>
      <c r="R17" s="65">
        <f>VLOOKUP($A17,'Return Data'!$B$7:$R$2843,16,0)</f>
        <v>8.0071999999999992</v>
      </c>
      <c r="S17" s="67">
        <f t="shared" si="7"/>
        <v>21</v>
      </c>
    </row>
    <row r="18" spans="1:19" x14ac:dyDescent="0.3">
      <c r="A18" s="63" t="s">
        <v>1671</v>
      </c>
      <c r="B18" s="64">
        <f>VLOOKUP($A18,'Return Data'!$B$7:$R$2843,3,0)</f>
        <v>44440</v>
      </c>
      <c r="C18" s="65">
        <f>VLOOKUP($A18,'Return Data'!$B$7:$R$2843,4,0)</f>
        <v>12.965400000000001</v>
      </c>
      <c r="D18" s="65">
        <f>VLOOKUP($A18,'Return Data'!$B$7:$R$2843,10,0)</f>
        <v>4.1288999999999998</v>
      </c>
      <c r="E18" s="66">
        <f t="shared" si="0"/>
        <v>18</v>
      </c>
      <c r="F18" s="65">
        <f>VLOOKUP($A18,'Return Data'!$B$7:$R$2843,11,0)</f>
        <v>7.3765999999999998</v>
      </c>
      <c r="G18" s="66">
        <f t="shared" si="1"/>
        <v>15</v>
      </c>
      <c r="H18" s="65">
        <f>VLOOKUP($A18,'Return Data'!$B$7:$R$2843,12,0)</f>
        <v>11.3101</v>
      </c>
      <c r="I18" s="66">
        <f t="shared" si="2"/>
        <v>19</v>
      </c>
      <c r="J18" s="65">
        <f>VLOOKUP($A18,'Return Data'!$B$7:$R$2843,13,0)</f>
        <v>16.288900000000002</v>
      </c>
      <c r="K18" s="66">
        <f t="shared" si="3"/>
        <v>21</v>
      </c>
      <c r="L18" s="65">
        <f>VLOOKUP($A18,'Return Data'!$B$7:$R$2843,17,0)</f>
        <v>12.4101</v>
      </c>
      <c r="M18" s="66">
        <f t="shared" si="4"/>
        <v>16</v>
      </c>
      <c r="N18" s="65"/>
      <c r="O18" s="66"/>
      <c r="P18" s="65"/>
      <c r="Q18" s="66"/>
      <c r="R18" s="65">
        <f>VLOOKUP($A18,'Return Data'!$B$7:$R$2843,16,0)</f>
        <v>10.991099999999999</v>
      </c>
      <c r="S18" s="67">
        <f t="shared" si="7"/>
        <v>3</v>
      </c>
    </row>
    <row r="19" spans="1:19" x14ac:dyDescent="0.3">
      <c r="A19" s="63" t="s">
        <v>1672</v>
      </c>
      <c r="B19" s="64">
        <f>VLOOKUP($A19,'Return Data'!$B$7:$R$2843,3,0)</f>
        <v>44440</v>
      </c>
      <c r="C19" s="65">
        <f>VLOOKUP($A19,'Return Data'!$B$7:$R$2843,4,0)</f>
        <v>18.674499999999998</v>
      </c>
      <c r="D19" s="65">
        <f>VLOOKUP($A19,'Return Data'!$B$7:$R$2843,10,0)</f>
        <v>3.4788000000000001</v>
      </c>
      <c r="E19" s="66">
        <f t="shared" si="0"/>
        <v>21</v>
      </c>
      <c r="F19" s="65">
        <f>VLOOKUP($A19,'Return Data'!$B$7:$R$2843,11,0)</f>
        <v>6.1835000000000004</v>
      </c>
      <c r="G19" s="66">
        <f t="shared" si="1"/>
        <v>21</v>
      </c>
      <c r="H19" s="65">
        <f>VLOOKUP($A19,'Return Data'!$B$7:$R$2843,12,0)</f>
        <v>10.464700000000001</v>
      </c>
      <c r="I19" s="66">
        <f t="shared" si="2"/>
        <v>21</v>
      </c>
      <c r="J19" s="65">
        <f>VLOOKUP($A19,'Return Data'!$B$7:$R$2843,13,0)</f>
        <v>17.046299999999999</v>
      </c>
      <c r="K19" s="66">
        <f t="shared" si="3"/>
        <v>18</v>
      </c>
      <c r="L19" s="65">
        <f>VLOOKUP($A19,'Return Data'!$B$7:$R$2843,17,0)</f>
        <v>12.5977</v>
      </c>
      <c r="M19" s="66">
        <f t="shared" si="4"/>
        <v>14</v>
      </c>
      <c r="N19" s="65">
        <f>VLOOKUP($A19,'Return Data'!$B$7:$R$2843,14,0)</f>
        <v>9.2510999999999992</v>
      </c>
      <c r="O19" s="66">
        <f t="shared" si="5"/>
        <v>13</v>
      </c>
      <c r="P19" s="65">
        <f>VLOOKUP($A19,'Return Data'!$B$7:$R$2843,15,0)</f>
        <v>9.5510000000000002</v>
      </c>
      <c r="Q19" s="66">
        <f t="shared" si="6"/>
        <v>7</v>
      </c>
      <c r="R19" s="65">
        <f>VLOOKUP($A19,'Return Data'!$B$7:$R$2843,16,0)</f>
        <v>9.4878999999999998</v>
      </c>
      <c r="S19" s="67">
        <f t="shared" si="7"/>
        <v>15</v>
      </c>
    </row>
    <row r="20" spans="1:19" x14ac:dyDescent="0.3">
      <c r="A20" s="63" t="s">
        <v>1673</v>
      </c>
      <c r="B20" s="64">
        <f>VLOOKUP($A20,'Return Data'!$B$7:$R$2843,3,0)</f>
        <v>44440</v>
      </c>
      <c r="C20" s="65">
        <f>VLOOKUP($A20,'Return Data'!$B$7:$R$2843,4,0)</f>
        <v>24.225000000000001</v>
      </c>
      <c r="D20" s="65">
        <f>VLOOKUP($A20,'Return Data'!$B$7:$R$2843,10,0)</f>
        <v>6.0175000000000001</v>
      </c>
      <c r="E20" s="66">
        <f t="shared" si="0"/>
        <v>6</v>
      </c>
      <c r="F20" s="65">
        <f>VLOOKUP($A20,'Return Data'!$B$7:$R$2843,11,0)</f>
        <v>10.424799999999999</v>
      </c>
      <c r="G20" s="66">
        <f t="shared" si="1"/>
        <v>4</v>
      </c>
      <c r="H20" s="65">
        <f>VLOOKUP($A20,'Return Data'!$B$7:$R$2843,12,0)</f>
        <v>17.7057</v>
      </c>
      <c r="I20" s="66">
        <f t="shared" si="2"/>
        <v>5</v>
      </c>
      <c r="J20" s="65">
        <f>VLOOKUP($A20,'Return Data'!$B$7:$R$2843,13,0)</f>
        <v>26.746200000000002</v>
      </c>
      <c r="K20" s="66">
        <f t="shared" si="3"/>
        <v>4</v>
      </c>
      <c r="L20" s="65">
        <f>VLOOKUP($A20,'Return Data'!$B$7:$R$2843,17,0)</f>
        <v>16.023</v>
      </c>
      <c r="M20" s="66">
        <f t="shared" si="4"/>
        <v>5</v>
      </c>
      <c r="N20" s="65">
        <f>VLOOKUP($A20,'Return Data'!$B$7:$R$2843,14,0)</f>
        <v>9.5848999999999993</v>
      </c>
      <c r="O20" s="66">
        <f t="shared" si="5"/>
        <v>10</v>
      </c>
      <c r="P20" s="65">
        <f>VLOOKUP($A20,'Return Data'!$B$7:$R$2843,15,0)</f>
        <v>8.9943000000000008</v>
      </c>
      <c r="Q20" s="66">
        <f t="shared" si="6"/>
        <v>9</v>
      </c>
      <c r="R20" s="65">
        <f>VLOOKUP($A20,'Return Data'!$B$7:$R$2843,16,0)</f>
        <v>9.4425000000000008</v>
      </c>
      <c r="S20" s="67">
        <f t="shared" si="7"/>
        <v>16</v>
      </c>
    </row>
    <row r="21" spans="1:19" x14ac:dyDescent="0.3">
      <c r="A21" s="63" t="s">
        <v>1674</v>
      </c>
      <c r="B21" s="64">
        <f>VLOOKUP($A21,'Return Data'!$B$7:$R$2843,3,0)</f>
        <v>44440</v>
      </c>
      <c r="C21" s="65">
        <f>VLOOKUP($A21,'Return Data'!$B$7:$R$2843,4,0)</f>
        <v>16.611599999999999</v>
      </c>
      <c r="D21" s="65">
        <f>VLOOKUP($A21,'Return Data'!$B$7:$R$2843,10,0)</f>
        <v>6.3646000000000003</v>
      </c>
      <c r="E21" s="66">
        <f t="shared" si="0"/>
        <v>3</v>
      </c>
      <c r="F21" s="65">
        <f>VLOOKUP($A21,'Return Data'!$B$7:$R$2843,11,0)</f>
        <v>11.075699999999999</v>
      </c>
      <c r="G21" s="66">
        <f t="shared" si="1"/>
        <v>2</v>
      </c>
      <c r="H21" s="65">
        <f>VLOOKUP($A21,'Return Data'!$B$7:$R$2843,12,0)</f>
        <v>19.862300000000001</v>
      </c>
      <c r="I21" s="66">
        <f t="shared" si="2"/>
        <v>2</v>
      </c>
      <c r="J21" s="65">
        <f>VLOOKUP($A21,'Return Data'!$B$7:$R$2843,13,0)</f>
        <v>28.975100000000001</v>
      </c>
      <c r="K21" s="66">
        <f t="shared" si="3"/>
        <v>1</v>
      </c>
      <c r="L21" s="65">
        <f>VLOOKUP($A21,'Return Data'!$B$7:$R$2843,17,0)</f>
        <v>18.7819</v>
      </c>
      <c r="M21" s="66">
        <f t="shared" si="4"/>
        <v>1</v>
      </c>
      <c r="N21" s="65">
        <f>VLOOKUP($A21,'Return Data'!$B$7:$R$2843,14,0)</f>
        <v>13.088900000000001</v>
      </c>
      <c r="O21" s="66">
        <f t="shared" si="5"/>
        <v>1</v>
      </c>
      <c r="P21" s="65"/>
      <c r="Q21" s="66"/>
      <c r="R21" s="65">
        <f>VLOOKUP($A21,'Return Data'!$B$7:$R$2843,16,0)</f>
        <v>11.7088</v>
      </c>
      <c r="S21" s="67">
        <f t="shared" si="7"/>
        <v>2</v>
      </c>
    </row>
    <row r="22" spans="1:19" x14ac:dyDescent="0.3">
      <c r="A22" s="63" t="s">
        <v>1675</v>
      </c>
      <c r="B22" s="64">
        <f>VLOOKUP($A22,'Return Data'!$B$7:$R$2843,3,0)</f>
        <v>44440</v>
      </c>
      <c r="C22" s="65">
        <f>VLOOKUP($A22,'Return Data'!$B$7:$R$2843,4,0)</f>
        <v>14.804</v>
      </c>
      <c r="D22" s="65">
        <f>VLOOKUP($A22,'Return Data'!$B$7:$R$2843,10,0)</f>
        <v>5.69</v>
      </c>
      <c r="E22" s="66">
        <f t="shared" si="0"/>
        <v>8</v>
      </c>
      <c r="F22" s="65">
        <f>VLOOKUP($A22,'Return Data'!$B$7:$R$2843,11,0)</f>
        <v>9.7730999999999995</v>
      </c>
      <c r="G22" s="66">
        <f t="shared" si="1"/>
        <v>6</v>
      </c>
      <c r="H22" s="65">
        <f>VLOOKUP($A22,'Return Data'!$B$7:$R$2843,12,0)</f>
        <v>17.819299999999998</v>
      </c>
      <c r="I22" s="66">
        <f t="shared" si="2"/>
        <v>4</v>
      </c>
      <c r="J22" s="65">
        <f>VLOOKUP($A22,'Return Data'!$B$7:$R$2843,13,0)</f>
        <v>26.519100000000002</v>
      </c>
      <c r="K22" s="66">
        <f t="shared" si="3"/>
        <v>5</v>
      </c>
      <c r="L22" s="65">
        <f>VLOOKUP($A22,'Return Data'!$B$7:$R$2843,17,0)</f>
        <v>18.493099999999998</v>
      </c>
      <c r="M22" s="66">
        <f t="shared" si="4"/>
        <v>2</v>
      </c>
      <c r="N22" s="65"/>
      <c r="O22" s="66"/>
      <c r="P22" s="65"/>
      <c r="Q22" s="66"/>
      <c r="R22" s="65">
        <f>VLOOKUP($A22,'Return Data'!$B$7:$R$2843,16,0)</f>
        <v>15.5793</v>
      </c>
      <c r="S22" s="67">
        <f t="shared" si="7"/>
        <v>1</v>
      </c>
    </row>
    <row r="23" spans="1:19" x14ac:dyDescent="0.3">
      <c r="A23" s="63" t="s">
        <v>1676</v>
      </c>
      <c r="B23" s="64">
        <f>VLOOKUP($A23,'Return Data'!$B$7:$R$2843,3,0)</f>
        <v>44440</v>
      </c>
      <c r="C23" s="65">
        <f>VLOOKUP($A23,'Return Data'!$B$7:$R$2843,4,0)</f>
        <v>12.9945</v>
      </c>
      <c r="D23" s="65">
        <f>VLOOKUP($A23,'Return Data'!$B$7:$R$2843,10,0)</f>
        <v>4.7478999999999996</v>
      </c>
      <c r="E23" s="66">
        <f t="shared" si="0"/>
        <v>11</v>
      </c>
      <c r="F23" s="65">
        <f>VLOOKUP($A23,'Return Data'!$B$7:$R$2843,11,0)</f>
        <v>7.4298999999999999</v>
      </c>
      <c r="G23" s="66">
        <f t="shared" si="1"/>
        <v>14</v>
      </c>
      <c r="H23" s="65">
        <f>VLOOKUP($A23,'Return Data'!$B$7:$R$2843,12,0)</f>
        <v>14.4285</v>
      </c>
      <c r="I23" s="66">
        <f t="shared" si="2"/>
        <v>14</v>
      </c>
      <c r="J23" s="65">
        <f>VLOOKUP($A23,'Return Data'!$B$7:$R$2843,13,0)</f>
        <v>20.556100000000001</v>
      </c>
      <c r="K23" s="66">
        <f t="shared" si="3"/>
        <v>13</v>
      </c>
      <c r="L23" s="65">
        <f>VLOOKUP($A23,'Return Data'!$B$7:$R$2843,17,0)</f>
        <v>1.5643</v>
      </c>
      <c r="M23" s="66">
        <f t="shared" si="4"/>
        <v>23</v>
      </c>
      <c r="N23" s="65">
        <f>VLOOKUP($A23,'Return Data'!$B$7:$R$2843,14,0)</f>
        <v>-1.0798000000000001</v>
      </c>
      <c r="O23" s="66">
        <f t="shared" si="5"/>
        <v>19</v>
      </c>
      <c r="P23" s="65">
        <f>VLOOKUP($A23,'Return Data'!$B$7:$R$2843,15,0)</f>
        <v>3.3690000000000002</v>
      </c>
      <c r="Q23" s="66">
        <f t="shared" si="6"/>
        <v>15</v>
      </c>
      <c r="R23" s="65">
        <f>VLOOKUP($A23,'Return Data'!$B$7:$R$2843,16,0)</f>
        <v>4.2709999999999999</v>
      </c>
      <c r="S23" s="67">
        <f t="shared" si="7"/>
        <v>23</v>
      </c>
    </row>
    <row r="24" spans="1:19" x14ac:dyDescent="0.3">
      <c r="A24" s="63" t="s">
        <v>1677</v>
      </c>
      <c r="B24" s="64">
        <f>VLOOKUP($A24,'Return Data'!$B$7:$R$2843,3,0)</f>
        <v>44440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44440</v>
      </c>
      <c r="C25" s="65">
        <f>VLOOKUP($A25,'Return Data'!$B$7:$R$2843,4,0)</f>
        <v>42.776000000000003</v>
      </c>
      <c r="D25" s="65">
        <f>VLOOKUP($A25,'Return Data'!$B$7:$R$2843,10,0)</f>
        <v>4.7289000000000003</v>
      </c>
      <c r="E25" s="66">
        <f t="shared" ref="E25:E31" si="8">RANK(D25,D$8:D$31,0)</f>
        <v>12</v>
      </c>
      <c r="F25" s="65">
        <f>VLOOKUP($A25,'Return Data'!$B$7:$R$2843,11,0)</f>
        <v>8.3655000000000008</v>
      </c>
      <c r="G25" s="66">
        <f t="shared" ref="G25:G31" si="9">RANK(F25,F$8:F$31,0)</f>
        <v>10</v>
      </c>
      <c r="H25" s="65">
        <f>VLOOKUP($A25,'Return Data'!$B$7:$R$2843,12,0)</f>
        <v>14.5664</v>
      </c>
      <c r="I25" s="66">
        <f t="shared" ref="I25:I31" si="10">RANK(H25,H$8:H$31,0)</f>
        <v>12</v>
      </c>
      <c r="J25" s="65">
        <f>VLOOKUP($A25,'Return Data'!$B$7:$R$2843,13,0)</f>
        <v>21.2788</v>
      </c>
      <c r="K25" s="66">
        <f t="shared" ref="K25:K31" si="11">RANK(J25,J$8:J$31,0)</f>
        <v>12</v>
      </c>
      <c r="L25" s="65">
        <f>VLOOKUP($A25,'Return Data'!$B$7:$R$2843,17,0)</f>
        <v>11.988899999999999</v>
      </c>
      <c r="M25" s="66">
        <f t="shared" si="4"/>
        <v>19</v>
      </c>
      <c r="N25" s="65">
        <f>VLOOKUP($A25,'Return Data'!$B$7:$R$2843,14,0)</f>
        <v>8.8630999999999993</v>
      </c>
      <c r="O25" s="66">
        <f t="shared" si="5"/>
        <v>16</v>
      </c>
      <c r="P25" s="65">
        <f>VLOOKUP($A25,'Return Data'!$B$7:$R$2843,15,0)</f>
        <v>8.7873999999999999</v>
      </c>
      <c r="Q25" s="66">
        <f t="shared" si="6"/>
        <v>10</v>
      </c>
      <c r="R25" s="65">
        <f>VLOOKUP($A25,'Return Data'!$B$7:$R$2843,16,0)</f>
        <v>9.8758999999999997</v>
      </c>
      <c r="S25" s="67">
        <f t="shared" ref="S25:S31" si="12">RANK(R25,R$8:R$31,0)</f>
        <v>12</v>
      </c>
    </row>
    <row r="26" spans="1:19" x14ac:dyDescent="0.3">
      <c r="A26" s="63" t="s">
        <v>1680</v>
      </c>
      <c r="B26" s="64">
        <f>VLOOKUP($A26,'Return Data'!$B$7:$R$2843,3,0)</f>
        <v>44440</v>
      </c>
      <c r="C26" s="65">
        <f>VLOOKUP($A26,'Return Data'!$B$7:$R$2843,4,0)</f>
        <v>52.482500000000002</v>
      </c>
      <c r="D26" s="65">
        <f>VLOOKUP($A26,'Return Data'!$B$7:$R$2843,10,0)</f>
        <v>6.4047000000000001</v>
      </c>
      <c r="E26" s="66">
        <f t="shared" si="8"/>
        <v>2</v>
      </c>
      <c r="F26" s="65">
        <f>VLOOKUP($A26,'Return Data'!$B$7:$R$2843,11,0)</f>
        <v>9.8344000000000005</v>
      </c>
      <c r="G26" s="66">
        <f t="shared" si="9"/>
        <v>5</v>
      </c>
      <c r="H26" s="65">
        <f>VLOOKUP($A26,'Return Data'!$B$7:$R$2843,12,0)</f>
        <v>17.832000000000001</v>
      </c>
      <c r="I26" s="66">
        <f t="shared" si="10"/>
        <v>3</v>
      </c>
      <c r="J26" s="65">
        <f>VLOOKUP($A26,'Return Data'!$B$7:$R$2843,13,0)</f>
        <v>26.914899999999999</v>
      </c>
      <c r="K26" s="66">
        <f t="shared" si="11"/>
        <v>2</v>
      </c>
      <c r="L26" s="65">
        <f>VLOOKUP($A26,'Return Data'!$B$7:$R$2843,17,0)</f>
        <v>17.3415</v>
      </c>
      <c r="M26" s="66">
        <f t="shared" si="4"/>
        <v>3</v>
      </c>
      <c r="N26" s="65">
        <f>VLOOKUP($A26,'Return Data'!$B$7:$R$2843,14,0)</f>
        <v>11.98</v>
      </c>
      <c r="O26" s="66">
        <f t="shared" si="5"/>
        <v>2</v>
      </c>
      <c r="P26" s="65">
        <f>VLOOKUP($A26,'Return Data'!$B$7:$R$2843,15,0)</f>
        <v>10.7087</v>
      </c>
      <c r="Q26" s="66">
        <f t="shared" si="6"/>
        <v>3</v>
      </c>
      <c r="R26" s="65">
        <f>VLOOKUP($A26,'Return Data'!$B$7:$R$2843,16,0)</f>
        <v>9.3377999999999997</v>
      </c>
      <c r="S26" s="67">
        <f t="shared" si="12"/>
        <v>18</v>
      </c>
    </row>
    <row r="27" spans="1:19" x14ac:dyDescent="0.3">
      <c r="A27" s="63" t="s">
        <v>1681</v>
      </c>
      <c r="B27" s="64">
        <f>VLOOKUP($A27,'Return Data'!$B$7:$R$2843,3,0)</f>
        <v>44440</v>
      </c>
      <c r="C27" s="65">
        <f>VLOOKUP($A27,'Return Data'!$B$7:$R$2843,4,0)</f>
        <v>18.342199999999998</v>
      </c>
      <c r="D27" s="65">
        <f>VLOOKUP($A27,'Return Data'!$B$7:$R$2843,10,0)</f>
        <v>4.2774999999999999</v>
      </c>
      <c r="E27" s="66">
        <f t="shared" si="8"/>
        <v>16</v>
      </c>
      <c r="F27" s="65">
        <f>VLOOKUP($A27,'Return Data'!$B$7:$R$2843,11,0)</f>
        <v>7.9943999999999997</v>
      </c>
      <c r="G27" s="66">
        <f t="shared" si="9"/>
        <v>12</v>
      </c>
      <c r="H27" s="65">
        <f>VLOOKUP($A27,'Return Data'!$B$7:$R$2843,12,0)</f>
        <v>15.266999999999999</v>
      </c>
      <c r="I27" s="66">
        <f t="shared" si="10"/>
        <v>10</v>
      </c>
      <c r="J27" s="65">
        <f>VLOOKUP($A27,'Return Data'!$B$7:$R$2843,13,0)</f>
        <v>23.937100000000001</v>
      </c>
      <c r="K27" s="66">
        <f t="shared" si="11"/>
        <v>9</v>
      </c>
      <c r="L27" s="65">
        <f>VLOOKUP($A27,'Return Data'!$B$7:$R$2843,17,0)</f>
        <v>15.373100000000001</v>
      </c>
      <c r="M27" s="66">
        <f t="shared" si="4"/>
        <v>8</v>
      </c>
      <c r="N27" s="65">
        <f>VLOOKUP($A27,'Return Data'!$B$7:$R$2843,14,0)</f>
        <v>10.4819</v>
      </c>
      <c r="O27" s="66">
        <f t="shared" si="5"/>
        <v>5</v>
      </c>
      <c r="P27" s="65">
        <f>VLOOKUP($A27,'Return Data'!$B$7:$R$2843,15,0)</f>
        <v>9.7919999999999998</v>
      </c>
      <c r="Q27" s="66">
        <f t="shared" si="6"/>
        <v>5</v>
      </c>
      <c r="R27" s="65">
        <f>VLOOKUP($A27,'Return Data'!$B$7:$R$2843,16,0)</f>
        <v>10.1563</v>
      </c>
      <c r="S27" s="67">
        <f t="shared" si="12"/>
        <v>9</v>
      </c>
    </row>
    <row r="28" spans="1:19" x14ac:dyDescent="0.3">
      <c r="A28" s="63" t="s">
        <v>1682</v>
      </c>
      <c r="B28" s="64">
        <f>VLOOKUP($A28,'Return Data'!$B$7:$R$2843,3,0)</f>
        <v>44440</v>
      </c>
      <c r="C28" s="65">
        <f>VLOOKUP($A28,'Return Data'!$B$7:$R$2843,4,0)</f>
        <v>13.097300000000001</v>
      </c>
      <c r="D28" s="65">
        <f>VLOOKUP($A28,'Return Data'!$B$7:$R$2843,10,0)</f>
        <v>4.5274999999999999</v>
      </c>
      <c r="E28" s="66">
        <f t="shared" si="8"/>
        <v>14</v>
      </c>
      <c r="F28" s="65">
        <f>VLOOKUP($A28,'Return Data'!$B$7:$R$2843,11,0)</f>
        <v>6.8137999999999996</v>
      </c>
      <c r="G28" s="66">
        <f t="shared" si="9"/>
        <v>16</v>
      </c>
      <c r="H28" s="65">
        <f>VLOOKUP($A28,'Return Data'!$B$7:$R$2843,12,0)</f>
        <v>11.8672</v>
      </c>
      <c r="I28" s="66">
        <f t="shared" si="10"/>
        <v>17</v>
      </c>
      <c r="J28" s="65">
        <f>VLOOKUP($A28,'Return Data'!$B$7:$R$2843,13,0)</f>
        <v>17.581600000000002</v>
      </c>
      <c r="K28" s="66">
        <f t="shared" si="11"/>
        <v>17</v>
      </c>
      <c r="L28" s="65">
        <f>VLOOKUP($A28,'Return Data'!$B$7:$R$2843,17,0)</f>
        <v>11.6576</v>
      </c>
      <c r="M28" s="66">
        <f t="shared" si="4"/>
        <v>20</v>
      </c>
      <c r="N28" s="65"/>
      <c r="O28" s="66"/>
      <c r="P28" s="65"/>
      <c r="Q28" s="66"/>
      <c r="R28" s="65">
        <f>VLOOKUP($A28,'Return Data'!$B$7:$R$2843,16,0)</f>
        <v>10.3606</v>
      </c>
      <c r="S28" s="67">
        <f t="shared" si="12"/>
        <v>7</v>
      </c>
    </row>
    <row r="29" spans="1:19" x14ac:dyDescent="0.3">
      <c r="A29" s="63" t="s">
        <v>1683</v>
      </c>
      <c r="B29" s="64">
        <f>VLOOKUP($A29,'Return Data'!$B$7:$R$2843,3,0)</f>
        <v>44440</v>
      </c>
      <c r="C29" s="65">
        <f>VLOOKUP($A29,'Return Data'!$B$7:$R$2843,4,0)</f>
        <v>44.171100000000003</v>
      </c>
      <c r="D29" s="65">
        <f>VLOOKUP($A29,'Return Data'!$B$7:$R$2843,10,0)</f>
        <v>4.6143000000000001</v>
      </c>
      <c r="E29" s="66">
        <f t="shared" si="8"/>
        <v>13</v>
      </c>
      <c r="F29" s="65">
        <f>VLOOKUP($A29,'Return Data'!$B$7:$R$2843,11,0)</f>
        <v>6.7175000000000002</v>
      </c>
      <c r="G29" s="66">
        <f t="shared" si="9"/>
        <v>18</v>
      </c>
      <c r="H29" s="65">
        <f>VLOOKUP($A29,'Return Data'!$B$7:$R$2843,12,0)</f>
        <v>12.5413</v>
      </c>
      <c r="I29" s="66">
        <f t="shared" si="10"/>
        <v>16</v>
      </c>
      <c r="J29" s="65">
        <f>VLOOKUP($A29,'Return Data'!$B$7:$R$2843,13,0)</f>
        <v>18.907299999999999</v>
      </c>
      <c r="K29" s="66">
        <f t="shared" si="11"/>
        <v>16</v>
      </c>
      <c r="L29" s="65">
        <f>VLOOKUP($A29,'Return Data'!$B$7:$R$2843,17,0)</f>
        <v>12.3017</v>
      </c>
      <c r="M29" s="66">
        <f>RANK(L29,L$8:L$31,0)</f>
        <v>17</v>
      </c>
      <c r="N29" s="65">
        <f>VLOOKUP($A29,'Return Data'!$B$7:$R$2843,14,0)</f>
        <v>8.9861000000000004</v>
      </c>
      <c r="O29" s="66">
        <f>RANK(N29,N$8:N$31,0)</f>
        <v>15</v>
      </c>
      <c r="P29" s="65">
        <f>VLOOKUP($A29,'Return Data'!$B$7:$R$2843,15,0)</f>
        <v>7.88</v>
      </c>
      <c r="Q29" s="66">
        <f>RANK(P29,P$8:P$31,0)</f>
        <v>12</v>
      </c>
      <c r="R29" s="65">
        <f>VLOOKUP($A29,'Return Data'!$B$7:$R$2843,16,0)</f>
        <v>8.6033000000000008</v>
      </c>
      <c r="S29" s="67">
        <f t="shared" si="12"/>
        <v>20</v>
      </c>
    </row>
    <row r="30" spans="1:19" x14ac:dyDescent="0.3">
      <c r="A30" s="63" t="s">
        <v>1684</v>
      </c>
      <c r="B30" s="64">
        <f>VLOOKUP($A30,'Return Data'!$B$7:$R$2843,3,0)</f>
        <v>44440</v>
      </c>
      <c r="C30" s="65">
        <f>VLOOKUP($A30,'Return Data'!$B$7:$R$2843,4,0)</f>
        <v>13.38</v>
      </c>
      <c r="D30" s="65">
        <f>VLOOKUP($A30,'Return Data'!$B$7:$R$2843,10,0)</f>
        <v>4.2055999999999996</v>
      </c>
      <c r="E30" s="66">
        <f t="shared" si="8"/>
        <v>17</v>
      </c>
      <c r="F30" s="65">
        <f>VLOOKUP($A30,'Return Data'!$B$7:$R$2843,11,0)</f>
        <v>6.3593000000000002</v>
      </c>
      <c r="G30" s="66">
        <f t="shared" si="9"/>
        <v>19</v>
      </c>
      <c r="H30" s="65">
        <f>VLOOKUP($A30,'Return Data'!$B$7:$R$2843,12,0)</f>
        <v>10.396000000000001</v>
      </c>
      <c r="I30" s="66">
        <f t="shared" si="10"/>
        <v>22</v>
      </c>
      <c r="J30" s="65">
        <f>VLOOKUP($A30,'Return Data'!$B$7:$R$2843,13,0)</f>
        <v>16.449100000000001</v>
      </c>
      <c r="K30" s="66">
        <f t="shared" si="11"/>
        <v>20</v>
      </c>
      <c r="L30" s="65">
        <f>VLOOKUP($A30,'Return Data'!$B$7:$R$2843,17,0)</f>
        <v>12.191599999999999</v>
      </c>
      <c r="M30" s="66">
        <f>RANK(L30,L$8:L$31,0)</f>
        <v>18</v>
      </c>
      <c r="N30" s="65">
        <f>VLOOKUP($A30,'Return Data'!$B$7:$R$2843,14,0)</f>
        <v>9.9539000000000009</v>
      </c>
      <c r="O30" s="66">
        <f t="shared" ref="O30:O31" si="13">RANK(N30,N$8:N$31,0)</f>
        <v>8</v>
      </c>
      <c r="P30" s="65"/>
      <c r="Q30" s="66"/>
      <c r="R30" s="65">
        <f>VLOOKUP($A30,'Return Data'!$B$7:$R$2843,16,0)</f>
        <v>9.9634</v>
      </c>
      <c r="S30" s="67">
        <f t="shared" si="12"/>
        <v>10</v>
      </c>
    </row>
    <row r="31" spans="1:19" x14ac:dyDescent="0.3">
      <c r="A31" s="63" t="s">
        <v>1685</v>
      </c>
      <c r="B31" s="64">
        <f>VLOOKUP($A31,'Return Data'!$B$7:$R$2843,3,0)</f>
        <v>44440</v>
      </c>
      <c r="C31" s="65">
        <f>VLOOKUP($A31,'Return Data'!$B$7:$R$2843,4,0)</f>
        <v>13.174099999999999</v>
      </c>
      <c r="D31" s="65">
        <f>VLOOKUP($A31,'Return Data'!$B$7:$R$2843,10,0)</f>
        <v>3.7730999999999999</v>
      </c>
      <c r="E31" s="66">
        <f t="shared" si="8"/>
        <v>20</v>
      </c>
      <c r="F31" s="65">
        <f>VLOOKUP($A31,'Return Data'!$B$7:$R$2843,11,0)</f>
        <v>7.7150999999999996</v>
      </c>
      <c r="G31" s="66">
        <f t="shared" si="9"/>
        <v>13</v>
      </c>
      <c r="H31" s="65">
        <f>VLOOKUP($A31,'Return Data'!$B$7:$R$2843,12,0)</f>
        <v>15.394299999999999</v>
      </c>
      <c r="I31" s="66">
        <f t="shared" si="10"/>
        <v>9</v>
      </c>
      <c r="J31" s="65">
        <f>VLOOKUP($A31,'Return Data'!$B$7:$R$2843,13,0)</f>
        <v>22.365400000000001</v>
      </c>
      <c r="K31" s="66">
        <f t="shared" si="11"/>
        <v>10</v>
      </c>
      <c r="L31" s="65">
        <f>VLOOKUP($A31,'Return Data'!$B$7:$R$2843,17,0)</f>
        <v>13.4199</v>
      </c>
      <c r="M31" s="66">
        <f>RANK(L31,L$8:L$31,0)</f>
        <v>11</v>
      </c>
      <c r="N31" s="65">
        <f>VLOOKUP($A31,'Return Data'!$B$7:$R$2843,14,0)</f>
        <v>9.5764999999999993</v>
      </c>
      <c r="O31" s="66">
        <f t="shared" si="13"/>
        <v>11</v>
      </c>
      <c r="P31" s="65"/>
      <c r="Q31" s="66"/>
      <c r="R31" s="65">
        <f>VLOOKUP($A31,'Return Data'!$B$7:$R$2843,16,0)</f>
        <v>9.5968</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4.9303652173913051</v>
      </c>
      <c r="E33" s="74"/>
      <c r="F33" s="75">
        <f>AVERAGE(F8:F31)</f>
        <v>8.0799478260869542</v>
      </c>
      <c r="G33" s="74"/>
      <c r="H33" s="75">
        <f>AVERAGE(H8:H31)</f>
        <v>14.346221739130435</v>
      </c>
      <c r="I33" s="74"/>
      <c r="J33" s="75">
        <f>AVERAGE(J8:J31)</f>
        <v>21.379278260869565</v>
      </c>
      <c r="K33" s="74"/>
      <c r="L33" s="75">
        <f>AVERAGE(L8:L31)</f>
        <v>13.512421739130433</v>
      </c>
      <c r="M33" s="74"/>
      <c r="N33" s="75">
        <f>AVERAGE(N8:N31)</f>
        <v>9.3767052631578949</v>
      </c>
      <c r="O33" s="74"/>
      <c r="P33" s="75">
        <f>AVERAGE(P8:P31)</f>
        <v>8.9344333333333346</v>
      </c>
      <c r="Q33" s="74"/>
      <c r="R33" s="75">
        <f>AVERAGE(R8:R31)</f>
        <v>9.8031521739130429</v>
      </c>
      <c r="S33" s="76"/>
    </row>
    <row r="34" spans="1:19" x14ac:dyDescent="0.3">
      <c r="A34" s="73" t="s">
        <v>28</v>
      </c>
      <c r="B34" s="74"/>
      <c r="C34" s="74"/>
      <c r="D34" s="75">
        <f>MIN(D8:D31)</f>
        <v>2.6423999999999999</v>
      </c>
      <c r="E34" s="74"/>
      <c r="F34" s="75">
        <f>MIN(F8:F31)</f>
        <v>4.859</v>
      </c>
      <c r="G34" s="74"/>
      <c r="H34" s="75">
        <f>MIN(H8:H31)</f>
        <v>7.149</v>
      </c>
      <c r="I34" s="74"/>
      <c r="J34" s="75">
        <f>MIN(J8:J31)</f>
        <v>10.8734</v>
      </c>
      <c r="K34" s="74"/>
      <c r="L34" s="75">
        <f>MIN(L8:L31)</f>
        <v>1.5643</v>
      </c>
      <c r="M34" s="74"/>
      <c r="N34" s="75">
        <f>MIN(N8:N31)</f>
        <v>-1.0798000000000001</v>
      </c>
      <c r="O34" s="74"/>
      <c r="P34" s="75">
        <f>MIN(P8:P31)</f>
        <v>3.3690000000000002</v>
      </c>
      <c r="Q34" s="74"/>
      <c r="R34" s="75">
        <f>MIN(R8:R31)</f>
        <v>4.2709999999999999</v>
      </c>
      <c r="S34" s="76"/>
    </row>
    <row r="35" spans="1:19" ht="15" thickBot="1" x14ac:dyDescent="0.35">
      <c r="A35" s="77" t="s">
        <v>29</v>
      </c>
      <c r="B35" s="78"/>
      <c r="C35" s="78"/>
      <c r="D35" s="79">
        <f>MAX(D8:D31)</f>
        <v>7.9497999999999998</v>
      </c>
      <c r="E35" s="78"/>
      <c r="F35" s="79">
        <f>MAX(F8:F31)</f>
        <v>11.206899999999999</v>
      </c>
      <c r="G35" s="78"/>
      <c r="H35" s="79">
        <f>MAX(H8:H31)</f>
        <v>19.8659</v>
      </c>
      <c r="I35" s="78"/>
      <c r="J35" s="79">
        <f>MAX(J8:J31)</f>
        <v>28.975100000000001</v>
      </c>
      <c r="K35" s="78"/>
      <c r="L35" s="79">
        <f>MAX(L8:L31)</f>
        <v>18.7819</v>
      </c>
      <c r="M35" s="78"/>
      <c r="N35" s="79">
        <f>MAX(N8:N31)</f>
        <v>13.088900000000001</v>
      </c>
      <c r="O35" s="78"/>
      <c r="P35" s="79">
        <f>MAX(P8:P31)</f>
        <v>10.989000000000001</v>
      </c>
      <c r="Q35" s="78"/>
      <c r="R35" s="79">
        <f>MAX(R8:R31)</f>
        <v>15.5793</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44440</v>
      </c>
      <c r="C8" s="65">
        <f>VLOOKUP($A8,'Return Data'!$B$7:$R$2843,4,0)</f>
        <v>17.37</v>
      </c>
      <c r="D8" s="65">
        <f>VLOOKUP($A8,'Return Data'!$B$7:$R$2843,10,0)</f>
        <v>5.7211999999999996</v>
      </c>
      <c r="E8" s="66">
        <f t="shared" ref="E8:E23" si="0">RANK(D8,D$8:D$31,0)</f>
        <v>6</v>
      </c>
      <c r="F8" s="65">
        <f>VLOOKUP($A8,'Return Data'!$B$7:$R$2843,11,0)</f>
        <v>7.8212000000000002</v>
      </c>
      <c r="G8" s="66">
        <f t="shared" ref="G8:G23" si="1">RANK(F8,F$8:F$31,0)</f>
        <v>9</v>
      </c>
      <c r="H8" s="65">
        <f>VLOOKUP($A8,'Return Data'!$B$7:$R$2843,12,0)</f>
        <v>14.5778</v>
      </c>
      <c r="I8" s="66">
        <f t="shared" ref="I8:I23" si="2">RANK(H8,H$8:H$31,0)</f>
        <v>10</v>
      </c>
      <c r="J8" s="65">
        <f>VLOOKUP($A8,'Return Data'!$B$7:$R$2843,13,0)</f>
        <v>23.104199999999999</v>
      </c>
      <c r="K8" s="66">
        <f t="shared" ref="K8:K23" si="3">RANK(J8,J$8:J$31,0)</f>
        <v>9</v>
      </c>
      <c r="L8" s="65">
        <f>VLOOKUP($A8,'Return Data'!$B$7:$R$2843,17,0)</f>
        <v>15.1274</v>
      </c>
      <c r="M8" s="66">
        <f>RANK(L8,L$8:L$31,0)</f>
        <v>4</v>
      </c>
      <c r="N8" s="65">
        <f>VLOOKUP($A8,'Return Data'!$B$7:$R$2843,14,0)</f>
        <v>8.6946999999999992</v>
      </c>
      <c r="O8" s="66">
        <f>RANK(N8,N$8:N$31,0)</f>
        <v>8</v>
      </c>
      <c r="P8" s="65">
        <f>VLOOKUP($A8,'Return Data'!$B$7:$R$2843,15,0)</f>
        <v>8.0168999999999997</v>
      </c>
      <c r="Q8" s="66">
        <f>RANK(P8,P$8:P$31,0)</f>
        <v>8</v>
      </c>
      <c r="R8" s="65">
        <f>VLOOKUP($A8,'Return Data'!$B$7:$R$2843,16,0)</f>
        <v>8.5052000000000003</v>
      </c>
      <c r="S8" s="67">
        <f t="shared" ref="S8:S23" si="4">RANK(R8,R$8:R$31,0)</f>
        <v>14</v>
      </c>
    </row>
    <row r="9" spans="1:20" x14ac:dyDescent="0.3">
      <c r="A9" s="63" t="s">
        <v>1687</v>
      </c>
      <c r="B9" s="64">
        <f>VLOOKUP($A9,'Return Data'!$B$7:$R$2843,3,0)</f>
        <v>44440</v>
      </c>
      <c r="C9" s="65">
        <f>VLOOKUP($A9,'Return Data'!$B$7:$R$2843,4,0)</f>
        <v>16.760000000000002</v>
      </c>
      <c r="D9" s="65">
        <f>VLOOKUP($A9,'Return Data'!$B$7:$R$2843,10,0)</f>
        <v>7.5048000000000004</v>
      </c>
      <c r="E9" s="66">
        <f t="shared" si="0"/>
        <v>1</v>
      </c>
      <c r="F9" s="65">
        <f>VLOOKUP($A9,'Return Data'!$B$7:$R$2843,11,0)</f>
        <v>10.335699999999999</v>
      </c>
      <c r="G9" s="66">
        <f t="shared" si="1"/>
        <v>1</v>
      </c>
      <c r="H9" s="65">
        <f>VLOOKUP($A9,'Return Data'!$B$7:$R$2843,12,0)</f>
        <v>15.2682</v>
      </c>
      <c r="I9" s="66">
        <f t="shared" si="2"/>
        <v>7</v>
      </c>
      <c r="J9" s="65">
        <f>VLOOKUP($A9,'Return Data'!$B$7:$R$2843,13,0)</f>
        <v>24.6097</v>
      </c>
      <c r="K9" s="66">
        <f t="shared" si="3"/>
        <v>6</v>
      </c>
      <c r="L9" s="65">
        <f>VLOOKUP($A9,'Return Data'!$B$7:$R$2843,17,0)</f>
        <v>13.9665</v>
      </c>
      <c r="M9" s="66">
        <f t="shared" ref="M9:M31" si="5">RANK(L9,L$8:L$31,0)</f>
        <v>7</v>
      </c>
      <c r="N9" s="65">
        <f>VLOOKUP($A9,'Return Data'!$B$7:$R$2843,14,0)</f>
        <v>9.6114999999999995</v>
      </c>
      <c r="O9" s="66">
        <f t="shared" ref="O9:O31" si="6">RANK(N9,N$8:N$31,0)</f>
        <v>5</v>
      </c>
      <c r="P9" s="65">
        <f>VLOOKUP($A9,'Return Data'!$B$7:$R$2843,15,0)</f>
        <v>9.6523000000000003</v>
      </c>
      <c r="Q9" s="66">
        <f t="shared" ref="Q9:Q29" si="7">RANK(P9,P$8:P$31,0)</f>
        <v>1</v>
      </c>
      <c r="R9" s="65">
        <f>VLOOKUP($A9,'Return Data'!$B$7:$R$2843,16,0)</f>
        <v>8.9032</v>
      </c>
      <c r="S9" s="67">
        <f t="shared" si="4"/>
        <v>9</v>
      </c>
    </row>
    <row r="10" spans="1:20" x14ac:dyDescent="0.3">
      <c r="A10" s="63" t="s">
        <v>1688</v>
      </c>
      <c r="B10" s="64">
        <f>VLOOKUP($A10,'Return Data'!$B$7:$R$2843,3,0)</f>
        <v>44440</v>
      </c>
      <c r="C10" s="65">
        <f>VLOOKUP($A10,'Return Data'!$B$7:$R$2843,4,0)</f>
        <v>12.17</v>
      </c>
      <c r="D10" s="65">
        <f>VLOOKUP($A10,'Return Data'!$B$7:$R$2843,10,0)</f>
        <v>3.1356000000000002</v>
      </c>
      <c r="E10" s="66">
        <f t="shared" si="0"/>
        <v>22</v>
      </c>
      <c r="F10" s="65">
        <f>VLOOKUP($A10,'Return Data'!$B$7:$R$2843,11,0)</f>
        <v>4.5533000000000001</v>
      </c>
      <c r="G10" s="66">
        <f t="shared" si="1"/>
        <v>23</v>
      </c>
      <c r="H10" s="65">
        <f>VLOOKUP($A10,'Return Data'!$B$7:$R$2843,12,0)</f>
        <v>6.2881999999999998</v>
      </c>
      <c r="I10" s="66">
        <f t="shared" si="2"/>
        <v>23</v>
      </c>
      <c r="J10" s="65">
        <f>VLOOKUP($A10,'Return Data'!$B$7:$R$2843,13,0)</f>
        <v>9.7385000000000002</v>
      </c>
      <c r="K10" s="66">
        <f t="shared" si="3"/>
        <v>23</v>
      </c>
      <c r="L10" s="65">
        <f>VLOOKUP($A10,'Return Data'!$B$7:$R$2843,17,0)</f>
        <v>10.109</v>
      </c>
      <c r="M10" s="66">
        <f t="shared" si="5"/>
        <v>20</v>
      </c>
      <c r="N10" s="65"/>
      <c r="O10" s="66"/>
      <c r="P10" s="65"/>
      <c r="Q10" s="66"/>
      <c r="R10" s="65">
        <f>VLOOKUP($A10,'Return Data'!$B$7:$R$2843,16,0)</f>
        <v>9.7697000000000003</v>
      </c>
      <c r="S10" s="67">
        <f t="shared" si="4"/>
        <v>2</v>
      </c>
    </row>
    <row r="11" spans="1:20" x14ac:dyDescent="0.3">
      <c r="A11" s="63" t="s">
        <v>1689</v>
      </c>
      <c r="B11" s="64">
        <f>VLOOKUP($A11,'Return Data'!$B$7:$R$2843,3,0)</f>
        <v>44440</v>
      </c>
      <c r="C11" s="65">
        <f>VLOOKUP($A11,'Return Data'!$B$7:$R$2843,4,0)</f>
        <v>16.03</v>
      </c>
      <c r="D11" s="65">
        <f>VLOOKUP($A11,'Return Data'!$B$7:$R$2843,10,0)</f>
        <v>5.7876000000000003</v>
      </c>
      <c r="E11" s="66">
        <f t="shared" si="0"/>
        <v>4</v>
      </c>
      <c r="F11" s="65">
        <f>VLOOKUP($A11,'Return Data'!$B$7:$R$2843,11,0)</f>
        <v>10.1188</v>
      </c>
      <c r="G11" s="66">
        <f t="shared" si="1"/>
        <v>2</v>
      </c>
      <c r="H11" s="65">
        <f>VLOOKUP($A11,'Return Data'!$B$7:$R$2843,12,0)</f>
        <v>15.7067</v>
      </c>
      <c r="I11" s="66">
        <f t="shared" si="2"/>
        <v>6</v>
      </c>
      <c r="J11" s="65">
        <f>VLOOKUP($A11,'Return Data'!$B$7:$R$2843,13,0)</f>
        <v>23.7456</v>
      </c>
      <c r="K11" s="66">
        <f t="shared" si="3"/>
        <v>7</v>
      </c>
      <c r="L11" s="65">
        <f>VLOOKUP($A11,'Return Data'!$B$7:$R$2843,17,0)</f>
        <v>13.657299999999999</v>
      </c>
      <c r="M11" s="66">
        <f t="shared" si="5"/>
        <v>10</v>
      </c>
      <c r="N11" s="65">
        <f>VLOOKUP($A11,'Return Data'!$B$7:$R$2843,14,0)</f>
        <v>8.3748000000000005</v>
      </c>
      <c r="O11" s="66">
        <f t="shared" si="6"/>
        <v>11</v>
      </c>
      <c r="P11" s="65">
        <f>VLOOKUP($A11,'Return Data'!$B$7:$R$2843,15,0)</f>
        <v>7.9515000000000002</v>
      </c>
      <c r="Q11" s="66">
        <f t="shared" si="7"/>
        <v>9</v>
      </c>
      <c r="R11" s="65">
        <f>VLOOKUP($A11,'Return Data'!$B$7:$R$2843,16,0)</f>
        <v>9.0739000000000001</v>
      </c>
      <c r="S11" s="67">
        <f t="shared" si="4"/>
        <v>6</v>
      </c>
    </row>
    <row r="12" spans="1:20" x14ac:dyDescent="0.3">
      <c r="A12" s="63" t="s">
        <v>1690</v>
      </c>
      <c r="B12" s="64">
        <f>VLOOKUP($A12,'Return Data'!$B$7:$R$2843,3,0)</f>
        <v>44440</v>
      </c>
      <c r="C12" s="65">
        <f>VLOOKUP($A12,'Return Data'!$B$7:$R$2843,4,0)</f>
        <v>18.155000000000001</v>
      </c>
      <c r="D12" s="65">
        <f>VLOOKUP($A12,'Return Data'!$B$7:$R$2843,10,0)</f>
        <v>5.5198</v>
      </c>
      <c r="E12" s="66">
        <f t="shared" si="0"/>
        <v>7</v>
      </c>
      <c r="F12" s="65">
        <f>VLOOKUP($A12,'Return Data'!$B$7:$R$2843,11,0)</f>
        <v>8.1286000000000005</v>
      </c>
      <c r="G12" s="66">
        <f t="shared" si="1"/>
        <v>8</v>
      </c>
      <c r="H12" s="65">
        <f>VLOOKUP($A12,'Return Data'!$B$7:$R$2843,12,0)</f>
        <v>13.853</v>
      </c>
      <c r="I12" s="66">
        <f t="shared" si="2"/>
        <v>11</v>
      </c>
      <c r="J12" s="65">
        <f>VLOOKUP($A12,'Return Data'!$B$7:$R$2843,13,0)</f>
        <v>18.994599999999998</v>
      </c>
      <c r="K12" s="66">
        <f t="shared" si="3"/>
        <v>14</v>
      </c>
      <c r="L12" s="65">
        <f>VLOOKUP($A12,'Return Data'!$B$7:$R$2843,17,0)</f>
        <v>13.9153</v>
      </c>
      <c r="M12" s="66">
        <f t="shared" si="5"/>
        <v>8</v>
      </c>
      <c r="N12" s="65">
        <f>VLOOKUP($A12,'Return Data'!$B$7:$R$2843,14,0)</f>
        <v>9.7128999999999994</v>
      </c>
      <c r="O12" s="66">
        <f t="shared" si="6"/>
        <v>3</v>
      </c>
      <c r="P12" s="65">
        <f>VLOOKUP($A12,'Return Data'!$B$7:$R$2843,15,0)</f>
        <v>9.4779999999999998</v>
      </c>
      <c r="Q12" s="66">
        <f t="shared" si="7"/>
        <v>3</v>
      </c>
      <c r="R12" s="65">
        <f>VLOOKUP($A12,'Return Data'!$B$7:$R$2843,16,0)</f>
        <v>9.0404999999999998</v>
      </c>
      <c r="S12" s="67">
        <f t="shared" si="4"/>
        <v>7</v>
      </c>
    </row>
    <row r="13" spans="1:20" x14ac:dyDescent="0.3">
      <c r="A13" s="63" t="s">
        <v>1691</v>
      </c>
      <c r="B13" s="64">
        <f>VLOOKUP($A13,'Return Data'!$B$7:$R$2843,3,0)</f>
        <v>44440</v>
      </c>
      <c r="C13" s="65">
        <f>VLOOKUP($A13,'Return Data'!$B$7:$R$2843,4,0)</f>
        <v>12.498200000000001</v>
      </c>
      <c r="D13" s="65">
        <f>VLOOKUP($A13,'Return Data'!$B$7:$R$2843,10,0)</f>
        <v>4.5997000000000003</v>
      </c>
      <c r="E13" s="66">
        <f t="shared" si="0"/>
        <v>10</v>
      </c>
      <c r="F13" s="65">
        <f>VLOOKUP($A13,'Return Data'!$B$7:$R$2843,11,0)</f>
        <v>7.2953999999999999</v>
      </c>
      <c r="G13" s="66">
        <f t="shared" si="1"/>
        <v>12</v>
      </c>
      <c r="H13" s="65">
        <f>VLOOKUP($A13,'Return Data'!$B$7:$R$2843,12,0)</f>
        <v>13.420999999999999</v>
      </c>
      <c r="I13" s="66">
        <f t="shared" si="2"/>
        <v>13</v>
      </c>
      <c r="J13" s="65">
        <f>VLOOKUP($A13,'Return Data'!$B$7:$R$2843,13,0)</f>
        <v>20.741599999999998</v>
      </c>
      <c r="K13" s="66">
        <f t="shared" si="3"/>
        <v>11</v>
      </c>
      <c r="L13" s="65">
        <f>VLOOKUP($A13,'Return Data'!$B$7:$R$2843,17,0)</f>
        <v>11.4153</v>
      </c>
      <c r="M13" s="66">
        <f t="shared" si="5"/>
        <v>15</v>
      </c>
      <c r="N13" s="65">
        <f>VLOOKUP($A13,'Return Data'!$B$7:$R$2843,14,0)</f>
        <v>7.6729000000000003</v>
      </c>
      <c r="O13" s="66">
        <f t="shared" si="6"/>
        <v>16</v>
      </c>
      <c r="P13" s="65"/>
      <c r="Q13" s="66"/>
      <c r="R13" s="65">
        <f>VLOOKUP($A13,'Return Data'!$B$7:$R$2843,16,0)</f>
        <v>7.6729000000000003</v>
      </c>
      <c r="S13" s="67">
        <f t="shared" si="4"/>
        <v>20</v>
      </c>
    </row>
    <row r="14" spans="1:20" x14ac:dyDescent="0.3">
      <c r="A14" s="63" t="s">
        <v>1692</v>
      </c>
      <c r="B14" s="64">
        <f>VLOOKUP($A14,'Return Data'!$B$7:$R$2843,3,0)</f>
        <v>44440</v>
      </c>
      <c r="C14" s="65">
        <f>VLOOKUP($A14,'Return Data'!$B$7:$R$2843,4,0)</f>
        <v>46.984000000000002</v>
      </c>
      <c r="D14" s="65">
        <f>VLOOKUP($A14,'Return Data'!$B$7:$R$2843,10,0)</f>
        <v>4.6694000000000004</v>
      </c>
      <c r="E14" s="66">
        <f t="shared" si="0"/>
        <v>9</v>
      </c>
      <c r="F14" s="65">
        <f>VLOOKUP($A14,'Return Data'!$B$7:$R$2843,11,0)</f>
        <v>9.0267999999999997</v>
      </c>
      <c r="G14" s="66">
        <f t="shared" si="1"/>
        <v>7</v>
      </c>
      <c r="H14" s="65">
        <f>VLOOKUP($A14,'Return Data'!$B$7:$R$2843,12,0)</f>
        <v>19.155000000000001</v>
      </c>
      <c r="I14" s="66">
        <f t="shared" si="2"/>
        <v>1</v>
      </c>
      <c r="J14" s="65">
        <f>VLOOKUP($A14,'Return Data'!$B$7:$R$2843,13,0)</f>
        <v>25.777000000000001</v>
      </c>
      <c r="K14" s="66">
        <f t="shared" si="3"/>
        <v>2</v>
      </c>
      <c r="L14" s="65">
        <f>VLOOKUP($A14,'Return Data'!$B$7:$R$2843,17,0)</f>
        <v>13.894399999999999</v>
      </c>
      <c r="M14" s="66">
        <f t="shared" si="5"/>
        <v>9</v>
      </c>
      <c r="N14" s="65">
        <f>VLOOKUP($A14,'Return Data'!$B$7:$R$2843,14,0)</f>
        <v>9.3099000000000007</v>
      </c>
      <c r="O14" s="66">
        <f t="shared" si="6"/>
        <v>7</v>
      </c>
      <c r="P14" s="65">
        <f>VLOOKUP($A14,'Return Data'!$B$7:$R$2843,15,0)</f>
        <v>9.5352999999999994</v>
      </c>
      <c r="Q14" s="66">
        <f t="shared" si="7"/>
        <v>2</v>
      </c>
      <c r="R14" s="65">
        <f>VLOOKUP($A14,'Return Data'!$B$7:$R$2843,16,0)</f>
        <v>9.5475999999999992</v>
      </c>
      <c r="S14" s="67">
        <f t="shared" si="4"/>
        <v>4</v>
      </c>
    </row>
    <row r="15" spans="1:20" x14ac:dyDescent="0.3">
      <c r="A15" s="63" t="s">
        <v>1693</v>
      </c>
      <c r="B15" s="64">
        <f>VLOOKUP($A15,'Return Data'!$B$7:$R$2843,3,0)</f>
        <v>44440</v>
      </c>
      <c r="C15" s="65">
        <f>VLOOKUP($A15,'Return Data'!$B$7:$R$2843,4,0)</f>
        <v>16.61</v>
      </c>
      <c r="D15" s="65">
        <f>VLOOKUP($A15,'Return Data'!$B$7:$R$2843,10,0)</f>
        <v>2.5308999999999999</v>
      </c>
      <c r="E15" s="66">
        <f t="shared" si="0"/>
        <v>23</v>
      </c>
      <c r="F15" s="65">
        <f>VLOOKUP($A15,'Return Data'!$B$7:$R$2843,11,0)</f>
        <v>4.5970000000000004</v>
      </c>
      <c r="G15" s="66">
        <f t="shared" si="1"/>
        <v>22</v>
      </c>
      <c r="H15" s="65">
        <f>VLOOKUP($A15,'Return Data'!$B$7:$R$2843,12,0)</f>
        <v>10.145899999999999</v>
      </c>
      <c r="I15" s="66">
        <f t="shared" si="2"/>
        <v>19</v>
      </c>
      <c r="J15" s="65">
        <f>VLOOKUP($A15,'Return Data'!$B$7:$R$2843,13,0)</f>
        <v>14.315200000000001</v>
      </c>
      <c r="K15" s="66">
        <f t="shared" si="3"/>
        <v>22</v>
      </c>
      <c r="L15" s="65">
        <f>VLOOKUP($A15,'Return Data'!$B$7:$R$2843,17,0)</f>
        <v>9.0793999999999997</v>
      </c>
      <c r="M15" s="66">
        <f t="shared" si="5"/>
        <v>22</v>
      </c>
      <c r="N15" s="65">
        <f>VLOOKUP($A15,'Return Data'!$B$7:$R$2843,14,0)</f>
        <v>8.0273000000000003</v>
      </c>
      <c r="O15" s="66">
        <f t="shared" si="6"/>
        <v>13</v>
      </c>
      <c r="P15" s="65">
        <f>VLOOKUP($A15,'Return Data'!$B$7:$R$2843,15,0)</f>
        <v>7.6071999999999997</v>
      </c>
      <c r="Q15" s="66">
        <f t="shared" si="7"/>
        <v>10</v>
      </c>
      <c r="R15" s="65">
        <f>VLOOKUP($A15,'Return Data'!$B$7:$R$2843,16,0)</f>
        <v>7.8129</v>
      </c>
      <c r="S15" s="67">
        <f t="shared" si="4"/>
        <v>19</v>
      </c>
    </row>
    <row r="16" spans="1:20" x14ac:dyDescent="0.3">
      <c r="A16" s="63" t="s">
        <v>1694</v>
      </c>
      <c r="B16" s="64">
        <f>VLOOKUP($A16,'Return Data'!$B$7:$R$2843,3,0)</f>
        <v>44440</v>
      </c>
      <c r="C16" s="65">
        <f>VLOOKUP($A16,'Return Data'!$B$7:$R$2843,4,0)</f>
        <v>20.634699999999999</v>
      </c>
      <c r="D16" s="65">
        <f>VLOOKUP($A16,'Return Data'!$B$7:$R$2843,10,0)</f>
        <v>3.7222</v>
      </c>
      <c r="E16" s="66">
        <f t="shared" si="0"/>
        <v>18</v>
      </c>
      <c r="F16" s="65">
        <f>VLOOKUP($A16,'Return Data'!$B$7:$R$2843,11,0)</f>
        <v>5.6797000000000004</v>
      </c>
      <c r="G16" s="66">
        <f t="shared" si="1"/>
        <v>20</v>
      </c>
      <c r="H16" s="65">
        <f>VLOOKUP($A16,'Return Data'!$B$7:$R$2843,12,0)</f>
        <v>11.9717</v>
      </c>
      <c r="I16" s="66">
        <f t="shared" si="2"/>
        <v>15</v>
      </c>
      <c r="J16" s="65">
        <f>VLOOKUP($A16,'Return Data'!$B$7:$R$2843,13,0)</f>
        <v>18.365100000000002</v>
      </c>
      <c r="K16" s="66">
        <f t="shared" si="3"/>
        <v>15</v>
      </c>
      <c r="L16" s="65">
        <f>VLOOKUP($A16,'Return Data'!$B$7:$R$2843,17,0)</f>
        <v>11.915100000000001</v>
      </c>
      <c r="M16" s="66">
        <f t="shared" si="5"/>
        <v>12</v>
      </c>
      <c r="N16" s="65">
        <f>VLOOKUP($A16,'Return Data'!$B$7:$R$2843,14,0)</f>
        <v>7.7446000000000002</v>
      </c>
      <c r="O16" s="66">
        <f t="shared" si="6"/>
        <v>15</v>
      </c>
      <c r="P16" s="65">
        <f>VLOOKUP($A16,'Return Data'!$B$7:$R$2843,15,0)</f>
        <v>6.3263999999999996</v>
      </c>
      <c r="Q16" s="66">
        <f t="shared" si="7"/>
        <v>14</v>
      </c>
      <c r="R16" s="65">
        <f>VLOOKUP($A16,'Return Data'!$B$7:$R$2843,16,0)</f>
        <v>7.1454000000000004</v>
      </c>
      <c r="S16" s="67">
        <f t="shared" si="4"/>
        <v>21</v>
      </c>
    </row>
    <row r="17" spans="1:19" x14ac:dyDescent="0.3">
      <c r="A17" s="63" t="s">
        <v>1695</v>
      </c>
      <c r="B17" s="64">
        <f>VLOOKUP($A17,'Return Data'!$B$7:$R$2843,3,0)</f>
        <v>44440</v>
      </c>
      <c r="C17" s="65">
        <f>VLOOKUP($A17,'Return Data'!$B$7:$R$2843,4,0)</f>
        <v>24.54</v>
      </c>
      <c r="D17" s="65">
        <f>VLOOKUP($A17,'Return Data'!$B$7:$R$2843,10,0)</f>
        <v>4.2481</v>
      </c>
      <c r="E17" s="66">
        <f t="shared" si="0"/>
        <v>14</v>
      </c>
      <c r="F17" s="65">
        <f>VLOOKUP($A17,'Return Data'!$B$7:$R$2843,11,0)</f>
        <v>6.1878000000000002</v>
      </c>
      <c r="G17" s="66">
        <f t="shared" si="1"/>
        <v>16</v>
      </c>
      <c r="H17" s="65">
        <f>VLOOKUP($A17,'Return Data'!$B$7:$R$2843,12,0)</f>
        <v>10.590400000000001</v>
      </c>
      <c r="I17" s="66">
        <f t="shared" si="2"/>
        <v>17</v>
      </c>
      <c r="J17" s="65">
        <f>VLOOKUP($A17,'Return Data'!$B$7:$R$2843,13,0)</f>
        <v>15.4824</v>
      </c>
      <c r="K17" s="66">
        <f t="shared" si="3"/>
        <v>20</v>
      </c>
      <c r="L17" s="65">
        <f>VLOOKUP($A17,'Return Data'!$B$7:$R$2843,17,0)</f>
        <v>11.363200000000001</v>
      </c>
      <c r="M17" s="66">
        <f t="shared" si="5"/>
        <v>16</v>
      </c>
      <c r="N17" s="65">
        <f>VLOOKUP($A17,'Return Data'!$B$7:$R$2843,14,0)</f>
        <v>7.2582000000000004</v>
      </c>
      <c r="O17" s="66">
        <f t="shared" si="6"/>
        <v>18</v>
      </c>
      <c r="P17" s="65">
        <f>VLOOKUP($A17,'Return Data'!$B$7:$R$2843,15,0)</f>
        <v>6.7725999999999997</v>
      </c>
      <c r="Q17" s="66">
        <f t="shared" si="7"/>
        <v>12</v>
      </c>
      <c r="R17" s="65">
        <f>VLOOKUP($A17,'Return Data'!$B$7:$R$2843,16,0)</f>
        <v>7.0164</v>
      </c>
      <c r="S17" s="67">
        <f t="shared" si="4"/>
        <v>22</v>
      </c>
    </row>
    <row r="18" spans="1:19" x14ac:dyDescent="0.3">
      <c r="A18" s="63" t="s">
        <v>1696</v>
      </c>
      <c r="B18" s="64">
        <f>VLOOKUP($A18,'Return Data'!$B$7:$R$2843,3,0)</f>
        <v>44440</v>
      </c>
      <c r="C18" s="65">
        <f>VLOOKUP($A18,'Return Data'!$B$7:$R$2843,4,0)</f>
        <v>12.402900000000001</v>
      </c>
      <c r="D18" s="65">
        <f>VLOOKUP($A18,'Return Data'!$B$7:$R$2843,10,0)</f>
        <v>3.6919</v>
      </c>
      <c r="E18" s="66">
        <f t="shared" si="0"/>
        <v>19</v>
      </c>
      <c r="F18" s="65">
        <f>VLOOKUP($A18,'Return Data'!$B$7:$R$2843,11,0)</f>
        <v>6.4617000000000004</v>
      </c>
      <c r="G18" s="66">
        <f t="shared" si="1"/>
        <v>15</v>
      </c>
      <c r="H18" s="65">
        <f>VLOOKUP($A18,'Return Data'!$B$7:$R$2843,12,0)</f>
        <v>9.8895</v>
      </c>
      <c r="I18" s="66">
        <f t="shared" si="2"/>
        <v>21</v>
      </c>
      <c r="J18" s="65">
        <f>VLOOKUP($A18,'Return Data'!$B$7:$R$2843,13,0)</f>
        <v>14.3156</v>
      </c>
      <c r="K18" s="66">
        <f t="shared" si="3"/>
        <v>21</v>
      </c>
      <c r="L18" s="65">
        <f>VLOOKUP($A18,'Return Data'!$B$7:$R$2843,17,0)</f>
        <v>10.465</v>
      </c>
      <c r="M18" s="66">
        <f t="shared" si="5"/>
        <v>19</v>
      </c>
      <c r="N18" s="65"/>
      <c r="O18" s="66"/>
      <c r="P18" s="65"/>
      <c r="Q18" s="66"/>
      <c r="R18" s="65">
        <f>VLOOKUP($A18,'Return Data'!$B$7:$R$2843,16,0)</f>
        <v>9.0318000000000005</v>
      </c>
      <c r="S18" s="67">
        <f t="shared" si="4"/>
        <v>8</v>
      </c>
    </row>
    <row r="19" spans="1:19" x14ac:dyDescent="0.3">
      <c r="A19" s="63" t="s">
        <v>1697</v>
      </c>
      <c r="B19" s="64">
        <f>VLOOKUP($A19,'Return Data'!$B$7:$R$2843,3,0)</f>
        <v>44440</v>
      </c>
      <c r="C19" s="65">
        <f>VLOOKUP($A19,'Return Data'!$B$7:$R$2843,4,0)</f>
        <v>17.7178</v>
      </c>
      <c r="D19" s="65">
        <f>VLOOKUP($A19,'Return Data'!$B$7:$R$2843,10,0)</f>
        <v>3.2282999999999999</v>
      </c>
      <c r="E19" s="66">
        <f t="shared" si="0"/>
        <v>21</v>
      </c>
      <c r="F19" s="65">
        <f>VLOOKUP($A19,'Return Data'!$B$7:$R$2843,11,0)</f>
        <v>5.6707000000000001</v>
      </c>
      <c r="G19" s="66">
        <f t="shared" si="1"/>
        <v>21</v>
      </c>
      <c r="H19" s="65">
        <f>VLOOKUP($A19,'Return Data'!$B$7:$R$2843,12,0)</f>
        <v>9.6710999999999991</v>
      </c>
      <c r="I19" s="66">
        <f t="shared" si="2"/>
        <v>22</v>
      </c>
      <c r="J19" s="65">
        <f>VLOOKUP($A19,'Return Data'!$B$7:$R$2843,13,0)</f>
        <v>15.9284</v>
      </c>
      <c r="K19" s="66">
        <f t="shared" si="3"/>
        <v>17</v>
      </c>
      <c r="L19" s="65">
        <f>VLOOKUP($A19,'Return Data'!$B$7:$R$2843,17,0)</f>
        <v>11.545</v>
      </c>
      <c r="M19" s="66">
        <f t="shared" si="5"/>
        <v>14</v>
      </c>
      <c r="N19" s="65">
        <f>VLOOKUP($A19,'Return Data'!$B$7:$R$2843,14,0)</f>
        <v>8.3048999999999999</v>
      </c>
      <c r="O19" s="66">
        <f t="shared" si="6"/>
        <v>12</v>
      </c>
      <c r="P19" s="65">
        <f>VLOOKUP($A19,'Return Data'!$B$7:$R$2843,15,0)</f>
        <v>8.6745999999999999</v>
      </c>
      <c r="Q19" s="66">
        <f t="shared" si="7"/>
        <v>5</v>
      </c>
      <c r="R19" s="65">
        <f>VLOOKUP($A19,'Return Data'!$B$7:$R$2843,16,0)</f>
        <v>8.6555</v>
      </c>
      <c r="S19" s="67">
        <f t="shared" si="4"/>
        <v>11</v>
      </c>
    </row>
    <row r="20" spans="1:19" x14ac:dyDescent="0.3">
      <c r="A20" s="63" t="s">
        <v>1698</v>
      </c>
      <c r="B20" s="64">
        <f>VLOOKUP($A20,'Return Data'!$B$7:$R$2843,3,0)</f>
        <v>44440</v>
      </c>
      <c r="C20" s="65">
        <f>VLOOKUP($A20,'Return Data'!$B$7:$R$2843,4,0)</f>
        <v>22.603999999999999</v>
      </c>
      <c r="D20" s="65">
        <f>VLOOKUP($A20,'Return Data'!$B$7:$R$2843,10,0)</f>
        <v>5.7843999999999998</v>
      </c>
      <c r="E20" s="66">
        <f t="shared" si="0"/>
        <v>5</v>
      </c>
      <c r="F20" s="65">
        <f>VLOOKUP($A20,'Return Data'!$B$7:$R$2843,11,0)</f>
        <v>9.9362999999999992</v>
      </c>
      <c r="G20" s="66">
        <f t="shared" si="1"/>
        <v>4</v>
      </c>
      <c r="H20" s="65">
        <f>VLOOKUP($A20,'Return Data'!$B$7:$R$2843,12,0)</f>
        <v>16.961600000000001</v>
      </c>
      <c r="I20" s="66">
        <f t="shared" si="2"/>
        <v>3</v>
      </c>
      <c r="J20" s="65">
        <f>VLOOKUP($A20,'Return Data'!$B$7:$R$2843,13,0)</f>
        <v>25.668500000000002</v>
      </c>
      <c r="K20" s="66">
        <f t="shared" si="3"/>
        <v>3</v>
      </c>
      <c r="L20" s="65">
        <f>VLOOKUP($A20,'Return Data'!$B$7:$R$2843,17,0)</f>
        <v>14.9908</v>
      </c>
      <c r="M20" s="66">
        <f t="shared" si="5"/>
        <v>5</v>
      </c>
      <c r="N20" s="65">
        <f>VLOOKUP($A20,'Return Data'!$B$7:$R$2843,14,0)</f>
        <v>8.6000999999999994</v>
      </c>
      <c r="O20" s="66">
        <f t="shared" si="6"/>
        <v>9</v>
      </c>
      <c r="P20" s="65">
        <f>VLOOKUP($A20,'Return Data'!$B$7:$R$2843,15,0)</f>
        <v>8.0838999999999999</v>
      </c>
      <c r="Q20" s="66">
        <f t="shared" si="7"/>
        <v>7</v>
      </c>
      <c r="R20" s="65">
        <f>VLOOKUP($A20,'Return Data'!$B$7:$R$2843,16,0)</f>
        <v>8.6052</v>
      </c>
      <c r="S20" s="67">
        <f t="shared" si="4"/>
        <v>12</v>
      </c>
    </row>
    <row r="21" spans="1:19" x14ac:dyDescent="0.3">
      <c r="A21" s="63" t="s">
        <v>1699</v>
      </c>
      <c r="B21" s="64">
        <f>VLOOKUP($A21,'Return Data'!$B$7:$R$2843,3,0)</f>
        <v>44440</v>
      </c>
      <c r="C21" s="65">
        <f>VLOOKUP($A21,'Return Data'!$B$7:$R$2843,4,0)</f>
        <v>15.2263</v>
      </c>
      <c r="D21" s="65">
        <f>VLOOKUP($A21,'Return Data'!$B$7:$R$2843,10,0)</f>
        <v>5.8822999999999999</v>
      </c>
      <c r="E21" s="66">
        <f t="shared" si="0"/>
        <v>3</v>
      </c>
      <c r="F21" s="65">
        <f>VLOOKUP($A21,'Return Data'!$B$7:$R$2843,11,0)</f>
        <v>10.100099999999999</v>
      </c>
      <c r="G21" s="66">
        <f t="shared" si="1"/>
        <v>3</v>
      </c>
      <c r="H21" s="65">
        <f>VLOOKUP($A21,'Return Data'!$B$7:$R$2843,12,0)</f>
        <v>18.3489</v>
      </c>
      <c r="I21" s="66">
        <f t="shared" si="2"/>
        <v>2</v>
      </c>
      <c r="J21" s="65">
        <f>VLOOKUP($A21,'Return Data'!$B$7:$R$2843,13,0)</f>
        <v>26.8414</v>
      </c>
      <c r="K21" s="66">
        <f t="shared" si="3"/>
        <v>1</v>
      </c>
      <c r="L21" s="65">
        <f>VLOOKUP($A21,'Return Data'!$B$7:$R$2843,17,0)</f>
        <v>16.852799999999998</v>
      </c>
      <c r="M21" s="66">
        <f t="shared" si="5"/>
        <v>2</v>
      </c>
      <c r="N21" s="65">
        <f>VLOOKUP($A21,'Return Data'!$B$7:$R$2843,14,0)</f>
        <v>11.1914</v>
      </c>
      <c r="O21" s="66">
        <f t="shared" si="6"/>
        <v>1</v>
      </c>
      <c r="P21" s="65"/>
      <c r="Q21" s="66"/>
      <c r="R21" s="65">
        <f>VLOOKUP($A21,'Return Data'!$B$7:$R$2843,16,0)</f>
        <v>9.6066000000000003</v>
      </c>
      <c r="S21" s="67">
        <f t="shared" si="4"/>
        <v>3</v>
      </c>
    </row>
    <row r="22" spans="1:19" x14ac:dyDescent="0.3">
      <c r="A22" s="63" t="s">
        <v>1700</v>
      </c>
      <c r="B22" s="64">
        <f>VLOOKUP($A22,'Return Data'!$B$7:$R$2843,3,0)</f>
        <v>44440</v>
      </c>
      <c r="C22" s="65">
        <f>VLOOKUP($A22,'Return Data'!$B$7:$R$2843,4,0)</f>
        <v>14.369</v>
      </c>
      <c r="D22" s="65">
        <f>VLOOKUP($A22,'Return Data'!$B$7:$R$2843,10,0)</f>
        <v>5.4063999999999997</v>
      </c>
      <c r="E22" s="66">
        <f t="shared" si="0"/>
        <v>8</v>
      </c>
      <c r="F22" s="65">
        <f>VLOOKUP($A22,'Return Data'!$B$7:$R$2843,11,0)</f>
        <v>9.2201000000000004</v>
      </c>
      <c r="G22" s="66">
        <f t="shared" si="1"/>
        <v>5</v>
      </c>
      <c r="H22" s="65">
        <f>VLOOKUP($A22,'Return Data'!$B$7:$R$2843,12,0)</f>
        <v>16.9162</v>
      </c>
      <c r="I22" s="66">
        <f t="shared" si="2"/>
        <v>4</v>
      </c>
      <c r="J22" s="65">
        <f>VLOOKUP($A22,'Return Data'!$B$7:$R$2843,13,0)</f>
        <v>25.22</v>
      </c>
      <c r="K22" s="66">
        <f t="shared" si="3"/>
        <v>4</v>
      </c>
      <c r="L22" s="65">
        <f>VLOOKUP($A22,'Return Data'!$B$7:$R$2843,17,0)</f>
        <v>17.268899999999999</v>
      </c>
      <c r="M22" s="66">
        <f t="shared" si="5"/>
        <v>1</v>
      </c>
      <c r="N22" s="65"/>
      <c r="O22" s="66"/>
      <c r="P22" s="65"/>
      <c r="Q22" s="66"/>
      <c r="R22" s="65">
        <f>VLOOKUP($A22,'Return Data'!$B$7:$R$2843,16,0)</f>
        <v>14.3141</v>
      </c>
      <c r="S22" s="67">
        <f t="shared" si="4"/>
        <v>1</v>
      </c>
    </row>
    <row r="23" spans="1:19" x14ac:dyDescent="0.3">
      <c r="A23" s="63" t="s">
        <v>1701</v>
      </c>
      <c r="B23" s="64">
        <f>VLOOKUP($A23,'Return Data'!$B$7:$R$2843,3,0)</f>
        <v>44440</v>
      </c>
      <c r="C23" s="65">
        <f>VLOOKUP($A23,'Return Data'!$B$7:$R$2843,4,0)</f>
        <v>12.2141</v>
      </c>
      <c r="D23" s="65">
        <f>VLOOKUP($A23,'Return Data'!$B$7:$R$2843,10,0)</f>
        <v>4.5199999999999996</v>
      </c>
      <c r="E23" s="66">
        <f t="shared" si="0"/>
        <v>11</v>
      </c>
      <c r="F23" s="65">
        <f>VLOOKUP($A23,'Return Data'!$B$7:$R$2843,11,0)</f>
        <v>6.9770000000000003</v>
      </c>
      <c r="G23" s="66">
        <f t="shared" si="1"/>
        <v>14</v>
      </c>
      <c r="H23" s="65">
        <f>VLOOKUP($A23,'Return Data'!$B$7:$R$2843,12,0)</f>
        <v>13.7179</v>
      </c>
      <c r="I23" s="66">
        <f t="shared" si="2"/>
        <v>12</v>
      </c>
      <c r="J23" s="65">
        <f>VLOOKUP($A23,'Return Data'!$B$7:$R$2843,13,0)</f>
        <v>19.564399999999999</v>
      </c>
      <c r="K23" s="66">
        <f t="shared" si="3"/>
        <v>13</v>
      </c>
      <c r="L23" s="65">
        <f>VLOOKUP($A23,'Return Data'!$B$7:$R$2843,17,0)</f>
        <v>0.74790000000000001</v>
      </c>
      <c r="M23" s="66">
        <f t="shared" si="5"/>
        <v>23</v>
      </c>
      <c r="N23" s="65">
        <f>VLOOKUP($A23,'Return Data'!$B$7:$R$2843,14,0)</f>
        <v>-1.9</v>
      </c>
      <c r="O23" s="66">
        <f t="shared" si="6"/>
        <v>19</v>
      </c>
      <c r="P23" s="65">
        <f>VLOOKUP($A23,'Return Data'!$B$7:$R$2843,15,0)</f>
        <v>2.3742000000000001</v>
      </c>
      <c r="Q23" s="66">
        <f t="shared" si="7"/>
        <v>15</v>
      </c>
      <c r="R23" s="65">
        <f>VLOOKUP($A23,'Return Data'!$B$7:$R$2843,16,0)</f>
        <v>3.2450000000000001</v>
      </c>
      <c r="S23" s="67">
        <f t="shared" si="4"/>
        <v>23</v>
      </c>
    </row>
    <row r="24" spans="1:19" x14ac:dyDescent="0.3">
      <c r="A24" s="63" t="s">
        <v>1702</v>
      </c>
      <c r="B24" s="64">
        <f>VLOOKUP($A24,'Return Data'!$B$7:$R$2843,3,0)</f>
        <v>44440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44440</v>
      </c>
      <c r="C25" s="65">
        <f>VLOOKUP($A25,'Return Data'!$B$7:$R$2843,4,0)</f>
        <v>38.977499999999999</v>
      </c>
      <c r="D25" s="65">
        <f>VLOOKUP($A25,'Return Data'!$B$7:$R$2843,10,0)</f>
        <v>4.3669000000000002</v>
      </c>
      <c r="E25" s="66">
        <f t="shared" ref="E25:E31" si="8">RANK(D25,D$8:D$31,0)</f>
        <v>12</v>
      </c>
      <c r="F25" s="65">
        <f>VLOOKUP($A25,'Return Data'!$B$7:$R$2843,11,0)</f>
        <v>7.5948000000000002</v>
      </c>
      <c r="G25" s="66">
        <f t="shared" ref="G25:G31" si="9">RANK(F25,F$8:F$31,0)</f>
        <v>11</v>
      </c>
      <c r="H25" s="65">
        <f>VLOOKUP($A25,'Return Data'!$B$7:$R$2843,12,0)</f>
        <v>13.3492</v>
      </c>
      <c r="I25" s="66">
        <f t="shared" ref="I25:I31" si="10">RANK(H25,H$8:H$31,0)</f>
        <v>14</v>
      </c>
      <c r="J25" s="65">
        <f>VLOOKUP($A25,'Return Data'!$B$7:$R$2843,13,0)</f>
        <v>19.610900000000001</v>
      </c>
      <c r="K25" s="66">
        <f t="shared" ref="K25:K31" si="11">RANK(J25,J$8:J$31,0)</f>
        <v>12</v>
      </c>
      <c r="L25" s="65">
        <f>VLOOKUP($A25,'Return Data'!$B$7:$R$2843,17,0)</f>
        <v>10.605700000000001</v>
      </c>
      <c r="M25" s="66">
        <f t="shared" si="5"/>
        <v>18</v>
      </c>
      <c r="N25" s="65">
        <f>VLOOKUP($A25,'Return Data'!$B$7:$R$2843,14,0)</f>
        <v>7.6307999999999998</v>
      </c>
      <c r="O25" s="66">
        <f t="shared" si="6"/>
        <v>17</v>
      </c>
      <c r="P25" s="65">
        <f>VLOOKUP($A25,'Return Data'!$B$7:$R$2843,15,0)</f>
        <v>7.4852999999999996</v>
      </c>
      <c r="Q25" s="66">
        <f t="shared" si="7"/>
        <v>11</v>
      </c>
      <c r="R25" s="65">
        <f>VLOOKUP($A25,'Return Data'!$B$7:$R$2843,16,0)</f>
        <v>8.0439000000000007</v>
      </c>
      <c r="S25" s="67">
        <f t="shared" ref="S25:S31" si="12">RANK(R25,R$8:R$31,0)</f>
        <v>17</v>
      </c>
    </row>
    <row r="26" spans="1:19" x14ac:dyDescent="0.3">
      <c r="A26" s="63" t="s">
        <v>1705</v>
      </c>
      <c r="B26" s="64">
        <f>VLOOKUP($A26,'Return Data'!$B$7:$R$2843,3,0)</f>
        <v>44440</v>
      </c>
      <c r="C26" s="65">
        <f>VLOOKUP($A26,'Return Data'!$B$7:$R$2843,4,0)</f>
        <v>48.200600000000001</v>
      </c>
      <c r="D26" s="65">
        <f>VLOOKUP($A26,'Return Data'!$B$7:$R$2843,10,0)</f>
        <v>6.0202</v>
      </c>
      <c r="E26" s="66">
        <f t="shared" si="8"/>
        <v>2</v>
      </c>
      <c r="F26" s="65">
        <f>VLOOKUP($A26,'Return Data'!$B$7:$R$2843,11,0)</f>
        <v>9.0302000000000007</v>
      </c>
      <c r="G26" s="66">
        <f t="shared" si="9"/>
        <v>6</v>
      </c>
      <c r="H26" s="65">
        <f>VLOOKUP($A26,'Return Data'!$B$7:$R$2843,12,0)</f>
        <v>16.581399999999999</v>
      </c>
      <c r="I26" s="66">
        <f t="shared" si="10"/>
        <v>5</v>
      </c>
      <c r="J26" s="65">
        <f>VLOOKUP($A26,'Return Data'!$B$7:$R$2843,13,0)</f>
        <v>25.152200000000001</v>
      </c>
      <c r="K26" s="66">
        <f t="shared" si="11"/>
        <v>5</v>
      </c>
      <c r="L26" s="65">
        <f>VLOOKUP($A26,'Return Data'!$B$7:$R$2843,17,0)</f>
        <v>15.8643</v>
      </c>
      <c r="M26" s="66">
        <f t="shared" si="5"/>
        <v>3</v>
      </c>
      <c r="N26" s="65">
        <f>VLOOKUP($A26,'Return Data'!$B$7:$R$2843,14,0)</f>
        <v>10.5501</v>
      </c>
      <c r="O26" s="66">
        <f t="shared" si="6"/>
        <v>2</v>
      </c>
      <c r="P26" s="65">
        <f>VLOOKUP($A26,'Return Data'!$B$7:$R$2843,15,0)</f>
        <v>9.4298999999999999</v>
      </c>
      <c r="Q26" s="66">
        <f t="shared" si="7"/>
        <v>4</v>
      </c>
      <c r="R26" s="65">
        <f>VLOOKUP($A26,'Return Data'!$B$7:$R$2843,16,0)</f>
        <v>8.4947999999999997</v>
      </c>
      <c r="S26" s="67">
        <f t="shared" si="12"/>
        <v>15</v>
      </c>
    </row>
    <row r="27" spans="1:19" x14ac:dyDescent="0.3">
      <c r="A27" s="63" t="s">
        <v>1706</v>
      </c>
      <c r="B27" s="64">
        <f>VLOOKUP($A27,'Return Data'!$B$7:$R$2843,3,0)</f>
        <v>44440</v>
      </c>
      <c r="C27" s="65">
        <f>VLOOKUP($A27,'Return Data'!$B$7:$R$2843,4,0)</f>
        <v>16.979199999999999</v>
      </c>
      <c r="D27" s="65">
        <f>VLOOKUP($A27,'Return Data'!$B$7:$R$2843,10,0)</f>
        <v>4.1215000000000002</v>
      </c>
      <c r="E27" s="66">
        <f t="shared" si="8"/>
        <v>15</v>
      </c>
      <c r="F27" s="65">
        <f>VLOOKUP($A27,'Return Data'!$B$7:$R$2843,11,0)</f>
        <v>7.6432000000000002</v>
      </c>
      <c r="G27" s="66">
        <f t="shared" si="9"/>
        <v>10</v>
      </c>
      <c r="H27" s="65">
        <f>VLOOKUP($A27,'Return Data'!$B$7:$R$2843,12,0)</f>
        <v>14.6957</v>
      </c>
      <c r="I27" s="66">
        <f t="shared" si="10"/>
        <v>8</v>
      </c>
      <c r="J27" s="65">
        <f>VLOOKUP($A27,'Return Data'!$B$7:$R$2843,13,0)</f>
        <v>23.110800000000001</v>
      </c>
      <c r="K27" s="66">
        <f t="shared" si="11"/>
        <v>8</v>
      </c>
      <c r="L27" s="65">
        <f>VLOOKUP($A27,'Return Data'!$B$7:$R$2843,17,0)</f>
        <v>14.6213</v>
      </c>
      <c r="M27" s="66">
        <f t="shared" si="5"/>
        <v>6</v>
      </c>
      <c r="N27" s="65">
        <f>VLOOKUP($A27,'Return Data'!$B$7:$R$2843,14,0)</f>
        <v>9.6252999999999993</v>
      </c>
      <c r="O27" s="66">
        <f t="shared" si="6"/>
        <v>4</v>
      </c>
      <c r="P27" s="65">
        <f>VLOOKUP($A27,'Return Data'!$B$7:$R$2843,15,0)</f>
        <v>8.5882000000000005</v>
      </c>
      <c r="Q27" s="66">
        <f t="shared" si="7"/>
        <v>6</v>
      </c>
      <c r="R27" s="65">
        <f>VLOOKUP($A27,'Return Data'!$B$7:$R$2843,16,0)</f>
        <v>8.8082999999999991</v>
      </c>
      <c r="S27" s="67">
        <f t="shared" si="12"/>
        <v>10</v>
      </c>
    </row>
    <row r="28" spans="1:19" x14ac:dyDescent="0.3">
      <c r="A28" s="63" t="s">
        <v>1707</v>
      </c>
      <c r="B28" s="64">
        <f>VLOOKUP($A28,'Return Data'!$B$7:$R$2843,3,0)</f>
        <v>44440</v>
      </c>
      <c r="C28" s="65">
        <f>VLOOKUP($A28,'Return Data'!$B$7:$R$2843,4,0)</f>
        <v>12.4863</v>
      </c>
      <c r="D28" s="65">
        <f>VLOOKUP($A28,'Return Data'!$B$7:$R$2843,10,0)</f>
        <v>4.0793999999999997</v>
      </c>
      <c r="E28" s="66">
        <f t="shared" si="8"/>
        <v>16</v>
      </c>
      <c r="F28" s="65">
        <f>VLOOKUP($A28,'Return Data'!$B$7:$R$2843,11,0)</f>
        <v>5.9005000000000001</v>
      </c>
      <c r="G28" s="66">
        <f t="shared" si="9"/>
        <v>19</v>
      </c>
      <c r="H28" s="65">
        <f>VLOOKUP($A28,'Return Data'!$B$7:$R$2843,12,0)</f>
        <v>10.4552</v>
      </c>
      <c r="I28" s="66">
        <f t="shared" si="10"/>
        <v>18</v>
      </c>
      <c r="J28" s="65">
        <f>VLOOKUP($A28,'Return Data'!$B$7:$R$2843,13,0)</f>
        <v>15.6471</v>
      </c>
      <c r="K28" s="66">
        <f t="shared" si="11"/>
        <v>19</v>
      </c>
      <c r="L28" s="65">
        <f>VLOOKUP($A28,'Return Data'!$B$7:$R$2843,17,0)</f>
        <v>9.7558000000000007</v>
      </c>
      <c r="M28" s="66">
        <f t="shared" si="5"/>
        <v>21</v>
      </c>
      <c r="N28" s="65"/>
      <c r="O28" s="66"/>
      <c r="P28" s="65"/>
      <c r="Q28" s="66"/>
      <c r="R28" s="65">
        <f>VLOOKUP($A28,'Return Data'!$B$7:$R$2843,16,0)</f>
        <v>8.4510000000000005</v>
      </c>
      <c r="S28" s="67">
        <f t="shared" si="12"/>
        <v>16</v>
      </c>
    </row>
    <row r="29" spans="1:19" x14ac:dyDescent="0.3">
      <c r="A29" s="63" t="s">
        <v>1708</v>
      </c>
      <c r="B29" s="64">
        <f>VLOOKUP($A29,'Return Data'!$B$7:$R$2843,3,0)</f>
        <v>44440</v>
      </c>
      <c r="C29" s="65">
        <f>VLOOKUP($A29,'Return Data'!$B$7:$R$2843,4,0)</f>
        <v>53.385522699086899</v>
      </c>
      <c r="D29" s="65">
        <f>VLOOKUP($A29,'Return Data'!$B$7:$R$2843,10,0)</f>
        <v>4.3167</v>
      </c>
      <c r="E29" s="66">
        <f t="shared" si="8"/>
        <v>13</v>
      </c>
      <c r="F29" s="65">
        <f>VLOOKUP($A29,'Return Data'!$B$7:$R$2843,11,0)</f>
        <v>6.1284999999999998</v>
      </c>
      <c r="G29" s="66">
        <f t="shared" si="9"/>
        <v>18</v>
      </c>
      <c r="H29" s="65">
        <f>VLOOKUP($A29,'Return Data'!$B$7:$R$2843,12,0)</f>
        <v>11.606299999999999</v>
      </c>
      <c r="I29" s="66">
        <f t="shared" si="10"/>
        <v>16</v>
      </c>
      <c r="J29" s="65">
        <f>VLOOKUP($A29,'Return Data'!$B$7:$R$2843,13,0)</f>
        <v>17.5885</v>
      </c>
      <c r="K29" s="66">
        <f t="shared" si="11"/>
        <v>16</v>
      </c>
      <c r="L29" s="65">
        <f>VLOOKUP($A29,'Return Data'!$B$7:$R$2843,17,0)</f>
        <v>11.0748</v>
      </c>
      <c r="M29" s="66">
        <f t="shared" si="5"/>
        <v>17</v>
      </c>
      <c r="N29" s="65">
        <f>VLOOKUP($A29,'Return Data'!$B$7:$R$2843,14,0)</f>
        <v>7.8250000000000002</v>
      </c>
      <c r="O29" s="66">
        <f t="shared" si="6"/>
        <v>14</v>
      </c>
      <c r="P29" s="65">
        <f>VLOOKUP($A29,'Return Data'!$B$7:$R$2843,15,0)</f>
        <v>6.7211999999999996</v>
      </c>
      <c r="Q29" s="66">
        <f t="shared" si="7"/>
        <v>13</v>
      </c>
      <c r="R29" s="65">
        <f>VLOOKUP($A29,'Return Data'!$B$7:$R$2843,16,0)</f>
        <v>7.9175000000000004</v>
      </c>
      <c r="S29" s="67">
        <f t="shared" si="12"/>
        <v>18</v>
      </c>
    </row>
    <row r="30" spans="1:19" x14ac:dyDescent="0.3">
      <c r="A30" s="63" t="s">
        <v>1709</v>
      </c>
      <c r="B30" s="64">
        <f>VLOOKUP($A30,'Return Data'!$B$7:$R$2843,3,0)</f>
        <v>44440</v>
      </c>
      <c r="C30" s="65">
        <f>VLOOKUP($A30,'Return Data'!$B$7:$R$2843,4,0)</f>
        <v>13.14</v>
      </c>
      <c r="D30" s="65">
        <f>VLOOKUP($A30,'Return Data'!$B$7:$R$2843,10,0)</f>
        <v>4.0380000000000003</v>
      </c>
      <c r="E30" s="66">
        <f t="shared" si="8"/>
        <v>17</v>
      </c>
      <c r="F30" s="65">
        <f>VLOOKUP($A30,'Return Data'!$B$7:$R$2843,11,0)</f>
        <v>6.1388999999999996</v>
      </c>
      <c r="G30" s="66">
        <f t="shared" si="9"/>
        <v>17</v>
      </c>
      <c r="H30" s="65">
        <f>VLOOKUP($A30,'Return Data'!$B$7:$R$2843,12,0)</f>
        <v>9.9581999999999997</v>
      </c>
      <c r="I30" s="66">
        <f t="shared" si="10"/>
        <v>20</v>
      </c>
      <c r="J30" s="65">
        <f>VLOOKUP($A30,'Return Data'!$B$7:$R$2843,13,0)</f>
        <v>15.770899999999999</v>
      </c>
      <c r="K30" s="66">
        <f t="shared" si="11"/>
        <v>18</v>
      </c>
      <c r="L30" s="65">
        <f>VLOOKUP($A30,'Return Data'!$B$7:$R$2843,17,0)</f>
        <v>11.6044</v>
      </c>
      <c r="M30" s="66">
        <f t="shared" si="5"/>
        <v>13</v>
      </c>
      <c r="N30" s="65">
        <f>VLOOKUP($A30,'Return Data'!$B$7:$R$2843,14,0)</f>
        <v>9.3299000000000003</v>
      </c>
      <c r="O30" s="66">
        <f t="shared" si="6"/>
        <v>6</v>
      </c>
      <c r="P30" s="65"/>
      <c r="Q30" s="66"/>
      <c r="R30" s="65">
        <f>VLOOKUP($A30,'Return Data'!$B$7:$R$2843,16,0)</f>
        <v>9.3160000000000007</v>
      </c>
      <c r="S30" s="67">
        <f t="shared" si="12"/>
        <v>5</v>
      </c>
    </row>
    <row r="31" spans="1:19" x14ac:dyDescent="0.3">
      <c r="A31" s="63" t="s">
        <v>1710</v>
      </c>
      <c r="B31" s="64">
        <f>VLOOKUP($A31,'Return Data'!$B$7:$R$2843,3,0)</f>
        <v>44440</v>
      </c>
      <c r="C31" s="65">
        <f>VLOOKUP($A31,'Return Data'!$B$7:$R$2843,4,0)</f>
        <v>12.8088</v>
      </c>
      <c r="D31" s="65">
        <f>VLOOKUP($A31,'Return Data'!$B$7:$R$2843,10,0)</f>
        <v>3.5556999999999999</v>
      </c>
      <c r="E31" s="66">
        <f t="shared" si="8"/>
        <v>20</v>
      </c>
      <c r="F31" s="65">
        <f>VLOOKUP($A31,'Return Data'!$B$7:$R$2843,11,0)</f>
        <v>7.2647000000000004</v>
      </c>
      <c r="G31" s="66">
        <f t="shared" si="9"/>
        <v>13</v>
      </c>
      <c r="H31" s="65">
        <f>VLOOKUP($A31,'Return Data'!$B$7:$R$2843,12,0)</f>
        <v>14.673500000000001</v>
      </c>
      <c r="I31" s="66">
        <f t="shared" si="10"/>
        <v>9</v>
      </c>
      <c r="J31" s="65">
        <f>VLOOKUP($A31,'Return Data'!$B$7:$R$2843,13,0)</f>
        <v>21.3414</v>
      </c>
      <c r="K31" s="66">
        <f t="shared" si="11"/>
        <v>10</v>
      </c>
      <c r="L31" s="65">
        <f>VLOOKUP($A31,'Return Data'!$B$7:$R$2843,17,0)</f>
        <v>12.5246</v>
      </c>
      <c r="M31" s="66">
        <f t="shared" si="5"/>
        <v>11</v>
      </c>
      <c r="N31" s="65">
        <f>VLOOKUP($A31,'Return Data'!$B$7:$R$2843,14,0)</f>
        <v>8.5581999999999994</v>
      </c>
      <c r="O31" s="66">
        <f t="shared" si="6"/>
        <v>10</v>
      </c>
      <c r="P31" s="65"/>
      <c r="Q31" s="66"/>
      <c r="R31" s="65">
        <f>VLOOKUP($A31,'Return Data'!$B$7:$R$2843,16,0)</f>
        <v>8.5770999999999997</v>
      </c>
      <c r="S31" s="67">
        <f t="shared" si="12"/>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4.628304347826087</v>
      </c>
      <c r="E33" s="74"/>
      <c r="F33" s="75">
        <f>AVERAGE(F8:F31)</f>
        <v>7.4700434782608696</v>
      </c>
      <c r="G33" s="74"/>
      <c r="H33" s="75">
        <f>AVERAGE(H8:H31)</f>
        <v>13.382721739130432</v>
      </c>
      <c r="I33" s="74"/>
      <c r="J33" s="75">
        <f>AVERAGE(J8:J31)</f>
        <v>20.027565217391306</v>
      </c>
      <c r="K33" s="74"/>
      <c r="L33" s="75">
        <f>AVERAGE(L8:L31)</f>
        <v>12.276704347826087</v>
      </c>
      <c r="M33" s="74"/>
      <c r="N33" s="75">
        <f>AVERAGE(N8:N31)</f>
        <v>8.2169736842105259</v>
      </c>
      <c r="O33" s="74"/>
      <c r="P33" s="75">
        <f>AVERAGE(P8:P31)</f>
        <v>7.7798333333333325</v>
      </c>
      <c r="Q33" s="74"/>
      <c r="R33" s="75">
        <f>AVERAGE(R8:R31)</f>
        <v>8.5893260869565218</v>
      </c>
      <c r="S33" s="76"/>
    </row>
    <row r="34" spans="1:19" x14ac:dyDescent="0.3">
      <c r="A34" s="73" t="s">
        <v>28</v>
      </c>
      <c r="B34" s="74"/>
      <c r="C34" s="74"/>
      <c r="D34" s="75">
        <f>MIN(D8:D31)</f>
        <v>2.5308999999999999</v>
      </c>
      <c r="E34" s="74"/>
      <c r="F34" s="75">
        <f>MIN(F8:F31)</f>
        <v>4.5533000000000001</v>
      </c>
      <c r="G34" s="74"/>
      <c r="H34" s="75">
        <f>MIN(H8:H31)</f>
        <v>6.2881999999999998</v>
      </c>
      <c r="I34" s="74"/>
      <c r="J34" s="75">
        <f>MIN(J8:J31)</f>
        <v>9.7385000000000002</v>
      </c>
      <c r="K34" s="74"/>
      <c r="L34" s="75">
        <f>MIN(L8:L31)</f>
        <v>0.74790000000000001</v>
      </c>
      <c r="M34" s="74"/>
      <c r="N34" s="75">
        <f>MIN(N8:N31)</f>
        <v>-1.9</v>
      </c>
      <c r="O34" s="74"/>
      <c r="P34" s="75">
        <f>MIN(P8:P31)</f>
        <v>2.3742000000000001</v>
      </c>
      <c r="Q34" s="74"/>
      <c r="R34" s="75">
        <f>MIN(R8:R31)</f>
        <v>3.2450000000000001</v>
      </c>
      <c r="S34" s="76"/>
    </row>
    <row r="35" spans="1:19" ht="15" thickBot="1" x14ac:dyDescent="0.35">
      <c r="A35" s="77" t="s">
        <v>29</v>
      </c>
      <c r="B35" s="78"/>
      <c r="C35" s="78"/>
      <c r="D35" s="79">
        <f>MAX(D8:D31)</f>
        <v>7.5048000000000004</v>
      </c>
      <c r="E35" s="78"/>
      <c r="F35" s="79">
        <f>MAX(F8:F31)</f>
        <v>10.335699999999999</v>
      </c>
      <c r="G35" s="78"/>
      <c r="H35" s="79">
        <f>MAX(H8:H31)</f>
        <v>19.155000000000001</v>
      </c>
      <c r="I35" s="78"/>
      <c r="J35" s="79">
        <f>MAX(J8:J31)</f>
        <v>26.8414</v>
      </c>
      <c r="K35" s="78"/>
      <c r="L35" s="79">
        <f>MAX(L8:L31)</f>
        <v>17.268899999999999</v>
      </c>
      <c r="M35" s="78"/>
      <c r="N35" s="79">
        <f>MAX(N8:N31)</f>
        <v>11.1914</v>
      </c>
      <c r="O35" s="78"/>
      <c r="P35" s="79">
        <f>MAX(P8:P31)</f>
        <v>9.6523000000000003</v>
      </c>
      <c r="Q35" s="78"/>
      <c r="R35" s="79">
        <f>MAX(R8:R31)</f>
        <v>14.3141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44440</v>
      </c>
      <c r="C8" s="65">
        <f>VLOOKUP($A8,'Return Data'!$B$7:$R$2843,4,0)</f>
        <v>22.2637</v>
      </c>
      <c r="D8" s="65">
        <f>VLOOKUP($A8,'Return Data'!$B$7:$R$2843,10,0)</f>
        <v>1.3192999999999999</v>
      </c>
      <c r="E8" s="66">
        <f t="shared" ref="E8:E33" si="0">RANK(D8,D$8:D$33,0)</f>
        <v>3</v>
      </c>
      <c r="F8" s="65">
        <f>VLOOKUP($A8,'Return Data'!$B$7:$R$2843,11,0)</f>
        <v>2.7881</v>
      </c>
      <c r="G8" s="66">
        <f t="shared" ref="G8:G33" si="1">RANK(F8,F$8:F$33,0)</f>
        <v>2</v>
      </c>
      <c r="H8" s="65">
        <f>VLOOKUP($A8,'Return Data'!$B$7:$R$2843,12,0)</f>
        <v>3.734</v>
      </c>
      <c r="I8" s="66">
        <f>RANK(H8,H$8:H$33,0)</f>
        <v>1</v>
      </c>
      <c r="J8" s="65">
        <f>VLOOKUP($A8,'Return Data'!$B$7:$R$2843,13,0)</f>
        <v>4.7876000000000003</v>
      </c>
      <c r="K8" s="66">
        <f>RANK(J8,J$8:J$33,0)</f>
        <v>5</v>
      </c>
      <c r="L8" s="65">
        <f>VLOOKUP($A8,'Return Data'!$B$7:$R$2843,17,0)</f>
        <v>4.9485999999999999</v>
      </c>
      <c r="M8" s="66">
        <f>RANK(L8,L$8:L$33,0)</f>
        <v>8</v>
      </c>
      <c r="N8" s="65">
        <f>VLOOKUP($A8,'Return Data'!$B$7:$R$2843,14,0)</f>
        <v>5.7609000000000004</v>
      </c>
      <c r="O8" s="66">
        <f>RANK(N8,N$8:N$33,0)</f>
        <v>6</v>
      </c>
      <c r="P8" s="65">
        <f>VLOOKUP($A8,'Return Data'!$B$7:$R$2843,15,0)</f>
        <v>6.0282999999999998</v>
      </c>
      <c r="Q8" s="66">
        <f>RANK(P8,P$8:P$33,0)</f>
        <v>6</v>
      </c>
      <c r="R8" s="65">
        <f>VLOOKUP($A8,'Return Data'!$B$7:$R$2843,16,0)</f>
        <v>7.1177999999999999</v>
      </c>
      <c r="S8" s="67">
        <f>RANK(R8,R$8:R$33,0)</f>
        <v>4</v>
      </c>
    </row>
    <row r="9" spans="1:20" x14ac:dyDescent="0.3">
      <c r="A9" s="63" t="s">
        <v>1712</v>
      </c>
      <c r="B9" s="64">
        <f>VLOOKUP($A9,'Return Data'!$B$7:$R$2843,3,0)</f>
        <v>44440</v>
      </c>
      <c r="C9" s="65">
        <f>VLOOKUP($A9,'Return Data'!$B$7:$R$2843,4,0)</f>
        <v>15.7584</v>
      </c>
      <c r="D9" s="65">
        <f>VLOOKUP($A9,'Return Data'!$B$7:$R$2843,10,0)</f>
        <v>1.2074</v>
      </c>
      <c r="E9" s="66">
        <f t="shared" si="0"/>
        <v>17</v>
      </c>
      <c r="F9" s="65">
        <f>VLOOKUP($A9,'Return Data'!$B$7:$R$2843,11,0)</f>
        <v>2.5857000000000001</v>
      </c>
      <c r="G9" s="66">
        <f t="shared" si="1"/>
        <v>12</v>
      </c>
      <c r="H9" s="65">
        <f>VLOOKUP($A9,'Return Data'!$B$7:$R$2843,12,0)</f>
        <v>3.464</v>
      </c>
      <c r="I9" s="66">
        <f t="shared" ref="I9:I33" si="2">RANK(H9,H$8:H$33,0)</f>
        <v>12</v>
      </c>
      <c r="J9" s="65">
        <f>VLOOKUP($A9,'Return Data'!$B$7:$R$2843,13,0)</f>
        <v>4.5755999999999997</v>
      </c>
      <c r="K9" s="66">
        <f t="shared" ref="K9:K33" si="3">RANK(J9,J$8:J$33,0)</f>
        <v>15</v>
      </c>
      <c r="L9" s="65">
        <f>VLOOKUP($A9,'Return Data'!$B$7:$R$2843,17,0)</f>
        <v>4.8936999999999999</v>
      </c>
      <c r="M9" s="66">
        <f t="shared" ref="M9:M33" si="4">RANK(L9,L$8:L$33,0)</f>
        <v>10</v>
      </c>
      <c r="N9" s="65">
        <f>VLOOKUP($A9,'Return Data'!$B$7:$R$2843,14,0)</f>
        <v>5.7126000000000001</v>
      </c>
      <c r="O9" s="66">
        <f t="shared" ref="O9:O33" si="5">RANK(N9,N$8:N$33,0)</f>
        <v>8</v>
      </c>
      <c r="P9" s="65">
        <f>VLOOKUP($A9,'Return Data'!$B$7:$R$2843,15,0)</f>
        <v>6.1440000000000001</v>
      </c>
      <c r="Q9" s="66">
        <f t="shared" ref="Q9:Q33" si="6">RANK(P9,P$8:P$33,0)</f>
        <v>3</v>
      </c>
      <c r="R9" s="65">
        <f>VLOOKUP($A9,'Return Data'!$B$7:$R$2843,16,0)</f>
        <v>6.6588000000000003</v>
      </c>
      <c r="S9" s="67">
        <f t="shared" ref="S9:S33" si="7">RANK(R9,R$8:R$33,0)</f>
        <v>11</v>
      </c>
    </row>
    <row r="10" spans="1:20" x14ac:dyDescent="0.3">
      <c r="A10" s="63" t="s">
        <v>1713</v>
      </c>
      <c r="B10" s="64">
        <f>VLOOKUP($A10,'Return Data'!$B$7:$R$2843,3,0)</f>
        <v>44440</v>
      </c>
      <c r="C10" s="65">
        <f>VLOOKUP($A10,'Return Data'!$B$7:$R$2843,4,0)</f>
        <v>13.256</v>
      </c>
      <c r="D10" s="65">
        <f>VLOOKUP($A10,'Return Data'!$B$7:$R$2843,10,0)</f>
        <v>1.2448999999999999</v>
      </c>
      <c r="E10" s="66">
        <f t="shared" si="0"/>
        <v>11</v>
      </c>
      <c r="F10" s="65">
        <f>VLOOKUP($A10,'Return Data'!$B$7:$R$2843,11,0)</f>
        <v>2.5609000000000002</v>
      </c>
      <c r="G10" s="66">
        <f t="shared" si="1"/>
        <v>13</v>
      </c>
      <c r="H10" s="65">
        <f>VLOOKUP($A10,'Return Data'!$B$7:$R$2843,12,0)</f>
        <v>3.5301</v>
      </c>
      <c r="I10" s="66">
        <f t="shared" si="2"/>
        <v>9</v>
      </c>
      <c r="J10" s="65">
        <f>VLOOKUP($A10,'Return Data'!$B$7:$R$2843,13,0)</f>
        <v>4.7408000000000001</v>
      </c>
      <c r="K10" s="66">
        <f t="shared" si="3"/>
        <v>9</v>
      </c>
      <c r="L10" s="65">
        <f>VLOOKUP($A10,'Return Data'!$B$7:$R$2843,17,0)</f>
        <v>5.1078999999999999</v>
      </c>
      <c r="M10" s="66">
        <f t="shared" si="4"/>
        <v>4</v>
      </c>
      <c r="N10" s="65">
        <f>VLOOKUP($A10,'Return Data'!$B$7:$R$2843,14,0)</f>
        <v>5.7740999999999998</v>
      </c>
      <c r="O10" s="66">
        <f t="shared" si="5"/>
        <v>5</v>
      </c>
      <c r="P10" s="65"/>
      <c r="Q10" s="66"/>
      <c r="R10" s="65">
        <f>VLOOKUP($A10,'Return Data'!$B$7:$R$2843,16,0)</f>
        <v>6.2085999999999997</v>
      </c>
      <c r="S10" s="67">
        <f t="shared" si="7"/>
        <v>16</v>
      </c>
    </row>
    <row r="11" spans="1:20" x14ac:dyDescent="0.3">
      <c r="A11" s="63" t="s">
        <v>1714</v>
      </c>
      <c r="B11" s="64">
        <f>VLOOKUP($A11,'Return Data'!$B$7:$R$2843,3,0)</f>
        <v>44440</v>
      </c>
      <c r="C11" s="65">
        <f>VLOOKUP($A11,'Return Data'!$B$7:$R$2843,4,0)</f>
        <v>11.612500000000001</v>
      </c>
      <c r="D11" s="65">
        <f>VLOOKUP($A11,'Return Data'!$B$7:$R$2843,10,0)</f>
        <v>0.77929999999999999</v>
      </c>
      <c r="E11" s="66">
        <f t="shared" si="0"/>
        <v>26</v>
      </c>
      <c r="F11" s="65">
        <f>VLOOKUP($A11,'Return Data'!$B$7:$R$2843,11,0)</f>
        <v>1.7791999999999999</v>
      </c>
      <c r="G11" s="66">
        <f t="shared" si="1"/>
        <v>26</v>
      </c>
      <c r="H11" s="65">
        <f>VLOOKUP($A11,'Return Data'!$B$7:$R$2843,12,0)</f>
        <v>2.3424999999999998</v>
      </c>
      <c r="I11" s="66">
        <f t="shared" si="2"/>
        <v>26</v>
      </c>
      <c r="J11" s="65">
        <f>VLOOKUP($A11,'Return Data'!$B$7:$R$2843,13,0)</f>
        <v>3.1865000000000001</v>
      </c>
      <c r="K11" s="66">
        <f t="shared" si="3"/>
        <v>26</v>
      </c>
      <c r="L11" s="65">
        <f>VLOOKUP($A11,'Return Data'!$B$7:$R$2843,17,0)</f>
        <v>3.7502</v>
      </c>
      <c r="M11" s="66">
        <f t="shared" si="4"/>
        <v>20</v>
      </c>
      <c r="N11" s="65">
        <f>VLOOKUP($A11,'Return Data'!$B$7:$R$2843,14,0)</f>
        <v>4.7245999999999997</v>
      </c>
      <c r="O11" s="66">
        <f t="shared" si="5"/>
        <v>17</v>
      </c>
      <c r="P11" s="65"/>
      <c r="Q11" s="66"/>
      <c r="R11" s="65">
        <f>VLOOKUP($A11,'Return Data'!$B$7:$R$2843,16,0)</f>
        <v>4.7701000000000002</v>
      </c>
      <c r="S11" s="67">
        <f t="shared" si="7"/>
        <v>21</v>
      </c>
    </row>
    <row r="12" spans="1:20" x14ac:dyDescent="0.3">
      <c r="A12" s="63" t="s">
        <v>1715</v>
      </c>
      <c r="B12" s="64">
        <f>VLOOKUP($A12,'Return Data'!$B$7:$R$2843,3,0)</f>
        <v>44440</v>
      </c>
      <c r="C12" s="65">
        <f>VLOOKUP($A12,'Return Data'!$B$7:$R$2843,4,0)</f>
        <v>12.228999999999999</v>
      </c>
      <c r="D12" s="65">
        <f>VLOOKUP($A12,'Return Data'!$B$7:$R$2843,10,0)</f>
        <v>1.2418</v>
      </c>
      <c r="E12" s="66">
        <f t="shared" si="0"/>
        <v>13</v>
      </c>
      <c r="F12" s="65">
        <f>VLOOKUP($A12,'Return Data'!$B$7:$R$2843,11,0)</f>
        <v>2.5148999999999999</v>
      </c>
      <c r="G12" s="66">
        <f t="shared" si="1"/>
        <v>17</v>
      </c>
      <c r="H12" s="65">
        <f>VLOOKUP($A12,'Return Data'!$B$7:$R$2843,12,0)</f>
        <v>3.3290999999999999</v>
      </c>
      <c r="I12" s="66">
        <f t="shared" si="2"/>
        <v>17</v>
      </c>
      <c r="J12" s="65">
        <f>VLOOKUP($A12,'Return Data'!$B$7:$R$2843,13,0)</f>
        <v>4.4231999999999996</v>
      </c>
      <c r="K12" s="66">
        <f t="shared" si="3"/>
        <v>17</v>
      </c>
      <c r="L12" s="65">
        <f>VLOOKUP($A12,'Return Data'!$B$7:$R$2843,17,0)</f>
        <v>4.7023999999999999</v>
      </c>
      <c r="M12" s="66">
        <f t="shared" si="4"/>
        <v>13</v>
      </c>
      <c r="N12" s="65">
        <f>VLOOKUP($A12,'Return Data'!$B$7:$R$2843,14,0)</f>
        <v>5.6125999999999996</v>
      </c>
      <c r="O12" s="66">
        <f t="shared" si="5"/>
        <v>11</v>
      </c>
      <c r="P12" s="65"/>
      <c r="Q12" s="66"/>
      <c r="R12" s="65">
        <f>VLOOKUP($A12,'Return Data'!$B$7:$R$2843,16,0)</f>
        <v>5.7443</v>
      </c>
      <c r="S12" s="67">
        <f t="shared" si="7"/>
        <v>18</v>
      </c>
    </row>
    <row r="13" spans="1:20" x14ac:dyDescent="0.3">
      <c r="A13" s="63" t="s">
        <v>1716</v>
      </c>
      <c r="B13" s="64">
        <f>VLOOKUP($A13,'Return Data'!$B$7:$R$2843,3,0)</f>
        <v>44440</v>
      </c>
      <c r="C13" s="65">
        <f>VLOOKUP($A13,'Return Data'!$B$7:$R$2843,4,0)</f>
        <v>16.089700000000001</v>
      </c>
      <c r="D13" s="65">
        <f>VLOOKUP($A13,'Return Data'!$B$7:$R$2843,10,0)</f>
        <v>1.3224</v>
      </c>
      <c r="E13" s="66">
        <f t="shared" si="0"/>
        <v>2</v>
      </c>
      <c r="F13" s="65">
        <f>VLOOKUP($A13,'Return Data'!$B$7:$R$2843,11,0)</f>
        <v>2.6953999999999998</v>
      </c>
      <c r="G13" s="66">
        <f t="shared" si="1"/>
        <v>6</v>
      </c>
      <c r="H13" s="65">
        <f>VLOOKUP($A13,'Return Data'!$B$7:$R$2843,12,0)</f>
        <v>3.6219999999999999</v>
      </c>
      <c r="I13" s="66">
        <f t="shared" si="2"/>
        <v>6</v>
      </c>
      <c r="J13" s="65">
        <f>VLOOKUP($A13,'Return Data'!$B$7:$R$2843,13,0)</f>
        <v>4.7697000000000003</v>
      </c>
      <c r="K13" s="66">
        <f t="shared" si="3"/>
        <v>7</v>
      </c>
      <c r="L13" s="65">
        <f>VLOOKUP($A13,'Return Data'!$B$7:$R$2843,17,0)</f>
        <v>5.1778000000000004</v>
      </c>
      <c r="M13" s="66">
        <f t="shared" si="4"/>
        <v>3</v>
      </c>
      <c r="N13" s="65">
        <f>VLOOKUP($A13,'Return Data'!$B$7:$R$2843,14,0)</f>
        <v>5.9335000000000004</v>
      </c>
      <c r="O13" s="66">
        <f t="shared" si="5"/>
        <v>1</v>
      </c>
      <c r="P13" s="65">
        <f>VLOOKUP($A13,'Return Data'!$B$7:$R$2843,15,0)</f>
        <v>6.2118000000000002</v>
      </c>
      <c r="Q13" s="66">
        <f t="shared" si="6"/>
        <v>2</v>
      </c>
      <c r="R13" s="65">
        <f>VLOOKUP($A13,'Return Data'!$B$7:$R$2843,16,0)</f>
        <v>6.8419999999999996</v>
      </c>
      <c r="S13" s="67">
        <f t="shared" si="7"/>
        <v>9</v>
      </c>
    </row>
    <row r="14" spans="1:20" x14ac:dyDescent="0.3">
      <c r="A14" s="63" t="s">
        <v>1717</v>
      </c>
      <c r="B14" s="64">
        <f>VLOOKUP($A14,'Return Data'!$B$7:$R$2843,3,0)</f>
        <v>44440</v>
      </c>
      <c r="C14" s="65">
        <f>VLOOKUP($A14,'Return Data'!$B$7:$R$2843,4,0)</f>
        <v>15.762</v>
      </c>
      <c r="D14" s="65">
        <f>VLOOKUP($A14,'Return Data'!$B$7:$R$2843,10,0)</f>
        <v>1.2722</v>
      </c>
      <c r="E14" s="66">
        <f t="shared" si="0"/>
        <v>8</v>
      </c>
      <c r="F14" s="65">
        <f>VLOOKUP($A14,'Return Data'!$B$7:$R$2843,11,0)</f>
        <v>2.6305999999999998</v>
      </c>
      <c r="G14" s="66">
        <f t="shared" si="1"/>
        <v>10</v>
      </c>
      <c r="H14" s="65">
        <f>VLOOKUP($A14,'Return Data'!$B$7:$R$2843,12,0)</f>
        <v>3.4998999999999998</v>
      </c>
      <c r="I14" s="66">
        <f t="shared" si="2"/>
        <v>10</v>
      </c>
      <c r="J14" s="65">
        <f>VLOOKUP($A14,'Return Data'!$B$7:$R$2843,13,0)</f>
        <v>4.6753</v>
      </c>
      <c r="K14" s="66">
        <f t="shared" si="3"/>
        <v>11</v>
      </c>
      <c r="L14" s="65">
        <f>VLOOKUP($A14,'Return Data'!$B$7:$R$2843,17,0)</f>
        <v>4.6138000000000003</v>
      </c>
      <c r="M14" s="66">
        <f t="shared" si="4"/>
        <v>16</v>
      </c>
      <c r="N14" s="65">
        <f>VLOOKUP($A14,'Return Data'!$B$7:$R$2843,14,0)</f>
        <v>5.3621999999999996</v>
      </c>
      <c r="O14" s="66">
        <f t="shared" si="5"/>
        <v>13</v>
      </c>
      <c r="P14" s="65">
        <f>VLOOKUP($A14,'Return Data'!$B$7:$R$2843,15,0)</f>
        <v>5.6692</v>
      </c>
      <c r="Q14" s="66">
        <f t="shared" si="6"/>
        <v>13</v>
      </c>
      <c r="R14" s="65">
        <f>VLOOKUP($A14,'Return Data'!$B$7:$R$2843,16,0)</f>
        <v>6.3177000000000003</v>
      </c>
      <c r="S14" s="67">
        <f t="shared" si="7"/>
        <v>14</v>
      </c>
    </row>
    <row r="15" spans="1:20" x14ac:dyDescent="0.3">
      <c r="A15" s="63" t="s">
        <v>1718</v>
      </c>
      <c r="B15" s="64">
        <f>VLOOKUP($A15,'Return Data'!$B$7:$R$2843,3,0)</f>
        <v>44440</v>
      </c>
      <c r="C15" s="65">
        <f>VLOOKUP($A15,'Return Data'!$B$7:$R$2843,4,0)</f>
        <v>28.652799999999999</v>
      </c>
      <c r="D15" s="65">
        <f>VLOOKUP($A15,'Return Data'!$B$7:$R$2843,10,0)</f>
        <v>1.2574000000000001</v>
      </c>
      <c r="E15" s="66">
        <f t="shared" si="0"/>
        <v>10</v>
      </c>
      <c r="F15" s="65">
        <f>VLOOKUP($A15,'Return Data'!$B$7:$R$2843,11,0)</f>
        <v>2.65</v>
      </c>
      <c r="G15" s="66">
        <f t="shared" si="1"/>
        <v>9</v>
      </c>
      <c r="H15" s="65">
        <f>VLOOKUP($A15,'Return Data'!$B$7:$R$2843,12,0)</f>
        <v>3.4973000000000001</v>
      </c>
      <c r="I15" s="66">
        <f t="shared" si="2"/>
        <v>11</v>
      </c>
      <c r="J15" s="65">
        <f>VLOOKUP($A15,'Return Data'!$B$7:$R$2843,13,0)</f>
        <v>4.6440999999999999</v>
      </c>
      <c r="K15" s="66">
        <f t="shared" si="3"/>
        <v>13</v>
      </c>
      <c r="L15" s="65">
        <f>VLOOKUP($A15,'Return Data'!$B$7:$R$2843,17,0)</f>
        <v>4.8296000000000001</v>
      </c>
      <c r="M15" s="66">
        <f t="shared" si="4"/>
        <v>11</v>
      </c>
      <c r="N15" s="65">
        <f>VLOOKUP($A15,'Return Data'!$B$7:$R$2843,14,0)</f>
        <v>5.6558000000000002</v>
      </c>
      <c r="O15" s="66">
        <f t="shared" si="5"/>
        <v>10</v>
      </c>
      <c r="P15" s="65">
        <f>VLOOKUP($A15,'Return Data'!$B$7:$R$2843,15,0)</f>
        <v>5.9923999999999999</v>
      </c>
      <c r="Q15" s="66">
        <f t="shared" si="6"/>
        <v>8</v>
      </c>
      <c r="R15" s="65">
        <f>VLOOKUP($A15,'Return Data'!$B$7:$R$2843,16,0)</f>
        <v>7.2061000000000002</v>
      </c>
      <c r="S15" s="67">
        <f t="shared" si="7"/>
        <v>2</v>
      </c>
    </row>
    <row r="16" spans="1:20" x14ac:dyDescent="0.3">
      <c r="A16" s="63" t="s">
        <v>1719</v>
      </c>
      <c r="B16" s="64">
        <f>VLOOKUP($A16,'Return Data'!$B$7:$R$2843,3,0)</f>
        <v>44440</v>
      </c>
      <c r="C16" s="65">
        <f>VLOOKUP($A16,'Return Data'!$B$7:$R$2843,4,0)</f>
        <v>27.303899999999999</v>
      </c>
      <c r="D16" s="65">
        <f>VLOOKUP($A16,'Return Data'!$B$7:$R$2843,10,0)</f>
        <v>1.2226999999999999</v>
      </c>
      <c r="E16" s="66">
        <f t="shared" si="0"/>
        <v>16</v>
      </c>
      <c r="F16" s="65">
        <f>VLOOKUP($A16,'Return Data'!$B$7:$R$2843,11,0)</f>
        <v>2.5287000000000002</v>
      </c>
      <c r="G16" s="66">
        <f t="shared" si="1"/>
        <v>16</v>
      </c>
      <c r="H16" s="65">
        <f>VLOOKUP($A16,'Return Data'!$B$7:$R$2843,12,0)</f>
        <v>3.3961000000000001</v>
      </c>
      <c r="I16" s="66">
        <f t="shared" si="2"/>
        <v>16</v>
      </c>
      <c r="J16" s="65">
        <f>VLOOKUP($A16,'Return Data'!$B$7:$R$2843,13,0)</f>
        <v>4.5834000000000001</v>
      </c>
      <c r="K16" s="66">
        <f t="shared" si="3"/>
        <v>14</v>
      </c>
      <c r="L16" s="65">
        <f>VLOOKUP($A16,'Return Data'!$B$7:$R$2843,17,0)</f>
        <v>4.6867000000000001</v>
      </c>
      <c r="M16" s="66">
        <f t="shared" si="4"/>
        <v>15</v>
      </c>
      <c r="N16" s="65">
        <f>VLOOKUP($A16,'Return Data'!$B$7:$R$2843,14,0)</f>
        <v>5.6752000000000002</v>
      </c>
      <c r="O16" s="66">
        <f t="shared" si="5"/>
        <v>9</v>
      </c>
      <c r="P16" s="65">
        <f>VLOOKUP($A16,'Return Data'!$B$7:$R$2843,15,0)</f>
        <v>5.9755000000000003</v>
      </c>
      <c r="Q16" s="66">
        <f t="shared" si="6"/>
        <v>9</v>
      </c>
      <c r="R16" s="65">
        <f>VLOOKUP($A16,'Return Data'!$B$7:$R$2843,16,0)</f>
        <v>7.0682999999999998</v>
      </c>
      <c r="S16" s="67">
        <f t="shared" si="7"/>
        <v>5</v>
      </c>
    </row>
    <row r="17" spans="1:19" x14ac:dyDescent="0.3">
      <c r="A17" s="63" t="s">
        <v>1720</v>
      </c>
      <c r="B17" s="64">
        <f>VLOOKUP($A17,'Return Data'!$B$7:$R$2843,3,0)</f>
        <v>44440</v>
      </c>
      <c r="C17" s="65">
        <f>VLOOKUP($A17,'Return Data'!$B$7:$R$2843,4,0)</f>
        <v>15.0029</v>
      </c>
      <c r="D17" s="65">
        <f>VLOOKUP($A17,'Return Data'!$B$7:$R$2843,10,0)</f>
        <v>0.86729999999999996</v>
      </c>
      <c r="E17" s="66">
        <f t="shared" si="0"/>
        <v>24</v>
      </c>
      <c r="F17" s="65">
        <f>VLOOKUP($A17,'Return Data'!$B$7:$R$2843,11,0)</f>
        <v>1.9481999999999999</v>
      </c>
      <c r="G17" s="66">
        <f t="shared" si="1"/>
        <v>25</v>
      </c>
      <c r="H17" s="65">
        <f>VLOOKUP($A17,'Return Data'!$B$7:$R$2843,12,0)</f>
        <v>2.4830000000000001</v>
      </c>
      <c r="I17" s="66">
        <f t="shared" si="2"/>
        <v>23</v>
      </c>
      <c r="J17" s="65">
        <f>VLOOKUP($A17,'Return Data'!$B$7:$R$2843,13,0)</f>
        <v>3.2204999999999999</v>
      </c>
      <c r="K17" s="66">
        <f t="shared" si="3"/>
        <v>24</v>
      </c>
      <c r="L17" s="65">
        <f>VLOOKUP($A17,'Return Data'!$B$7:$R$2843,17,0)</f>
        <v>3.8247</v>
      </c>
      <c r="M17" s="66">
        <f t="shared" si="4"/>
        <v>19</v>
      </c>
      <c r="N17" s="65">
        <f>VLOOKUP($A17,'Return Data'!$B$7:$R$2843,14,0)</f>
        <v>4.8129999999999997</v>
      </c>
      <c r="O17" s="66">
        <f t="shared" si="5"/>
        <v>16</v>
      </c>
      <c r="P17" s="65">
        <f>VLOOKUP($A17,'Return Data'!$B$7:$R$2843,15,0)</f>
        <v>5.4923999999999999</v>
      </c>
      <c r="Q17" s="66">
        <f t="shared" si="6"/>
        <v>14</v>
      </c>
      <c r="R17" s="65">
        <f>VLOOKUP($A17,'Return Data'!$B$7:$R$2843,16,0)</f>
        <v>6.2351000000000001</v>
      </c>
      <c r="S17" s="67">
        <f t="shared" si="7"/>
        <v>15</v>
      </c>
    </row>
    <row r="18" spans="1:19" x14ac:dyDescent="0.3">
      <c r="A18" s="63" t="s">
        <v>1721</v>
      </c>
      <c r="B18" s="64">
        <f>VLOOKUP($A18,'Return Data'!$B$7:$R$2843,3,0)</f>
        <v>44440</v>
      </c>
      <c r="C18" s="65">
        <f>VLOOKUP($A18,'Return Data'!$B$7:$R$2843,4,0)</f>
        <v>26.5381</v>
      </c>
      <c r="D18" s="65">
        <f>VLOOKUP($A18,'Return Data'!$B$7:$R$2843,10,0)</f>
        <v>1.1993</v>
      </c>
      <c r="E18" s="66">
        <f t="shared" si="0"/>
        <v>18</v>
      </c>
      <c r="F18" s="65">
        <f>VLOOKUP($A18,'Return Data'!$B$7:$R$2843,11,0)</f>
        <v>2.472</v>
      </c>
      <c r="G18" s="66">
        <f t="shared" si="1"/>
        <v>19</v>
      </c>
      <c r="H18" s="65">
        <f>VLOOKUP($A18,'Return Data'!$B$7:$R$2843,12,0)</f>
        <v>3.4007000000000001</v>
      </c>
      <c r="I18" s="66">
        <f t="shared" si="2"/>
        <v>15</v>
      </c>
      <c r="J18" s="65">
        <f>VLOOKUP($A18,'Return Data'!$B$7:$R$2843,13,0)</f>
        <v>4.4958999999999998</v>
      </c>
      <c r="K18" s="66">
        <f t="shared" si="3"/>
        <v>16</v>
      </c>
      <c r="L18" s="65">
        <f>VLOOKUP($A18,'Return Data'!$B$7:$R$2843,17,0)</f>
        <v>4.9153000000000002</v>
      </c>
      <c r="M18" s="66">
        <f t="shared" si="4"/>
        <v>9</v>
      </c>
      <c r="N18" s="65">
        <f>VLOOKUP($A18,'Return Data'!$B$7:$R$2843,14,0)</f>
        <v>5.5975999999999999</v>
      </c>
      <c r="O18" s="66">
        <f t="shared" si="5"/>
        <v>12</v>
      </c>
      <c r="P18" s="65">
        <f>VLOOKUP($A18,'Return Data'!$B$7:$R$2843,15,0)</f>
        <v>5.9165999999999999</v>
      </c>
      <c r="Q18" s="66">
        <f t="shared" si="6"/>
        <v>10</v>
      </c>
      <c r="R18" s="65">
        <f>VLOOKUP($A18,'Return Data'!$B$7:$R$2843,16,0)</f>
        <v>6.9307999999999996</v>
      </c>
      <c r="S18" s="67">
        <f t="shared" si="7"/>
        <v>6</v>
      </c>
    </row>
    <row r="19" spans="1:19" x14ac:dyDescent="0.3">
      <c r="A19" s="63" t="s">
        <v>1722</v>
      </c>
      <c r="B19" s="64">
        <f>VLOOKUP($A19,'Return Data'!$B$7:$R$2843,3,0)</f>
        <v>44440</v>
      </c>
      <c r="C19" s="65">
        <f>VLOOKUP($A19,'Return Data'!$B$7:$R$2843,4,0)</f>
        <v>10.8157</v>
      </c>
      <c r="D19" s="65">
        <f>VLOOKUP($A19,'Return Data'!$B$7:$R$2843,10,0)</f>
        <v>1.0539000000000001</v>
      </c>
      <c r="E19" s="66">
        <f t="shared" si="0"/>
        <v>22</v>
      </c>
      <c r="F19" s="65">
        <f>VLOOKUP($A19,'Return Data'!$B$7:$R$2843,11,0)</f>
        <v>2.1091000000000002</v>
      </c>
      <c r="G19" s="66">
        <f t="shared" si="1"/>
        <v>22</v>
      </c>
      <c r="H19" s="65">
        <f>VLOOKUP($A19,'Return Data'!$B$7:$R$2843,12,0)</f>
        <v>2.7151999999999998</v>
      </c>
      <c r="I19" s="66">
        <f t="shared" si="2"/>
        <v>22</v>
      </c>
      <c r="J19" s="65">
        <f>VLOOKUP($A19,'Return Data'!$B$7:$R$2843,13,0)</f>
        <v>3.6006</v>
      </c>
      <c r="K19" s="66">
        <f t="shared" si="3"/>
        <v>22</v>
      </c>
      <c r="L19" s="65"/>
      <c r="M19" s="66"/>
      <c r="N19" s="65"/>
      <c r="O19" s="66"/>
      <c r="P19" s="65"/>
      <c r="Q19" s="66"/>
      <c r="R19" s="65">
        <f>VLOOKUP($A19,'Return Data'!$B$7:$R$2843,16,0)</f>
        <v>4.0380000000000003</v>
      </c>
      <c r="S19" s="67">
        <f t="shared" si="7"/>
        <v>24</v>
      </c>
    </row>
    <row r="20" spans="1:19" x14ac:dyDescent="0.3">
      <c r="A20" s="63" t="s">
        <v>1723</v>
      </c>
      <c r="B20" s="64">
        <f>VLOOKUP($A20,'Return Data'!$B$7:$R$2843,3,0)</f>
        <v>44440</v>
      </c>
      <c r="C20" s="65">
        <f>VLOOKUP($A20,'Return Data'!$B$7:$R$2843,4,0)</f>
        <v>27.456399999999999</v>
      </c>
      <c r="D20" s="65">
        <f>VLOOKUP($A20,'Return Data'!$B$7:$R$2843,10,0)</f>
        <v>1.0426</v>
      </c>
      <c r="E20" s="66">
        <f t="shared" si="0"/>
        <v>23</v>
      </c>
      <c r="F20" s="65">
        <f>VLOOKUP($A20,'Return Data'!$B$7:$R$2843,11,0)</f>
        <v>1.9839</v>
      </c>
      <c r="G20" s="66">
        <f t="shared" si="1"/>
        <v>23</v>
      </c>
      <c r="H20" s="65">
        <f>VLOOKUP($A20,'Return Data'!$B$7:$R$2843,12,0)</f>
        <v>2.4554</v>
      </c>
      <c r="I20" s="66">
        <f t="shared" si="2"/>
        <v>25</v>
      </c>
      <c r="J20" s="65">
        <f>VLOOKUP($A20,'Return Data'!$B$7:$R$2843,13,0)</f>
        <v>3.2448000000000001</v>
      </c>
      <c r="K20" s="66">
        <f t="shared" si="3"/>
        <v>23</v>
      </c>
      <c r="L20" s="65">
        <f>VLOOKUP($A20,'Return Data'!$B$7:$R$2843,17,0)</f>
        <v>3.3126000000000002</v>
      </c>
      <c r="M20" s="66">
        <f t="shared" si="4"/>
        <v>21</v>
      </c>
      <c r="N20" s="65">
        <f>VLOOKUP($A20,'Return Data'!$B$7:$R$2843,14,0)</f>
        <v>4.3489000000000004</v>
      </c>
      <c r="O20" s="66">
        <f t="shared" si="5"/>
        <v>18</v>
      </c>
      <c r="P20" s="65">
        <f>VLOOKUP($A20,'Return Data'!$B$7:$R$2843,15,0)</f>
        <v>4.9314</v>
      </c>
      <c r="Q20" s="66">
        <f t="shared" si="6"/>
        <v>15</v>
      </c>
      <c r="R20" s="65">
        <f>VLOOKUP($A20,'Return Data'!$B$7:$R$2843,16,0)</f>
        <v>6.4523999999999999</v>
      </c>
      <c r="S20" s="67">
        <f t="shared" si="7"/>
        <v>12</v>
      </c>
    </row>
    <row r="21" spans="1:19" x14ac:dyDescent="0.3">
      <c r="A21" s="63" t="s">
        <v>1724</v>
      </c>
      <c r="B21" s="64">
        <f>VLOOKUP($A21,'Return Data'!$B$7:$R$2843,3,0)</f>
        <v>44440</v>
      </c>
      <c r="C21" s="65">
        <f>VLOOKUP($A21,'Return Data'!$B$7:$R$2843,4,0)</f>
        <v>30.929500000000001</v>
      </c>
      <c r="D21" s="65">
        <f>VLOOKUP($A21,'Return Data'!$B$7:$R$2843,10,0)</f>
        <v>1.2664</v>
      </c>
      <c r="E21" s="66">
        <f t="shared" si="0"/>
        <v>9</v>
      </c>
      <c r="F21" s="65">
        <f>VLOOKUP($A21,'Return Data'!$B$7:$R$2843,11,0)</f>
        <v>2.6787000000000001</v>
      </c>
      <c r="G21" s="66">
        <f t="shared" si="1"/>
        <v>7</v>
      </c>
      <c r="H21" s="65">
        <f>VLOOKUP($A21,'Return Data'!$B$7:$R$2843,12,0)</f>
        <v>3.6331000000000002</v>
      </c>
      <c r="I21" s="66">
        <f t="shared" si="2"/>
        <v>4</v>
      </c>
      <c r="J21" s="65">
        <f>VLOOKUP($A21,'Return Data'!$B$7:$R$2843,13,0)</f>
        <v>4.7981999999999996</v>
      </c>
      <c r="K21" s="66">
        <f t="shared" si="3"/>
        <v>3</v>
      </c>
      <c r="L21" s="65">
        <f>VLOOKUP($A21,'Return Data'!$B$7:$R$2843,17,0)</f>
        <v>4.9593999999999996</v>
      </c>
      <c r="M21" s="66">
        <f t="shared" si="4"/>
        <v>7</v>
      </c>
      <c r="N21" s="65">
        <f>VLOOKUP($A21,'Return Data'!$B$7:$R$2843,14,0)</f>
        <v>5.7382999999999997</v>
      </c>
      <c r="O21" s="66">
        <f t="shared" si="5"/>
        <v>7</v>
      </c>
      <c r="P21" s="65">
        <f>VLOOKUP($A21,'Return Data'!$B$7:$R$2843,15,0)</f>
        <v>6.0400999999999998</v>
      </c>
      <c r="Q21" s="66">
        <f t="shared" si="6"/>
        <v>5</v>
      </c>
      <c r="R21" s="65">
        <f>VLOOKUP($A21,'Return Data'!$B$7:$R$2843,16,0)</f>
        <v>7.1924000000000001</v>
      </c>
      <c r="S21" s="67">
        <f t="shared" si="7"/>
        <v>3</v>
      </c>
    </row>
    <row r="22" spans="1:19" x14ac:dyDescent="0.3">
      <c r="A22" s="63" t="s">
        <v>1725</v>
      </c>
      <c r="B22" s="64">
        <f>VLOOKUP($A22,'Return Data'!$B$7:$R$2843,3,0)</f>
        <v>44440</v>
      </c>
      <c r="C22" s="65">
        <f>VLOOKUP($A22,'Return Data'!$B$7:$R$2843,4,0)</f>
        <v>15.916</v>
      </c>
      <c r="D22" s="65">
        <f>VLOOKUP($A22,'Return Data'!$B$7:$R$2843,10,0)</f>
        <v>1.2919</v>
      </c>
      <c r="E22" s="66">
        <f t="shared" si="0"/>
        <v>6</v>
      </c>
      <c r="F22" s="65">
        <f>VLOOKUP($A22,'Return Data'!$B$7:$R$2843,11,0)</f>
        <v>2.6970999999999998</v>
      </c>
      <c r="G22" s="66">
        <f t="shared" si="1"/>
        <v>5</v>
      </c>
      <c r="H22" s="65">
        <f>VLOOKUP($A22,'Return Data'!$B$7:$R$2843,12,0)</f>
        <v>3.64</v>
      </c>
      <c r="I22" s="66">
        <f t="shared" si="2"/>
        <v>3</v>
      </c>
      <c r="J22" s="65">
        <f>VLOOKUP($A22,'Return Data'!$B$7:$R$2843,13,0)</f>
        <v>4.7864000000000004</v>
      </c>
      <c r="K22" s="66">
        <f t="shared" si="3"/>
        <v>6</v>
      </c>
      <c r="L22" s="65">
        <f>VLOOKUP($A22,'Return Data'!$B$7:$R$2843,17,0)</f>
        <v>5.1871</v>
      </c>
      <c r="M22" s="66">
        <f t="shared" si="4"/>
        <v>2</v>
      </c>
      <c r="N22" s="65">
        <f>VLOOKUP($A22,'Return Data'!$B$7:$R$2843,14,0)</f>
        <v>5.8266</v>
      </c>
      <c r="O22" s="66">
        <f t="shared" si="5"/>
        <v>3</v>
      </c>
      <c r="P22" s="65">
        <f>VLOOKUP($A22,'Return Data'!$B$7:$R$2843,15,0)</f>
        <v>6.1188000000000002</v>
      </c>
      <c r="Q22" s="66">
        <f t="shared" si="6"/>
        <v>4</v>
      </c>
      <c r="R22" s="65">
        <f>VLOOKUP($A22,'Return Data'!$B$7:$R$2843,16,0)</f>
        <v>6.6886000000000001</v>
      </c>
      <c r="S22" s="67">
        <f t="shared" si="7"/>
        <v>10</v>
      </c>
    </row>
    <row r="23" spans="1:19" x14ac:dyDescent="0.3">
      <c r="A23" s="63" t="s">
        <v>1726</v>
      </c>
      <c r="B23" s="64">
        <f>VLOOKUP($A23,'Return Data'!$B$7:$R$2843,3,0)</f>
        <v>44440</v>
      </c>
      <c r="C23" s="65">
        <f>VLOOKUP($A23,'Return Data'!$B$7:$R$2843,4,0)</f>
        <v>11.326000000000001</v>
      </c>
      <c r="D23" s="65">
        <f>VLOOKUP($A23,'Return Data'!$B$7:$R$2843,10,0)</f>
        <v>1.1069</v>
      </c>
      <c r="E23" s="66">
        <f t="shared" si="0"/>
        <v>21</v>
      </c>
      <c r="F23" s="65">
        <f>VLOOKUP($A23,'Return Data'!$B$7:$R$2843,11,0)</f>
        <v>2.3033000000000001</v>
      </c>
      <c r="G23" s="66">
        <f t="shared" si="1"/>
        <v>20</v>
      </c>
      <c r="H23" s="65">
        <f>VLOOKUP($A23,'Return Data'!$B$7:$R$2843,12,0)</f>
        <v>3.0076000000000001</v>
      </c>
      <c r="I23" s="66">
        <f t="shared" si="2"/>
        <v>20</v>
      </c>
      <c r="J23" s="65">
        <f>VLOOKUP($A23,'Return Data'!$B$7:$R$2843,13,0)</f>
        <v>3.9310999999999998</v>
      </c>
      <c r="K23" s="66">
        <f t="shared" si="3"/>
        <v>21</v>
      </c>
      <c r="L23" s="65">
        <f>VLOOKUP($A23,'Return Data'!$B$7:$R$2843,17,0)</f>
        <v>4.3318000000000003</v>
      </c>
      <c r="M23" s="66">
        <f t="shared" si="4"/>
        <v>17</v>
      </c>
      <c r="N23" s="65"/>
      <c r="O23" s="66"/>
      <c r="P23" s="65"/>
      <c r="Q23" s="66"/>
      <c r="R23" s="65">
        <f>VLOOKUP($A23,'Return Data'!$B$7:$R$2843,16,0)</f>
        <v>4.9002999999999997</v>
      </c>
      <c r="S23" s="67">
        <f t="shared" si="7"/>
        <v>20</v>
      </c>
    </row>
    <row r="24" spans="1:19" x14ac:dyDescent="0.3">
      <c r="A24" s="63" t="s">
        <v>1727</v>
      </c>
      <c r="B24" s="64">
        <f>VLOOKUP($A24,'Return Data'!$B$7:$R$2843,3,0)</f>
        <v>44440</v>
      </c>
      <c r="C24" s="65">
        <f>VLOOKUP($A24,'Return Data'!$B$7:$R$2843,4,0)</f>
        <v>10.3924</v>
      </c>
      <c r="D24" s="65">
        <f>VLOOKUP($A24,'Return Data'!$B$7:$R$2843,10,0)</f>
        <v>1.1641999999999999</v>
      </c>
      <c r="E24" s="66">
        <f t="shared" si="0"/>
        <v>20</v>
      </c>
      <c r="F24" s="65">
        <f>VLOOKUP($A24,'Return Data'!$B$7:$R$2843,11,0)</f>
        <v>2.2652999999999999</v>
      </c>
      <c r="G24" s="66">
        <f t="shared" si="1"/>
        <v>21</v>
      </c>
      <c r="H24" s="65">
        <f>VLOOKUP($A24,'Return Data'!$B$7:$R$2843,12,0)</f>
        <v>2.9990999999999999</v>
      </c>
      <c r="I24" s="66">
        <f t="shared" si="2"/>
        <v>21</v>
      </c>
      <c r="J24" s="65">
        <f>VLOOKUP($A24,'Return Data'!$B$7:$R$2843,13,0)</f>
        <v>3.9697</v>
      </c>
      <c r="K24" s="66">
        <f t="shared" si="3"/>
        <v>20</v>
      </c>
      <c r="L24" s="65"/>
      <c r="M24" s="66"/>
      <c r="N24" s="65"/>
      <c r="O24" s="66"/>
      <c r="P24" s="65"/>
      <c r="Q24" s="66"/>
      <c r="R24" s="65">
        <f>VLOOKUP($A24,'Return Data'!$B$7:$R$2843,16,0)</f>
        <v>3.8382000000000001</v>
      </c>
      <c r="S24" s="67">
        <f t="shared" si="7"/>
        <v>25</v>
      </c>
    </row>
    <row r="25" spans="1:19" x14ac:dyDescent="0.3">
      <c r="A25" s="63" t="s">
        <v>1728</v>
      </c>
      <c r="B25" s="64">
        <f>VLOOKUP($A25,'Return Data'!$B$7:$R$2843,3,0)</f>
        <v>44440</v>
      </c>
      <c r="C25" s="65">
        <f>VLOOKUP($A25,'Return Data'!$B$7:$R$2843,4,0)</f>
        <v>10.522</v>
      </c>
      <c r="D25" s="65">
        <f>VLOOKUP($A25,'Return Data'!$B$7:$R$2843,10,0)</f>
        <v>1.2899</v>
      </c>
      <c r="E25" s="66">
        <f t="shared" si="0"/>
        <v>7</v>
      </c>
      <c r="F25" s="65">
        <f>VLOOKUP($A25,'Return Data'!$B$7:$R$2843,11,0)</f>
        <v>2.6135999999999999</v>
      </c>
      <c r="G25" s="66">
        <f t="shared" si="1"/>
        <v>11</v>
      </c>
      <c r="H25" s="65">
        <f>VLOOKUP($A25,'Return Data'!$B$7:$R$2843,12,0)</f>
        <v>3.4510000000000001</v>
      </c>
      <c r="I25" s="66">
        <f t="shared" si="2"/>
        <v>13</v>
      </c>
      <c r="J25" s="65">
        <f>VLOOKUP($A25,'Return Data'!$B$7:$R$2843,13,0)</f>
        <v>4.6653000000000002</v>
      </c>
      <c r="K25" s="66">
        <f t="shared" si="3"/>
        <v>12</v>
      </c>
      <c r="L25" s="65"/>
      <c r="M25" s="66"/>
      <c r="N25" s="65"/>
      <c r="O25" s="66"/>
      <c r="P25" s="65"/>
      <c r="Q25" s="66"/>
      <c r="R25" s="65">
        <f>VLOOKUP($A25,'Return Data'!$B$7:$R$2843,16,0)</f>
        <v>4.3213999999999997</v>
      </c>
      <c r="S25" s="67">
        <f t="shared" si="7"/>
        <v>23</v>
      </c>
    </row>
    <row r="26" spans="1:19" x14ac:dyDescent="0.3">
      <c r="A26" s="63" t="s">
        <v>1729</v>
      </c>
      <c r="B26" s="64">
        <f>VLOOKUP($A26,'Return Data'!$B$7:$R$2843,3,0)</f>
        <v>44440</v>
      </c>
      <c r="C26" s="65">
        <f>VLOOKUP($A26,'Return Data'!$B$7:$R$2843,4,0)</f>
        <v>22.3002</v>
      </c>
      <c r="D26" s="65">
        <f>VLOOKUP($A26,'Return Data'!$B$7:$R$2843,10,0)</f>
        <v>1.2982</v>
      </c>
      <c r="E26" s="66">
        <f t="shared" si="0"/>
        <v>4</v>
      </c>
      <c r="F26" s="65">
        <f>VLOOKUP($A26,'Return Data'!$B$7:$R$2843,11,0)</f>
        <v>2.6774</v>
      </c>
      <c r="G26" s="66">
        <f t="shared" si="1"/>
        <v>8</v>
      </c>
      <c r="H26" s="65">
        <f>VLOOKUP($A26,'Return Data'!$B$7:$R$2843,12,0)</f>
        <v>3.5889000000000002</v>
      </c>
      <c r="I26" s="66">
        <f t="shared" si="2"/>
        <v>8</v>
      </c>
      <c r="J26" s="65">
        <f>VLOOKUP($A26,'Return Data'!$B$7:$R$2843,13,0)</f>
        <v>4.7596999999999996</v>
      </c>
      <c r="K26" s="66">
        <f t="shared" si="3"/>
        <v>8</v>
      </c>
      <c r="L26" s="65">
        <f>VLOOKUP($A26,'Return Data'!$B$7:$R$2843,17,0)</f>
        <v>5.0209999999999999</v>
      </c>
      <c r="M26" s="66">
        <f t="shared" si="4"/>
        <v>5</v>
      </c>
      <c r="N26" s="65">
        <f>VLOOKUP($A26,'Return Data'!$B$7:$R$2843,14,0)</f>
        <v>5.8987999999999996</v>
      </c>
      <c r="O26" s="66">
        <f t="shared" si="5"/>
        <v>2</v>
      </c>
      <c r="P26" s="65">
        <f>VLOOKUP($A26,'Return Data'!$B$7:$R$2843,15,0)</f>
        <v>6.226</v>
      </c>
      <c r="Q26" s="66">
        <f t="shared" si="6"/>
        <v>1</v>
      </c>
      <c r="R26" s="65">
        <f>VLOOKUP($A26,'Return Data'!$B$7:$R$2843,16,0)</f>
        <v>7.2675999999999998</v>
      </c>
      <c r="S26" s="67">
        <f t="shared" si="7"/>
        <v>1</v>
      </c>
    </row>
    <row r="27" spans="1:19" x14ac:dyDescent="0.3">
      <c r="A27" s="63" t="s">
        <v>1730</v>
      </c>
      <c r="B27" s="64">
        <f>VLOOKUP($A27,'Return Data'!$B$7:$R$2843,3,0)</f>
        <v>44440</v>
      </c>
      <c r="C27" s="65">
        <f>VLOOKUP($A27,'Return Data'!$B$7:$R$2843,4,0)</f>
        <v>15.454000000000001</v>
      </c>
      <c r="D27" s="65">
        <f>VLOOKUP($A27,'Return Data'!$B$7:$R$2843,10,0)</f>
        <v>1.2381</v>
      </c>
      <c r="E27" s="66">
        <f t="shared" si="0"/>
        <v>14</v>
      </c>
      <c r="F27" s="65">
        <f>VLOOKUP($A27,'Return Data'!$B$7:$R$2843,11,0)</f>
        <v>2.4855</v>
      </c>
      <c r="G27" s="66">
        <f t="shared" si="1"/>
        <v>18</v>
      </c>
      <c r="H27" s="65">
        <f>VLOOKUP($A27,'Return Data'!$B$7:$R$2843,12,0)</f>
        <v>3.4453</v>
      </c>
      <c r="I27" s="66">
        <f t="shared" si="2"/>
        <v>14</v>
      </c>
      <c r="J27" s="65">
        <f>VLOOKUP($A27,'Return Data'!$B$7:$R$2843,13,0)</f>
        <v>4.7153999999999998</v>
      </c>
      <c r="K27" s="66">
        <f t="shared" si="3"/>
        <v>10</v>
      </c>
      <c r="L27" s="65">
        <f>VLOOKUP($A27,'Return Data'!$B$7:$R$2843,17,0)</f>
        <v>4.6924000000000001</v>
      </c>
      <c r="M27" s="66">
        <f t="shared" si="4"/>
        <v>14</v>
      </c>
      <c r="N27" s="65">
        <f>VLOOKUP($A27,'Return Data'!$B$7:$R$2843,14,0)</f>
        <v>5.3528000000000002</v>
      </c>
      <c r="O27" s="66">
        <f t="shared" si="5"/>
        <v>14</v>
      </c>
      <c r="P27" s="65">
        <f>VLOOKUP($A27,'Return Data'!$B$7:$R$2843,15,0)</f>
        <v>5.7629999999999999</v>
      </c>
      <c r="Q27" s="66">
        <f t="shared" si="6"/>
        <v>11</v>
      </c>
      <c r="R27" s="65">
        <f>VLOOKUP($A27,'Return Data'!$B$7:$R$2843,16,0)</f>
        <v>6.3977000000000004</v>
      </c>
      <c r="S27" s="67">
        <f t="shared" si="7"/>
        <v>13</v>
      </c>
    </row>
    <row r="28" spans="1:19" x14ac:dyDescent="0.3">
      <c r="A28" s="63" t="s">
        <v>1731</v>
      </c>
      <c r="B28" s="64">
        <f>VLOOKUP($A28,'Return Data'!$B$7:$R$2843,3,0)</f>
        <v>44440</v>
      </c>
      <c r="C28" s="65">
        <f>VLOOKUP($A28,'Return Data'!$B$7:$R$2843,4,0)</f>
        <v>12.0875</v>
      </c>
      <c r="D28" s="65">
        <f>VLOOKUP($A28,'Return Data'!$B$7:$R$2843,10,0)</f>
        <v>0.86199999999999999</v>
      </c>
      <c r="E28" s="66">
        <f t="shared" si="0"/>
        <v>25</v>
      </c>
      <c r="F28" s="65">
        <f>VLOOKUP($A28,'Return Data'!$B$7:$R$2843,11,0)</f>
        <v>1.9509000000000001</v>
      </c>
      <c r="G28" s="66">
        <f t="shared" si="1"/>
        <v>24</v>
      </c>
      <c r="H28" s="65">
        <f>VLOOKUP($A28,'Return Data'!$B$7:$R$2843,12,0)</f>
        <v>2.4754999999999998</v>
      </c>
      <c r="I28" s="66">
        <f t="shared" si="2"/>
        <v>24</v>
      </c>
      <c r="J28" s="65">
        <f>VLOOKUP($A28,'Return Data'!$B$7:$R$2843,13,0)</f>
        <v>3.1947000000000001</v>
      </c>
      <c r="K28" s="66">
        <f t="shared" si="3"/>
        <v>25</v>
      </c>
      <c r="L28" s="65">
        <f>VLOOKUP($A28,'Return Data'!$B$7:$R$2843,17,0)</f>
        <v>3.0070000000000001</v>
      </c>
      <c r="M28" s="66">
        <f t="shared" si="4"/>
        <v>22</v>
      </c>
      <c r="N28" s="65">
        <f>VLOOKUP($A28,'Return Data'!$B$7:$R$2843,14,0)</f>
        <v>1.7019</v>
      </c>
      <c r="O28" s="66">
        <f t="shared" si="5"/>
        <v>19</v>
      </c>
      <c r="P28" s="65">
        <f>VLOOKUP($A28,'Return Data'!$B$7:$R$2843,15,0)</f>
        <v>3.2886000000000002</v>
      </c>
      <c r="Q28" s="66">
        <f t="shared" si="6"/>
        <v>16</v>
      </c>
      <c r="R28" s="65">
        <f>VLOOKUP($A28,'Return Data'!$B$7:$R$2843,16,0)</f>
        <v>3.5954999999999999</v>
      </c>
      <c r="S28" s="67">
        <f t="shared" si="7"/>
        <v>26</v>
      </c>
    </row>
    <row r="29" spans="1:19" x14ac:dyDescent="0.3">
      <c r="A29" s="63" t="s">
        <v>1732</v>
      </c>
      <c r="B29" s="64">
        <f>VLOOKUP($A29,'Return Data'!$B$7:$R$2843,3,0)</f>
        <v>44440</v>
      </c>
      <c r="C29" s="65">
        <f>VLOOKUP($A29,'Return Data'!$B$7:$R$2843,4,0)</f>
        <v>27.836300000000001</v>
      </c>
      <c r="D29" s="65">
        <f>VLOOKUP($A29,'Return Data'!$B$7:$R$2843,10,0)</f>
        <v>1.2262</v>
      </c>
      <c r="E29" s="66">
        <f t="shared" si="0"/>
        <v>15</v>
      </c>
      <c r="F29" s="65">
        <f>VLOOKUP($A29,'Return Data'!$B$7:$R$2843,11,0)</f>
        <v>2.5508000000000002</v>
      </c>
      <c r="G29" s="66">
        <f t="shared" si="1"/>
        <v>14</v>
      </c>
      <c r="H29" s="65">
        <f>VLOOKUP($A29,'Return Data'!$B$7:$R$2843,12,0)</f>
        <v>3.3058999999999998</v>
      </c>
      <c r="I29" s="66">
        <f t="shared" si="2"/>
        <v>18</v>
      </c>
      <c r="J29" s="65">
        <f>VLOOKUP($A29,'Return Data'!$B$7:$R$2843,13,0)</f>
        <v>4.28</v>
      </c>
      <c r="K29" s="66">
        <f t="shared" si="3"/>
        <v>18</v>
      </c>
      <c r="L29" s="65">
        <f>VLOOKUP($A29,'Return Data'!$B$7:$R$2843,17,0)</f>
        <v>4.2580999999999998</v>
      </c>
      <c r="M29" s="66">
        <f t="shared" si="4"/>
        <v>18</v>
      </c>
      <c r="N29" s="65">
        <f>VLOOKUP($A29,'Return Data'!$B$7:$R$2843,14,0)</f>
        <v>5.2723000000000004</v>
      </c>
      <c r="O29" s="66">
        <f t="shared" si="5"/>
        <v>15</v>
      </c>
      <c r="P29" s="65">
        <f>VLOOKUP($A29,'Return Data'!$B$7:$R$2843,15,0)</f>
        <v>5.6963999999999997</v>
      </c>
      <c r="Q29" s="66">
        <f t="shared" si="6"/>
        <v>12</v>
      </c>
      <c r="R29" s="65">
        <f>VLOOKUP($A29,'Return Data'!$B$7:$R$2843,16,0)</f>
        <v>6.8437999999999999</v>
      </c>
      <c r="S29" s="67">
        <f t="shared" si="7"/>
        <v>8</v>
      </c>
    </row>
    <row r="30" spans="1:19" x14ac:dyDescent="0.3">
      <c r="A30" s="63" t="s">
        <v>1733</v>
      </c>
      <c r="B30" s="64">
        <f>VLOOKUP($A30,'Return Data'!$B$7:$R$2843,3,0)</f>
        <v>44440</v>
      </c>
      <c r="C30" s="65">
        <f>VLOOKUP($A30,'Return Data'!$B$7:$R$2843,4,0)</f>
        <v>10.7285</v>
      </c>
      <c r="D30" s="65">
        <f>VLOOKUP($A30,'Return Data'!$B$7:$R$2843,10,0)</f>
        <v>1.2446999999999999</v>
      </c>
      <c r="E30" s="66">
        <f t="shared" si="0"/>
        <v>12</v>
      </c>
      <c r="F30" s="65">
        <f>VLOOKUP($A30,'Return Data'!$B$7:$R$2843,11,0)</f>
        <v>2.7141999999999999</v>
      </c>
      <c r="G30" s="66">
        <f t="shared" si="1"/>
        <v>4</v>
      </c>
      <c r="H30" s="65">
        <f>VLOOKUP($A30,'Return Data'!$B$7:$R$2843,12,0)</f>
        <v>3.6040000000000001</v>
      </c>
      <c r="I30" s="66">
        <f t="shared" si="2"/>
        <v>7</v>
      </c>
      <c r="J30" s="65">
        <f>VLOOKUP($A30,'Return Data'!$B$7:$R$2843,13,0)</f>
        <v>4.9694000000000003</v>
      </c>
      <c r="K30" s="66">
        <f t="shared" si="3"/>
        <v>2</v>
      </c>
      <c r="L30" s="65"/>
      <c r="M30" s="66"/>
      <c r="N30" s="65"/>
      <c r="O30" s="66"/>
      <c r="P30" s="65"/>
      <c r="Q30" s="66"/>
      <c r="R30" s="65">
        <f>VLOOKUP($A30,'Return Data'!$B$7:$R$2843,16,0)</f>
        <v>4.5648</v>
      </c>
      <c r="S30" s="67">
        <f t="shared" si="7"/>
        <v>22</v>
      </c>
    </row>
    <row r="31" spans="1:19" x14ac:dyDescent="0.3">
      <c r="A31" s="63" t="s">
        <v>1734</v>
      </c>
      <c r="B31" s="64">
        <f>VLOOKUP($A31,'Return Data'!$B$7:$R$2843,3,0)</f>
        <v>44440</v>
      </c>
      <c r="C31" s="65">
        <f>VLOOKUP($A31,'Return Data'!$B$7:$R$2843,4,0)</f>
        <v>11.726900000000001</v>
      </c>
      <c r="D31" s="65">
        <f>VLOOKUP($A31,'Return Data'!$B$7:$R$2843,10,0)</f>
        <v>1.2930999999999999</v>
      </c>
      <c r="E31" s="66">
        <f t="shared" si="0"/>
        <v>5</v>
      </c>
      <c r="F31" s="65">
        <f>VLOOKUP($A31,'Return Data'!$B$7:$R$2843,11,0)</f>
        <v>2.8125</v>
      </c>
      <c r="G31" s="66">
        <f t="shared" si="1"/>
        <v>1</v>
      </c>
      <c r="H31" s="65">
        <f>VLOOKUP($A31,'Return Data'!$B$7:$R$2843,12,0)</f>
        <v>3.7246000000000001</v>
      </c>
      <c r="I31" s="66">
        <f t="shared" si="2"/>
        <v>2</v>
      </c>
      <c r="J31" s="65">
        <f>VLOOKUP($A31,'Return Data'!$B$7:$R$2843,13,0)</f>
        <v>5.0091999999999999</v>
      </c>
      <c r="K31" s="66">
        <f t="shared" si="3"/>
        <v>1</v>
      </c>
      <c r="L31" s="65">
        <f>VLOOKUP($A31,'Return Data'!$B$7:$R$2843,17,0)</f>
        <v>5.5246000000000004</v>
      </c>
      <c r="M31" s="66">
        <f t="shared" si="4"/>
        <v>1</v>
      </c>
      <c r="N31" s="65"/>
      <c r="O31" s="66"/>
      <c r="P31" s="65"/>
      <c r="Q31" s="66"/>
      <c r="R31" s="65">
        <f>VLOOKUP($A31,'Return Data'!$B$7:$R$2843,16,0)</f>
        <v>6.0617000000000001</v>
      </c>
      <c r="S31" s="67">
        <f t="shared" si="7"/>
        <v>17</v>
      </c>
    </row>
    <row r="32" spans="1:19" x14ac:dyDescent="0.3">
      <c r="A32" s="63" t="s">
        <v>1735</v>
      </c>
      <c r="B32" s="64">
        <f>VLOOKUP($A32,'Return Data'!$B$7:$R$2843,3,0)</f>
        <v>44440</v>
      </c>
      <c r="C32" s="65">
        <f>VLOOKUP($A32,'Return Data'!$B$7:$R$2843,4,0)</f>
        <v>11.4084</v>
      </c>
      <c r="D32" s="65">
        <f>VLOOKUP($A32,'Return Data'!$B$7:$R$2843,10,0)</f>
        <v>1.1948000000000001</v>
      </c>
      <c r="E32" s="66">
        <f t="shared" si="0"/>
        <v>19</v>
      </c>
      <c r="F32" s="65">
        <f>VLOOKUP($A32,'Return Data'!$B$7:$R$2843,11,0)</f>
        <v>2.5482999999999998</v>
      </c>
      <c r="G32" s="66">
        <f t="shared" si="1"/>
        <v>15</v>
      </c>
      <c r="H32" s="65">
        <f>VLOOKUP($A32,'Return Data'!$B$7:$R$2843,12,0)</f>
        <v>3.1509999999999998</v>
      </c>
      <c r="I32" s="66">
        <f t="shared" si="2"/>
        <v>19</v>
      </c>
      <c r="J32" s="65">
        <f>VLOOKUP($A32,'Return Data'!$B$7:$R$2843,13,0)</f>
        <v>4.2072000000000003</v>
      </c>
      <c r="K32" s="66">
        <f t="shared" si="3"/>
        <v>19</v>
      </c>
      <c r="L32" s="65">
        <f>VLOOKUP($A32,'Return Data'!$B$7:$R$2843,17,0)</f>
        <v>4.7823000000000002</v>
      </c>
      <c r="M32" s="66">
        <f t="shared" si="4"/>
        <v>12</v>
      </c>
      <c r="N32" s="65"/>
      <c r="O32" s="66"/>
      <c r="P32" s="65"/>
      <c r="Q32" s="66"/>
      <c r="R32" s="65">
        <f>VLOOKUP($A32,'Return Data'!$B$7:$R$2843,16,0)</f>
        <v>5.3428000000000004</v>
      </c>
      <c r="S32" s="67">
        <f t="shared" si="7"/>
        <v>19</v>
      </c>
    </row>
    <row r="33" spans="1:19" x14ac:dyDescent="0.3">
      <c r="A33" s="63" t="s">
        <v>1736</v>
      </c>
      <c r="B33" s="64">
        <f>VLOOKUP($A33,'Return Data'!$B$7:$R$2843,3,0)</f>
        <v>44440</v>
      </c>
      <c r="C33" s="65">
        <f>VLOOKUP($A33,'Return Data'!$B$7:$R$2843,4,0)</f>
        <v>29.092099999999999</v>
      </c>
      <c r="D33" s="65">
        <f>VLOOKUP($A33,'Return Data'!$B$7:$R$2843,10,0)</f>
        <v>1.3281000000000001</v>
      </c>
      <c r="E33" s="66">
        <f t="shared" si="0"/>
        <v>1</v>
      </c>
      <c r="F33" s="65">
        <f>VLOOKUP($A33,'Return Data'!$B$7:$R$2843,11,0)</f>
        <v>2.7681</v>
      </c>
      <c r="G33" s="66">
        <f t="shared" si="1"/>
        <v>3</v>
      </c>
      <c r="H33" s="65">
        <f>VLOOKUP($A33,'Return Data'!$B$7:$R$2843,12,0)</f>
        <v>3.6309</v>
      </c>
      <c r="I33" s="66">
        <f t="shared" si="2"/>
        <v>5</v>
      </c>
      <c r="J33" s="65">
        <f>VLOOKUP($A33,'Return Data'!$B$7:$R$2843,13,0)</f>
        <v>4.7937000000000003</v>
      </c>
      <c r="K33" s="66">
        <f t="shared" si="3"/>
        <v>4</v>
      </c>
      <c r="L33" s="65">
        <f>VLOOKUP($A33,'Return Data'!$B$7:$R$2843,17,0)</f>
        <v>4.9800000000000004</v>
      </c>
      <c r="M33" s="66">
        <f t="shared" si="4"/>
        <v>6</v>
      </c>
      <c r="N33" s="65">
        <f>VLOOKUP($A33,'Return Data'!$B$7:$R$2843,14,0)</f>
        <v>5.7821999999999996</v>
      </c>
      <c r="O33" s="66">
        <f t="shared" si="5"/>
        <v>4</v>
      </c>
      <c r="P33" s="65">
        <f>VLOOKUP($A33,'Return Data'!$B$7:$R$2843,15,0)</f>
        <v>6.0103</v>
      </c>
      <c r="Q33" s="66">
        <f t="shared" si="6"/>
        <v>7</v>
      </c>
      <c r="R33" s="65">
        <f>VLOOKUP($A33,'Return Data'!$B$7:$R$2843,16,0)</f>
        <v>6.8536000000000001</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1.1859615384615383</v>
      </c>
      <c r="E35" s="74"/>
      <c r="F35" s="75">
        <f>AVERAGE(F8:F33)</f>
        <v>2.473553846153846</v>
      </c>
      <c r="G35" s="74"/>
      <c r="H35" s="75">
        <f>AVERAGE(H8:H33)</f>
        <v>3.2740846153846146</v>
      </c>
      <c r="I35" s="74"/>
      <c r="J35" s="75">
        <f>AVERAGE(J8:J33)</f>
        <v>4.3472307692307686</v>
      </c>
      <c r="K35" s="74"/>
      <c r="L35" s="75">
        <f>AVERAGE(L8:L33)</f>
        <v>4.613954545454547</v>
      </c>
      <c r="M35" s="74"/>
      <c r="N35" s="75">
        <f>AVERAGE(N8:N33)</f>
        <v>5.2917842105263153</v>
      </c>
      <c r="O35" s="74"/>
      <c r="P35" s="75">
        <f>AVERAGE(P8:P33)</f>
        <v>5.7190500000000002</v>
      </c>
      <c r="Q35" s="74"/>
      <c r="R35" s="75">
        <f>AVERAGE(R8:R33)</f>
        <v>5.979169230769231</v>
      </c>
      <c r="S35" s="76"/>
    </row>
    <row r="36" spans="1:19" x14ac:dyDescent="0.3">
      <c r="A36" s="73" t="s">
        <v>28</v>
      </c>
      <c r="B36" s="74"/>
      <c r="C36" s="74"/>
      <c r="D36" s="75">
        <f>MIN(D8:D33)</f>
        <v>0.77929999999999999</v>
      </c>
      <c r="E36" s="74"/>
      <c r="F36" s="75">
        <f>MIN(F8:F33)</f>
        <v>1.7791999999999999</v>
      </c>
      <c r="G36" s="74"/>
      <c r="H36" s="75">
        <f>MIN(H8:H33)</f>
        <v>2.3424999999999998</v>
      </c>
      <c r="I36" s="74"/>
      <c r="J36" s="75">
        <f>MIN(J8:J33)</f>
        <v>3.1865000000000001</v>
      </c>
      <c r="K36" s="74"/>
      <c r="L36" s="75">
        <f>MIN(L8:L33)</f>
        <v>3.0070000000000001</v>
      </c>
      <c r="M36" s="74"/>
      <c r="N36" s="75">
        <f>MIN(N8:N33)</f>
        <v>1.7019</v>
      </c>
      <c r="O36" s="74"/>
      <c r="P36" s="75">
        <f>MIN(P8:P33)</f>
        <v>3.2886000000000002</v>
      </c>
      <c r="Q36" s="74"/>
      <c r="R36" s="75">
        <f>MIN(R8:R33)</f>
        <v>3.5954999999999999</v>
      </c>
      <c r="S36" s="76"/>
    </row>
    <row r="37" spans="1:19" ht="15" thickBot="1" x14ac:dyDescent="0.35">
      <c r="A37" s="77" t="s">
        <v>29</v>
      </c>
      <c r="B37" s="78"/>
      <c r="C37" s="78"/>
      <c r="D37" s="79">
        <f>MAX(D8:D33)</f>
        <v>1.3281000000000001</v>
      </c>
      <c r="E37" s="78"/>
      <c r="F37" s="79">
        <f>MAX(F8:F33)</f>
        <v>2.8125</v>
      </c>
      <c r="G37" s="78"/>
      <c r="H37" s="79">
        <f>MAX(H8:H33)</f>
        <v>3.734</v>
      </c>
      <c r="I37" s="78"/>
      <c r="J37" s="79">
        <f>MAX(J8:J33)</f>
        <v>5.0091999999999999</v>
      </c>
      <c r="K37" s="78"/>
      <c r="L37" s="79">
        <f>MAX(L8:L33)</f>
        <v>5.5246000000000004</v>
      </c>
      <c r="M37" s="78"/>
      <c r="N37" s="79">
        <f>MAX(N8:N33)</f>
        <v>5.9335000000000004</v>
      </c>
      <c r="O37" s="78"/>
      <c r="P37" s="79">
        <f>MAX(P8:P33)</f>
        <v>6.226</v>
      </c>
      <c r="Q37" s="78"/>
      <c r="R37" s="79">
        <f>MAX(R8:R33)</f>
        <v>7.2675999999999998</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44440</v>
      </c>
      <c r="C8" s="65">
        <f>VLOOKUP($A8,'Return Data'!$B$7:$R$2843,4,0)</f>
        <v>21.216699999999999</v>
      </c>
      <c r="D8" s="65">
        <f>VLOOKUP($A8,'Return Data'!$B$7:$R$2843,10,0)</f>
        <v>1.1504000000000001</v>
      </c>
      <c r="E8" s="66">
        <f t="shared" ref="E8:E33" si="0">RANK(D8,D$8:D$33,0)</f>
        <v>2</v>
      </c>
      <c r="F8" s="65">
        <f>VLOOKUP($A8,'Return Data'!$B$7:$R$2843,11,0)</f>
        <v>2.4481000000000002</v>
      </c>
      <c r="G8" s="66">
        <f>RANK(F8,F$8:F$33,0)</f>
        <v>2</v>
      </c>
      <c r="H8" s="65">
        <f>VLOOKUP($A8,'Return Data'!$B$7:$R$2843,12,0)</f>
        <v>3.2357</v>
      </c>
      <c r="I8" s="66">
        <f>RANK(H8,H$8:H$33,0)</f>
        <v>1</v>
      </c>
      <c r="J8" s="65">
        <f>VLOOKUP($A8,'Return Data'!$B$7:$R$2843,13,0)</f>
        <v>4.1258999999999997</v>
      </c>
      <c r="K8" s="66">
        <f>RANK(J8,J$8:J$33,0)</f>
        <v>5</v>
      </c>
      <c r="L8" s="65">
        <f>VLOOKUP($A8,'Return Data'!$B$7:$R$2843,17,0)</f>
        <v>4.3131000000000004</v>
      </c>
      <c r="M8" s="66">
        <f>RANK(L8,L$8:L$33,0)</f>
        <v>7</v>
      </c>
      <c r="N8" s="65">
        <f>VLOOKUP($A8,'Return Data'!$B$7:$R$2843,14,0)</f>
        <v>5.1231999999999998</v>
      </c>
      <c r="O8" s="66">
        <f>RANK(N8,N$8:N$33,0)</f>
        <v>7</v>
      </c>
      <c r="P8" s="65">
        <f>VLOOKUP($A8,'Return Data'!$B$7:$R$2843,15,0)</f>
        <v>5.3785999999999996</v>
      </c>
      <c r="Q8" s="66">
        <f>RANK(P8,P$8:P$33,0)</f>
        <v>6</v>
      </c>
      <c r="R8" s="65">
        <f>VLOOKUP($A8,'Return Data'!$B$7:$R$2843,16,0)</f>
        <v>6.4055999999999997</v>
      </c>
      <c r="S8" s="67">
        <f>RANK(R8,R$8:R$33,0)</f>
        <v>10</v>
      </c>
    </row>
    <row r="9" spans="1:20" x14ac:dyDescent="0.3">
      <c r="A9" s="63" t="s">
        <v>1738</v>
      </c>
      <c r="B9" s="64">
        <f>VLOOKUP($A9,'Return Data'!$B$7:$R$2843,3,0)</f>
        <v>44440</v>
      </c>
      <c r="C9" s="65">
        <f>VLOOKUP($A9,'Return Data'!$B$7:$R$2843,4,0)</f>
        <v>14.902699999999999</v>
      </c>
      <c r="D9" s="65">
        <f>VLOOKUP($A9,'Return Data'!$B$7:$R$2843,10,0)</f>
        <v>1.0187999999999999</v>
      </c>
      <c r="E9" s="66">
        <f t="shared" si="0"/>
        <v>19</v>
      </c>
      <c r="F9" s="65">
        <f>VLOOKUP($A9,'Return Data'!$B$7:$R$2843,11,0)</f>
        <v>2.2006999999999999</v>
      </c>
      <c r="G9" s="66">
        <f t="shared" ref="G9:G33" si="1">RANK(F9,F$8:F$33,0)</f>
        <v>16</v>
      </c>
      <c r="H9" s="65">
        <f>VLOOKUP($A9,'Return Data'!$B$7:$R$2843,12,0)</f>
        <v>2.8837000000000002</v>
      </c>
      <c r="I9" s="66">
        <f t="shared" ref="I9:I33" si="2">RANK(H9,H$8:H$33,0)</f>
        <v>17</v>
      </c>
      <c r="J9" s="65">
        <f>VLOOKUP($A9,'Return Data'!$B$7:$R$2843,13,0)</f>
        <v>3.7944</v>
      </c>
      <c r="K9" s="66">
        <f t="shared" ref="K9:K33" si="3">RANK(J9,J$8:J$33,0)</f>
        <v>17</v>
      </c>
      <c r="L9" s="65">
        <f>VLOOKUP($A9,'Return Data'!$B$7:$R$2843,17,0)</f>
        <v>4.1241000000000003</v>
      </c>
      <c r="M9" s="66">
        <f t="shared" ref="M9:M33" si="4">RANK(L9,L$8:L$33,0)</f>
        <v>12</v>
      </c>
      <c r="N9" s="65">
        <f>VLOOKUP($A9,'Return Data'!$B$7:$R$2843,14,0)</f>
        <v>4.9405000000000001</v>
      </c>
      <c r="O9" s="66">
        <f t="shared" ref="O9:O33" si="5">RANK(N9,N$8:N$33,0)</f>
        <v>10</v>
      </c>
      <c r="P9" s="65">
        <f>VLOOKUP($A9,'Return Data'!$B$7:$R$2843,15,0)</f>
        <v>5.3338000000000001</v>
      </c>
      <c r="Q9" s="66">
        <f t="shared" ref="Q9:Q33" si="6">RANK(P9,P$8:P$33,0)</f>
        <v>8</v>
      </c>
      <c r="R9" s="65">
        <f>VLOOKUP($A9,'Return Data'!$B$7:$R$2843,16,0)</f>
        <v>5.8181000000000003</v>
      </c>
      <c r="S9" s="67">
        <f t="shared" ref="S9:S33" si="7">RANK(R9,R$8:R$33,0)</f>
        <v>13</v>
      </c>
    </row>
    <row r="10" spans="1:20" x14ac:dyDescent="0.3">
      <c r="A10" s="63" t="s">
        <v>1739</v>
      </c>
      <c r="B10" s="64">
        <f>VLOOKUP($A10,'Return Data'!$B$7:$R$2843,3,0)</f>
        <v>44440</v>
      </c>
      <c r="C10" s="65">
        <f>VLOOKUP($A10,'Return Data'!$B$7:$R$2843,4,0)</f>
        <v>12.891999999999999</v>
      </c>
      <c r="D10" s="65">
        <f>VLOOKUP($A10,'Return Data'!$B$7:$R$2843,10,0)</f>
        <v>1.0820000000000001</v>
      </c>
      <c r="E10" s="66">
        <f t="shared" si="0"/>
        <v>14</v>
      </c>
      <c r="F10" s="65">
        <f>VLOOKUP($A10,'Return Data'!$B$7:$R$2843,11,0)</f>
        <v>2.2282000000000002</v>
      </c>
      <c r="G10" s="66">
        <f t="shared" si="1"/>
        <v>14</v>
      </c>
      <c r="H10" s="65">
        <f>VLOOKUP($A10,'Return Data'!$B$7:$R$2843,12,0)</f>
        <v>3.0371000000000001</v>
      </c>
      <c r="I10" s="66">
        <f t="shared" si="2"/>
        <v>11</v>
      </c>
      <c r="J10" s="65">
        <f>VLOOKUP($A10,'Return Data'!$B$7:$R$2843,13,0)</f>
        <v>4.0685000000000002</v>
      </c>
      <c r="K10" s="66">
        <f t="shared" si="3"/>
        <v>9</v>
      </c>
      <c r="L10" s="65">
        <f>VLOOKUP($A10,'Return Data'!$B$7:$R$2843,17,0)</f>
        <v>4.4661999999999997</v>
      </c>
      <c r="M10" s="66">
        <f t="shared" si="4"/>
        <v>3</v>
      </c>
      <c r="N10" s="65">
        <f>VLOOKUP($A10,'Return Data'!$B$7:$R$2843,14,0)</f>
        <v>5.1497999999999999</v>
      </c>
      <c r="O10" s="66">
        <f t="shared" si="5"/>
        <v>6</v>
      </c>
      <c r="P10" s="65"/>
      <c r="Q10" s="66"/>
      <c r="R10" s="65">
        <f>VLOOKUP($A10,'Return Data'!$B$7:$R$2843,16,0)</f>
        <v>5.5785</v>
      </c>
      <c r="S10" s="67">
        <f t="shared" si="7"/>
        <v>16</v>
      </c>
    </row>
    <row r="11" spans="1:20" x14ac:dyDescent="0.3">
      <c r="A11" s="63" t="s">
        <v>1740</v>
      </c>
      <c r="B11" s="64">
        <f>VLOOKUP($A11,'Return Data'!$B$7:$R$2843,3,0)</f>
        <v>44440</v>
      </c>
      <c r="C11" s="65">
        <f>VLOOKUP($A11,'Return Data'!$B$7:$R$2843,4,0)</f>
        <v>11.362399999999999</v>
      </c>
      <c r="D11" s="65">
        <f>VLOOKUP($A11,'Return Data'!$B$7:$R$2843,10,0)</f>
        <v>0.66180000000000005</v>
      </c>
      <c r="E11" s="66">
        <f t="shared" si="0"/>
        <v>26</v>
      </c>
      <c r="F11" s="65">
        <f>VLOOKUP($A11,'Return Data'!$B$7:$R$2843,11,0)</f>
        <v>1.4862</v>
      </c>
      <c r="G11" s="66">
        <f t="shared" si="1"/>
        <v>26</v>
      </c>
      <c r="H11" s="65">
        <f>VLOOKUP($A11,'Return Data'!$B$7:$R$2843,12,0)</f>
        <v>1.8501000000000001</v>
      </c>
      <c r="I11" s="66">
        <f t="shared" si="2"/>
        <v>26</v>
      </c>
      <c r="J11" s="65">
        <f>VLOOKUP($A11,'Return Data'!$B$7:$R$2843,13,0)</f>
        <v>2.4904999999999999</v>
      </c>
      <c r="K11" s="66">
        <f t="shared" si="3"/>
        <v>26</v>
      </c>
      <c r="L11" s="65">
        <f>VLOOKUP($A11,'Return Data'!$B$7:$R$2843,17,0)</f>
        <v>3.0108000000000001</v>
      </c>
      <c r="M11" s="66">
        <f t="shared" si="4"/>
        <v>20</v>
      </c>
      <c r="N11" s="65">
        <f>VLOOKUP($A11,'Return Data'!$B$7:$R$2843,14,0)</f>
        <v>4.0084</v>
      </c>
      <c r="O11" s="66">
        <f t="shared" si="5"/>
        <v>17</v>
      </c>
      <c r="P11" s="65"/>
      <c r="Q11" s="66"/>
      <c r="R11" s="65">
        <f>VLOOKUP($A11,'Return Data'!$B$7:$R$2843,16,0)</f>
        <v>4.0614999999999997</v>
      </c>
      <c r="S11" s="67">
        <f t="shared" si="7"/>
        <v>21</v>
      </c>
    </row>
    <row r="12" spans="1:20" x14ac:dyDescent="0.3">
      <c r="A12" s="63" t="s">
        <v>1741</v>
      </c>
      <c r="B12" s="64">
        <f>VLOOKUP($A12,'Return Data'!$B$7:$R$2843,3,0)</f>
        <v>44440</v>
      </c>
      <c r="C12" s="65">
        <f>VLOOKUP($A12,'Return Data'!$B$7:$R$2843,4,0)</f>
        <v>11.968</v>
      </c>
      <c r="D12" s="65">
        <f>VLOOKUP($A12,'Return Data'!$B$7:$R$2843,10,0)</f>
        <v>1.0895999999999999</v>
      </c>
      <c r="E12" s="66">
        <f t="shared" si="0"/>
        <v>13</v>
      </c>
      <c r="F12" s="65">
        <f>VLOOKUP($A12,'Return Data'!$B$7:$R$2843,11,0)</f>
        <v>2.2206999999999999</v>
      </c>
      <c r="G12" s="66">
        <f t="shared" si="1"/>
        <v>15</v>
      </c>
      <c r="H12" s="65">
        <f>VLOOKUP($A12,'Return Data'!$B$7:$R$2843,12,0)</f>
        <v>2.8885999999999998</v>
      </c>
      <c r="I12" s="66">
        <f t="shared" si="2"/>
        <v>15</v>
      </c>
      <c r="J12" s="65">
        <f>VLOOKUP($A12,'Return Data'!$B$7:$R$2843,13,0)</f>
        <v>3.8258000000000001</v>
      </c>
      <c r="K12" s="66">
        <f t="shared" si="3"/>
        <v>15</v>
      </c>
      <c r="L12" s="65">
        <f>VLOOKUP($A12,'Return Data'!$B$7:$R$2843,17,0)</f>
        <v>4.0914999999999999</v>
      </c>
      <c r="M12" s="66">
        <f t="shared" si="4"/>
        <v>13</v>
      </c>
      <c r="N12" s="65">
        <f>VLOOKUP($A12,'Return Data'!$B$7:$R$2843,14,0)</f>
        <v>4.992</v>
      </c>
      <c r="O12" s="66">
        <f t="shared" si="5"/>
        <v>9</v>
      </c>
      <c r="P12" s="65"/>
      <c r="Q12" s="66"/>
      <c r="R12" s="65">
        <f>VLOOKUP($A12,'Return Data'!$B$7:$R$2843,16,0)</f>
        <v>5.1128999999999998</v>
      </c>
      <c r="S12" s="67">
        <f t="shared" si="7"/>
        <v>18</v>
      </c>
    </row>
    <row r="13" spans="1:20" x14ac:dyDescent="0.3">
      <c r="A13" s="63" t="s">
        <v>1742</v>
      </c>
      <c r="B13" s="64">
        <f>VLOOKUP($A13,'Return Data'!$B$7:$R$2843,3,0)</f>
        <v>44440</v>
      </c>
      <c r="C13" s="65">
        <f>VLOOKUP($A13,'Return Data'!$B$7:$R$2843,4,0)</f>
        <v>15.400499999999999</v>
      </c>
      <c r="D13" s="65">
        <f>VLOOKUP($A13,'Return Data'!$B$7:$R$2843,10,0)</f>
        <v>1.1328</v>
      </c>
      <c r="E13" s="66">
        <f t="shared" si="0"/>
        <v>3</v>
      </c>
      <c r="F13" s="65">
        <f>VLOOKUP($A13,'Return Data'!$B$7:$R$2843,11,0)</f>
        <v>2.3159999999999998</v>
      </c>
      <c r="G13" s="66">
        <f t="shared" si="1"/>
        <v>12</v>
      </c>
      <c r="H13" s="65">
        <f>VLOOKUP($A13,'Return Data'!$B$7:$R$2843,12,0)</f>
        <v>3.0615999999999999</v>
      </c>
      <c r="I13" s="66">
        <f t="shared" si="2"/>
        <v>9</v>
      </c>
      <c r="J13" s="65">
        <f>VLOOKUP($A13,'Return Data'!$B$7:$R$2843,13,0)</f>
        <v>4.0209000000000001</v>
      </c>
      <c r="K13" s="66">
        <f t="shared" si="3"/>
        <v>12</v>
      </c>
      <c r="L13" s="65">
        <f>VLOOKUP($A13,'Return Data'!$B$7:$R$2843,17,0)</f>
        <v>4.4173999999999998</v>
      </c>
      <c r="M13" s="66">
        <f t="shared" si="4"/>
        <v>4</v>
      </c>
      <c r="N13" s="65">
        <f>VLOOKUP($A13,'Return Data'!$B$7:$R$2843,14,0)</f>
        <v>5.1849999999999996</v>
      </c>
      <c r="O13" s="66">
        <f t="shared" si="5"/>
        <v>3</v>
      </c>
      <c r="P13" s="65">
        <f>VLOOKUP($A13,'Return Data'!$B$7:$R$2843,15,0)</f>
        <v>5.4870000000000001</v>
      </c>
      <c r="Q13" s="66">
        <f t="shared" si="6"/>
        <v>4</v>
      </c>
      <c r="R13" s="65">
        <f>VLOOKUP($A13,'Return Data'!$B$7:$R$2843,16,0)</f>
        <v>6.1931000000000003</v>
      </c>
      <c r="S13" s="67">
        <f t="shared" si="7"/>
        <v>11</v>
      </c>
    </row>
    <row r="14" spans="1:20" x14ac:dyDescent="0.3">
      <c r="A14" s="63" t="s">
        <v>1743</v>
      </c>
      <c r="B14" s="64">
        <f>VLOOKUP($A14,'Return Data'!$B$7:$R$2843,3,0)</f>
        <v>44440</v>
      </c>
      <c r="C14" s="65">
        <f>VLOOKUP($A14,'Return Data'!$B$7:$R$2843,4,0)</f>
        <v>24.434999999999999</v>
      </c>
      <c r="D14" s="65">
        <f>VLOOKUP($A14,'Return Data'!$B$7:$R$2843,10,0)</f>
        <v>1.1298999999999999</v>
      </c>
      <c r="E14" s="66">
        <f t="shared" si="0"/>
        <v>4</v>
      </c>
      <c r="F14" s="65">
        <f>VLOOKUP($A14,'Return Data'!$B$7:$R$2843,11,0)</f>
        <v>2.3454999999999999</v>
      </c>
      <c r="G14" s="66">
        <f t="shared" si="1"/>
        <v>8</v>
      </c>
      <c r="H14" s="65">
        <f>VLOOKUP($A14,'Return Data'!$B$7:$R$2843,12,0)</f>
        <v>3.0752000000000002</v>
      </c>
      <c r="I14" s="66">
        <f t="shared" si="2"/>
        <v>7</v>
      </c>
      <c r="J14" s="65">
        <f>VLOOKUP($A14,'Return Data'!$B$7:$R$2843,13,0)</f>
        <v>4.0983000000000001</v>
      </c>
      <c r="K14" s="66">
        <f t="shared" si="3"/>
        <v>7</v>
      </c>
      <c r="L14" s="65">
        <f>VLOOKUP($A14,'Return Data'!$B$7:$R$2843,17,0)</f>
        <v>4.0510999999999999</v>
      </c>
      <c r="M14" s="66">
        <f t="shared" si="4"/>
        <v>15</v>
      </c>
      <c r="N14" s="65">
        <f>VLOOKUP($A14,'Return Data'!$B$7:$R$2843,14,0)</f>
        <v>4.8090000000000002</v>
      </c>
      <c r="O14" s="66">
        <f t="shared" si="5"/>
        <v>13</v>
      </c>
      <c r="P14" s="65">
        <f>VLOOKUP($A14,'Return Data'!$B$7:$R$2843,15,0)</f>
        <v>5.1219999999999999</v>
      </c>
      <c r="Q14" s="66">
        <f t="shared" si="6"/>
        <v>13</v>
      </c>
      <c r="R14" s="65">
        <f>VLOOKUP($A14,'Return Data'!$B$7:$R$2843,16,0)</f>
        <v>6.6542000000000003</v>
      </c>
      <c r="S14" s="67">
        <f t="shared" si="7"/>
        <v>7</v>
      </c>
    </row>
    <row r="15" spans="1:20" x14ac:dyDescent="0.3">
      <c r="A15" s="63" t="s">
        <v>1744</v>
      </c>
      <c r="B15" s="64">
        <f>VLOOKUP($A15,'Return Data'!$B$7:$R$2843,3,0)</f>
        <v>44440</v>
      </c>
      <c r="C15" s="65">
        <f>VLOOKUP($A15,'Return Data'!$B$7:$R$2843,4,0)</f>
        <v>27.312899999999999</v>
      </c>
      <c r="D15" s="65">
        <f>VLOOKUP($A15,'Return Data'!$B$7:$R$2843,10,0)</f>
        <v>1.1226</v>
      </c>
      <c r="E15" s="66">
        <f t="shared" si="0"/>
        <v>8</v>
      </c>
      <c r="F15" s="65">
        <f>VLOOKUP($A15,'Return Data'!$B$7:$R$2843,11,0)</f>
        <v>2.3763999999999998</v>
      </c>
      <c r="G15" s="66">
        <f t="shared" si="1"/>
        <v>6</v>
      </c>
      <c r="H15" s="65">
        <f>VLOOKUP($A15,'Return Data'!$B$7:$R$2843,12,0)</f>
        <v>3.0865999999999998</v>
      </c>
      <c r="I15" s="66">
        <f t="shared" si="2"/>
        <v>6</v>
      </c>
      <c r="J15" s="65">
        <f>VLOOKUP($A15,'Return Data'!$B$7:$R$2843,13,0)</f>
        <v>4.0911999999999997</v>
      </c>
      <c r="K15" s="66">
        <f t="shared" si="3"/>
        <v>8</v>
      </c>
      <c r="L15" s="65">
        <f>VLOOKUP($A15,'Return Data'!$B$7:$R$2843,17,0)</f>
        <v>4.2747000000000002</v>
      </c>
      <c r="M15" s="66">
        <f t="shared" si="4"/>
        <v>10</v>
      </c>
      <c r="N15" s="65">
        <f>VLOOKUP($A15,'Return Data'!$B$7:$R$2843,14,0)</f>
        <v>5.0730000000000004</v>
      </c>
      <c r="O15" s="66">
        <f t="shared" si="5"/>
        <v>8</v>
      </c>
      <c r="P15" s="65">
        <f>VLOOKUP($A15,'Return Data'!$B$7:$R$2843,15,0)</f>
        <v>5.3760000000000003</v>
      </c>
      <c r="Q15" s="66">
        <f t="shared" si="6"/>
        <v>7</v>
      </c>
      <c r="R15" s="65">
        <f>VLOOKUP($A15,'Return Data'!$B$7:$R$2843,16,0)</f>
        <v>7.0831</v>
      </c>
      <c r="S15" s="67">
        <f t="shared" si="7"/>
        <v>2</v>
      </c>
    </row>
    <row r="16" spans="1:20" x14ac:dyDescent="0.3">
      <c r="A16" s="63" t="s">
        <v>1745</v>
      </c>
      <c r="B16" s="64">
        <f>VLOOKUP($A16,'Return Data'!$B$7:$R$2843,3,0)</f>
        <v>44440</v>
      </c>
      <c r="C16" s="65">
        <f>VLOOKUP($A16,'Return Data'!$B$7:$R$2843,4,0)</f>
        <v>25.9194</v>
      </c>
      <c r="D16" s="65">
        <f>VLOOKUP($A16,'Return Data'!$B$7:$R$2843,10,0)</f>
        <v>1.0487</v>
      </c>
      <c r="E16" s="66">
        <f t="shared" si="0"/>
        <v>17</v>
      </c>
      <c r="F16" s="65">
        <f>VLOOKUP($A16,'Return Data'!$B$7:$R$2843,11,0)</f>
        <v>2.1869000000000001</v>
      </c>
      <c r="G16" s="66">
        <f t="shared" si="1"/>
        <v>17</v>
      </c>
      <c r="H16" s="65">
        <f>VLOOKUP($A16,'Return Data'!$B$7:$R$2843,12,0)</f>
        <v>2.8801000000000001</v>
      </c>
      <c r="I16" s="66">
        <f t="shared" si="2"/>
        <v>18</v>
      </c>
      <c r="J16" s="65">
        <f>VLOOKUP($A16,'Return Data'!$B$7:$R$2843,13,0)</f>
        <v>3.8645999999999998</v>
      </c>
      <c r="K16" s="66">
        <f t="shared" si="3"/>
        <v>14</v>
      </c>
      <c r="L16" s="65">
        <f>VLOOKUP($A16,'Return Data'!$B$7:$R$2843,17,0)</f>
        <v>3.9359000000000002</v>
      </c>
      <c r="M16" s="66">
        <f t="shared" si="4"/>
        <v>16</v>
      </c>
      <c r="N16" s="65">
        <f>VLOOKUP($A16,'Return Data'!$B$7:$R$2843,14,0)</f>
        <v>4.9322999999999997</v>
      </c>
      <c r="O16" s="66">
        <f t="shared" si="5"/>
        <v>11</v>
      </c>
      <c r="P16" s="65">
        <f>VLOOKUP($A16,'Return Data'!$B$7:$R$2843,15,0)</f>
        <v>5.2663000000000002</v>
      </c>
      <c r="Q16" s="66">
        <f t="shared" si="6"/>
        <v>9</v>
      </c>
      <c r="R16" s="65">
        <f>VLOOKUP($A16,'Return Data'!$B$7:$R$2843,16,0)</f>
        <v>6.6901999999999999</v>
      </c>
      <c r="S16" s="67">
        <f t="shared" si="7"/>
        <v>6</v>
      </c>
    </row>
    <row r="17" spans="1:19" x14ac:dyDescent="0.3">
      <c r="A17" s="63" t="s">
        <v>1746</v>
      </c>
      <c r="B17" s="64">
        <f>VLOOKUP($A17,'Return Data'!$B$7:$R$2843,3,0)</f>
        <v>44440</v>
      </c>
      <c r="C17" s="65">
        <f>VLOOKUP($A17,'Return Data'!$B$7:$R$2843,4,0)</f>
        <v>14.4078</v>
      </c>
      <c r="D17" s="65">
        <f>VLOOKUP($A17,'Return Data'!$B$7:$R$2843,10,0)</f>
        <v>0.68979999999999997</v>
      </c>
      <c r="E17" s="66">
        <f t="shared" si="0"/>
        <v>25</v>
      </c>
      <c r="F17" s="65">
        <f>VLOOKUP($A17,'Return Data'!$B$7:$R$2843,11,0)</f>
        <v>1.5892999999999999</v>
      </c>
      <c r="G17" s="66">
        <f t="shared" si="1"/>
        <v>25</v>
      </c>
      <c r="H17" s="65">
        <f>VLOOKUP($A17,'Return Data'!$B$7:$R$2843,12,0)</f>
        <v>1.9458</v>
      </c>
      <c r="I17" s="66">
        <f t="shared" si="2"/>
        <v>25</v>
      </c>
      <c r="J17" s="65">
        <f>VLOOKUP($A17,'Return Data'!$B$7:$R$2843,13,0)</f>
        <v>2.5013999999999998</v>
      </c>
      <c r="K17" s="66">
        <f t="shared" si="3"/>
        <v>25</v>
      </c>
      <c r="L17" s="65">
        <f>VLOOKUP($A17,'Return Data'!$B$7:$R$2843,17,0)</f>
        <v>3.1474000000000002</v>
      </c>
      <c r="M17" s="66">
        <f t="shared" si="4"/>
        <v>19</v>
      </c>
      <c r="N17" s="65">
        <f>VLOOKUP($A17,'Return Data'!$B$7:$R$2843,14,0)</f>
        <v>4.1806999999999999</v>
      </c>
      <c r="O17" s="66">
        <f t="shared" si="5"/>
        <v>16</v>
      </c>
      <c r="P17" s="65">
        <f>VLOOKUP($A17,'Return Data'!$B$7:$R$2843,15,0)</f>
        <v>4.8815</v>
      </c>
      <c r="Q17" s="66">
        <f t="shared" si="6"/>
        <v>14</v>
      </c>
      <c r="R17" s="65">
        <f>VLOOKUP($A17,'Return Data'!$B$7:$R$2843,16,0)</f>
        <v>5.5959000000000003</v>
      </c>
      <c r="S17" s="67">
        <f t="shared" si="7"/>
        <v>15</v>
      </c>
    </row>
    <row r="18" spans="1:19" x14ac:dyDescent="0.3">
      <c r="A18" s="63" t="s">
        <v>1747</v>
      </c>
      <c r="B18" s="64">
        <f>VLOOKUP($A18,'Return Data'!$B$7:$R$2843,3,0)</f>
        <v>44440</v>
      </c>
      <c r="C18" s="65">
        <f>VLOOKUP($A18,'Return Data'!$B$7:$R$2843,4,0)</f>
        <v>25.174800000000001</v>
      </c>
      <c r="D18" s="65">
        <f>VLOOKUP($A18,'Return Data'!$B$7:$R$2843,10,0)</f>
        <v>1.046</v>
      </c>
      <c r="E18" s="66">
        <f t="shared" si="0"/>
        <v>18</v>
      </c>
      <c r="F18" s="65">
        <f>VLOOKUP($A18,'Return Data'!$B$7:$R$2843,11,0)</f>
        <v>2.1368999999999998</v>
      </c>
      <c r="G18" s="66">
        <f t="shared" si="1"/>
        <v>19</v>
      </c>
      <c r="H18" s="65">
        <f>VLOOKUP($A18,'Return Data'!$B$7:$R$2843,12,0)</f>
        <v>2.8849</v>
      </c>
      <c r="I18" s="66">
        <f t="shared" si="2"/>
        <v>16</v>
      </c>
      <c r="J18" s="65">
        <f>VLOOKUP($A18,'Return Data'!$B$7:$R$2843,13,0)</f>
        <v>3.7909000000000002</v>
      </c>
      <c r="K18" s="66">
        <f t="shared" si="3"/>
        <v>18</v>
      </c>
      <c r="L18" s="65">
        <f>VLOOKUP($A18,'Return Data'!$B$7:$R$2843,17,0)</f>
        <v>4.2137000000000002</v>
      </c>
      <c r="M18" s="66">
        <f t="shared" si="4"/>
        <v>11</v>
      </c>
      <c r="N18" s="65">
        <f>VLOOKUP($A18,'Return Data'!$B$7:$R$2843,14,0)</f>
        <v>4.9162999999999997</v>
      </c>
      <c r="O18" s="66">
        <f t="shared" si="5"/>
        <v>12</v>
      </c>
      <c r="P18" s="65">
        <f>VLOOKUP($A18,'Return Data'!$B$7:$R$2843,15,0)</f>
        <v>5.2533000000000003</v>
      </c>
      <c r="Q18" s="66">
        <f t="shared" si="6"/>
        <v>10</v>
      </c>
      <c r="R18" s="65">
        <f>VLOOKUP($A18,'Return Data'!$B$7:$R$2843,16,0)</f>
        <v>6.6449999999999996</v>
      </c>
      <c r="S18" s="67">
        <f t="shared" si="7"/>
        <v>8</v>
      </c>
    </row>
    <row r="19" spans="1:19" x14ac:dyDescent="0.3">
      <c r="A19" s="63" t="s">
        <v>1748</v>
      </c>
      <c r="B19" s="64">
        <f>VLOOKUP($A19,'Return Data'!$B$7:$R$2843,3,0)</f>
        <v>44440</v>
      </c>
      <c r="C19" s="65">
        <f>VLOOKUP($A19,'Return Data'!$B$7:$R$2843,4,0)</f>
        <v>10.6564</v>
      </c>
      <c r="D19" s="65">
        <f>VLOOKUP($A19,'Return Data'!$B$7:$R$2843,10,0)</f>
        <v>0.86319999999999997</v>
      </c>
      <c r="E19" s="66">
        <f t="shared" si="0"/>
        <v>23</v>
      </c>
      <c r="F19" s="65">
        <f>VLOOKUP($A19,'Return Data'!$B$7:$R$2843,11,0)</f>
        <v>1.7249000000000001</v>
      </c>
      <c r="G19" s="66">
        <f t="shared" si="1"/>
        <v>24</v>
      </c>
      <c r="H19" s="65">
        <f>VLOOKUP($A19,'Return Data'!$B$7:$R$2843,12,0)</f>
        <v>2.1402999999999999</v>
      </c>
      <c r="I19" s="66">
        <f t="shared" si="2"/>
        <v>24</v>
      </c>
      <c r="J19" s="65">
        <f>VLOOKUP($A19,'Return Data'!$B$7:$R$2843,13,0)</f>
        <v>2.8281999999999998</v>
      </c>
      <c r="K19" s="66">
        <f t="shared" si="3"/>
        <v>23</v>
      </c>
      <c r="L19" s="65"/>
      <c r="M19" s="66"/>
      <c r="N19" s="65"/>
      <c r="O19" s="66"/>
      <c r="P19" s="65"/>
      <c r="Q19" s="66"/>
      <c r="R19" s="65">
        <f>VLOOKUP($A19,'Return Data'!$B$7:$R$2843,16,0)</f>
        <v>3.2616000000000001</v>
      </c>
      <c r="S19" s="67">
        <f t="shared" si="7"/>
        <v>24</v>
      </c>
    </row>
    <row r="20" spans="1:19" x14ac:dyDescent="0.3">
      <c r="A20" s="63" t="s">
        <v>1749</v>
      </c>
      <c r="B20" s="64">
        <f>VLOOKUP($A20,'Return Data'!$B$7:$R$2843,3,0)</f>
        <v>44440</v>
      </c>
      <c r="C20" s="65">
        <f>VLOOKUP($A20,'Return Data'!$B$7:$R$2843,4,0)</f>
        <v>26.397200000000002</v>
      </c>
      <c r="D20" s="65">
        <f>VLOOKUP($A20,'Return Data'!$B$7:$R$2843,10,0)</f>
        <v>0.94110000000000005</v>
      </c>
      <c r="E20" s="66">
        <f t="shared" si="0"/>
        <v>21</v>
      </c>
      <c r="F20" s="65">
        <f>VLOOKUP($A20,'Return Data'!$B$7:$R$2843,11,0)</f>
        <v>1.7786</v>
      </c>
      <c r="G20" s="66">
        <f t="shared" si="1"/>
        <v>22</v>
      </c>
      <c r="H20" s="65">
        <f>VLOOKUP($A20,'Return Data'!$B$7:$R$2843,12,0)</f>
        <v>2.1480000000000001</v>
      </c>
      <c r="I20" s="66">
        <f t="shared" si="2"/>
        <v>23</v>
      </c>
      <c r="J20" s="65">
        <f>VLOOKUP($A20,'Return Data'!$B$7:$R$2843,13,0)</f>
        <v>2.8329</v>
      </c>
      <c r="K20" s="66">
        <f t="shared" si="3"/>
        <v>22</v>
      </c>
      <c r="L20" s="65">
        <f>VLOOKUP($A20,'Return Data'!$B$7:$R$2843,17,0)</f>
        <v>2.9007000000000001</v>
      </c>
      <c r="M20" s="66">
        <f t="shared" si="4"/>
        <v>21</v>
      </c>
      <c r="N20" s="65">
        <f>VLOOKUP($A20,'Return Data'!$B$7:$R$2843,14,0)</f>
        <v>3.9325999999999999</v>
      </c>
      <c r="O20" s="66">
        <f t="shared" si="5"/>
        <v>18</v>
      </c>
      <c r="P20" s="65">
        <f>VLOOKUP($A20,'Return Data'!$B$7:$R$2843,15,0)</f>
        <v>4.5077999999999996</v>
      </c>
      <c r="Q20" s="66">
        <f t="shared" si="6"/>
        <v>15</v>
      </c>
      <c r="R20" s="65">
        <f>VLOOKUP($A20,'Return Data'!$B$7:$R$2843,16,0)</f>
        <v>6.6238999999999999</v>
      </c>
      <c r="S20" s="67">
        <f t="shared" si="7"/>
        <v>9</v>
      </c>
    </row>
    <row r="21" spans="1:19" x14ac:dyDescent="0.3">
      <c r="A21" s="63" t="s">
        <v>1750</v>
      </c>
      <c r="B21" s="64">
        <f>VLOOKUP($A21,'Return Data'!$B$7:$R$2843,3,0)</f>
        <v>44440</v>
      </c>
      <c r="C21" s="65">
        <f>VLOOKUP($A21,'Return Data'!$B$7:$R$2843,4,0)</f>
        <v>29.603300000000001</v>
      </c>
      <c r="D21" s="65">
        <f>VLOOKUP($A21,'Return Data'!$B$7:$R$2843,10,0)</f>
        <v>1.1196999999999999</v>
      </c>
      <c r="E21" s="66">
        <f t="shared" si="0"/>
        <v>10</v>
      </c>
      <c r="F21" s="65">
        <f>VLOOKUP($A21,'Return Data'!$B$7:$R$2843,11,0)</f>
        <v>2.3801000000000001</v>
      </c>
      <c r="G21" s="66">
        <f t="shared" si="1"/>
        <v>5</v>
      </c>
      <c r="H21" s="65">
        <f>VLOOKUP($A21,'Return Data'!$B$7:$R$2843,12,0)</f>
        <v>3.1829999999999998</v>
      </c>
      <c r="I21" s="66">
        <f t="shared" si="2"/>
        <v>3</v>
      </c>
      <c r="J21" s="65">
        <f>VLOOKUP($A21,'Return Data'!$B$7:$R$2843,13,0)</f>
        <v>4.1959</v>
      </c>
      <c r="K21" s="66">
        <f t="shared" si="3"/>
        <v>3</v>
      </c>
      <c r="L21" s="65">
        <f>VLOOKUP($A21,'Return Data'!$B$7:$R$2843,17,0)</f>
        <v>4.3765999999999998</v>
      </c>
      <c r="M21" s="66">
        <f t="shared" si="4"/>
        <v>6</v>
      </c>
      <c r="N21" s="65">
        <f>VLOOKUP($A21,'Return Data'!$B$7:$R$2843,14,0)</f>
        <v>5.1772</v>
      </c>
      <c r="O21" s="66">
        <f t="shared" si="5"/>
        <v>4</v>
      </c>
      <c r="P21" s="65">
        <f>VLOOKUP($A21,'Return Data'!$B$7:$R$2843,15,0)</f>
        <v>5.5000999999999998</v>
      </c>
      <c r="Q21" s="66">
        <f t="shared" si="6"/>
        <v>2</v>
      </c>
      <c r="R21" s="65">
        <f>VLOOKUP($A21,'Return Data'!$B$7:$R$2843,16,0)</f>
        <v>7.0484</v>
      </c>
      <c r="S21" s="67">
        <f t="shared" si="7"/>
        <v>3</v>
      </c>
    </row>
    <row r="22" spans="1:19" x14ac:dyDescent="0.3">
      <c r="A22" s="63" t="s">
        <v>1751</v>
      </c>
      <c r="B22" s="64">
        <f>VLOOKUP($A22,'Return Data'!$B$7:$R$2843,3,0)</f>
        <v>44440</v>
      </c>
      <c r="C22" s="65">
        <f>VLOOKUP($A22,'Return Data'!$B$7:$R$2843,4,0)</f>
        <v>15.253</v>
      </c>
      <c r="D22" s="65">
        <f>VLOOKUP($A22,'Return Data'!$B$7:$R$2843,10,0)</f>
        <v>1.1204000000000001</v>
      </c>
      <c r="E22" s="66">
        <f t="shared" si="0"/>
        <v>9</v>
      </c>
      <c r="F22" s="65">
        <f>VLOOKUP($A22,'Return Data'!$B$7:$R$2843,11,0)</f>
        <v>2.3485</v>
      </c>
      <c r="G22" s="66">
        <f t="shared" si="1"/>
        <v>7</v>
      </c>
      <c r="H22" s="65">
        <f>VLOOKUP($A22,'Return Data'!$B$7:$R$2843,12,0)</f>
        <v>3.1095999999999999</v>
      </c>
      <c r="I22" s="66">
        <f t="shared" si="2"/>
        <v>5</v>
      </c>
      <c r="J22" s="65">
        <f>VLOOKUP($A22,'Return Data'!$B$7:$R$2843,13,0)</f>
        <v>4.1017999999999999</v>
      </c>
      <c r="K22" s="66">
        <f t="shared" si="3"/>
        <v>6</v>
      </c>
      <c r="L22" s="65">
        <f>VLOOKUP($A22,'Return Data'!$B$7:$R$2843,17,0)</f>
        <v>4.5842000000000001</v>
      </c>
      <c r="M22" s="66">
        <f t="shared" si="4"/>
        <v>2</v>
      </c>
      <c r="N22" s="65">
        <f>VLOOKUP($A22,'Return Data'!$B$7:$R$2843,14,0)</f>
        <v>5.2252999999999998</v>
      </c>
      <c r="O22" s="66">
        <f t="shared" si="5"/>
        <v>2</v>
      </c>
      <c r="P22" s="65">
        <f>VLOOKUP($A22,'Return Data'!$B$7:$R$2843,15,0)</f>
        <v>5.4997999999999996</v>
      </c>
      <c r="Q22" s="66">
        <f t="shared" si="6"/>
        <v>3</v>
      </c>
      <c r="R22" s="65">
        <f>VLOOKUP($A22,'Return Data'!$B$7:$R$2843,16,0)</f>
        <v>6.0580999999999996</v>
      </c>
      <c r="S22" s="67">
        <f t="shared" si="7"/>
        <v>12</v>
      </c>
    </row>
    <row r="23" spans="1:19" x14ac:dyDescent="0.3">
      <c r="A23" s="63" t="s">
        <v>1752</v>
      </c>
      <c r="B23" s="64">
        <f>VLOOKUP($A23,'Return Data'!$B$7:$R$2843,3,0)</f>
        <v>44440</v>
      </c>
      <c r="C23" s="65">
        <f>VLOOKUP($A23,'Return Data'!$B$7:$R$2843,4,0)</f>
        <v>11.1411</v>
      </c>
      <c r="D23" s="65">
        <f>VLOOKUP($A23,'Return Data'!$B$7:$R$2843,10,0)</f>
        <v>0.9002</v>
      </c>
      <c r="E23" s="66">
        <f t="shared" si="0"/>
        <v>22</v>
      </c>
      <c r="F23" s="65">
        <f>VLOOKUP($A23,'Return Data'!$B$7:$R$2843,11,0)</f>
        <v>1.9510000000000001</v>
      </c>
      <c r="G23" s="66">
        <f t="shared" si="1"/>
        <v>20</v>
      </c>
      <c r="H23" s="65">
        <f>VLOOKUP($A23,'Return Data'!$B$7:$R$2843,12,0)</f>
        <v>2.5129000000000001</v>
      </c>
      <c r="I23" s="66">
        <f t="shared" si="2"/>
        <v>20</v>
      </c>
      <c r="J23" s="65">
        <f>VLOOKUP($A23,'Return Data'!$B$7:$R$2843,13,0)</f>
        <v>3.2884000000000002</v>
      </c>
      <c r="K23" s="66">
        <f t="shared" si="3"/>
        <v>20</v>
      </c>
      <c r="L23" s="65">
        <f>VLOOKUP($A23,'Return Data'!$B$7:$R$2843,17,0)</f>
        <v>3.6793999999999998</v>
      </c>
      <c r="M23" s="66">
        <f t="shared" si="4"/>
        <v>18</v>
      </c>
      <c r="N23" s="65"/>
      <c r="O23" s="66"/>
      <c r="P23" s="65"/>
      <c r="Q23" s="66"/>
      <c r="R23" s="65">
        <f>VLOOKUP($A23,'Return Data'!$B$7:$R$2843,16,0)</f>
        <v>4.2389999999999999</v>
      </c>
      <c r="S23" s="67">
        <f t="shared" si="7"/>
        <v>20</v>
      </c>
    </row>
    <row r="24" spans="1:19" x14ac:dyDescent="0.3">
      <c r="A24" s="63" t="s">
        <v>1753</v>
      </c>
      <c r="B24" s="64">
        <f>VLOOKUP($A24,'Return Data'!$B$7:$R$2843,3,0)</f>
        <v>44440</v>
      </c>
      <c r="C24" s="65">
        <f>VLOOKUP($A24,'Return Data'!$B$7:$R$2843,4,0)</f>
        <v>10.3026</v>
      </c>
      <c r="D24" s="65">
        <f>VLOOKUP($A24,'Return Data'!$B$7:$R$2843,10,0)</f>
        <v>0.95050000000000001</v>
      </c>
      <c r="E24" s="66">
        <f t="shared" si="0"/>
        <v>20</v>
      </c>
      <c r="F24" s="65">
        <f>VLOOKUP($A24,'Return Data'!$B$7:$R$2843,11,0)</f>
        <v>1.8314999999999999</v>
      </c>
      <c r="G24" s="66">
        <f t="shared" si="1"/>
        <v>21</v>
      </c>
      <c r="H24" s="65">
        <f>VLOOKUP($A24,'Return Data'!$B$7:$R$2843,12,0)</f>
        <v>2.3464</v>
      </c>
      <c r="I24" s="66">
        <f t="shared" si="2"/>
        <v>21</v>
      </c>
      <c r="J24" s="65">
        <f>VLOOKUP($A24,'Return Data'!$B$7:$R$2843,13,0)</f>
        <v>3.093</v>
      </c>
      <c r="K24" s="66">
        <f t="shared" si="3"/>
        <v>21</v>
      </c>
      <c r="L24" s="65"/>
      <c r="M24" s="66"/>
      <c r="N24" s="65"/>
      <c r="O24" s="66"/>
      <c r="P24" s="65"/>
      <c r="Q24" s="66"/>
      <c r="R24" s="65">
        <f>VLOOKUP($A24,'Return Data'!$B$7:$R$2843,16,0)</f>
        <v>2.9601000000000002</v>
      </c>
      <c r="S24" s="67">
        <f t="shared" si="7"/>
        <v>26</v>
      </c>
    </row>
    <row r="25" spans="1:19" x14ac:dyDescent="0.3">
      <c r="A25" s="63" t="s">
        <v>1754</v>
      </c>
      <c r="B25" s="64">
        <f>VLOOKUP($A25,'Return Data'!$B$7:$R$2843,3,0)</f>
        <v>44440</v>
      </c>
      <c r="C25" s="65">
        <f>VLOOKUP($A25,'Return Data'!$B$7:$R$2843,4,0)</f>
        <v>10.436999999999999</v>
      </c>
      <c r="D25" s="65">
        <f>VLOOKUP($A25,'Return Data'!$B$7:$R$2843,10,0)</f>
        <v>1.1238999999999999</v>
      </c>
      <c r="E25" s="66">
        <f t="shared" si="0"/>
        <v>7</v>
      </c>
      <c r="F25" s="65">
        <f>VLOOKUP($A25,'Return Data'!$B$7:$R$2843,11,0)</f>
        <v>2.2734000000000001</v>
      </c>
      <c r="G25" s="66">
        <f t="shared" si="1"/>
        <v>13</v>
      </c>
      <c r="H25" s="65">
        <f>VLOOKUP($A25,'Return Data'!$B$7:$R$2843,12,0)</f>
        <v>2.9390999999999998</v>
      </c>
      <c r="I25" s="66">
        <f t="shared" si="2"/>
        <v>14</v>
      </c>
      <c r="J25" s="65">
        <f>VLOOKUP($A25,'Return Data'!$B$7:$R$2843,13,0)</f>
        <v>3.9748999999999999</v>
      </c>
      <c r="K25" s="66">
        <f t="shared" si="3"/>
        <v>13</v>
      </c>
      <c r="L25" s="65"/>
      <c r="M25" s="66"/>
      <c r="N25" s="65"/>
      <c r="O25" s="66"/>
      <c r="P25" s="65"/>
      <c r="Q25" s="66"/>
      <c r="R25" s="65">
        <f>VLOOKUP($A25,'Return Data'!$B$7:$R$2843,16,0)</f>
        <v>3.6202000000000001</v>
      </c>
      <c r="S25" s="67">
        <f t="shared" si="7"/>
        <v>23</v>
      </c>
    </row>
    <row r="26" spans="1:19" x14ac:dyDescent="0.3">
      <c r="A26" s="63" t="s">
        <v>1755</v>
      </c>
      <c r="B26" s="64">
        <f>VLOOKUP($A26,'Return Data'!$B$7:$R$2843,3,0)</f>
        <v>44440</v>
      </c>
      <c r="C26" s="65">
        <f>VLOOKUP($A26,'Return Data'!$B$7:$R$2843,4,0)</f>
        <v>21.219799999999999</v>
      </c>
      <c r="D26" s="65">
        <f>VLOOKUP($A26,'Return Data'!$B$7:$R$2843,10,0)</f>
        <v>1.1275999999999999</v>
      </c>
      <c r="E26" s="66">
        <f t="shared" si="0"/>
        <v>6</v>
      </c>
      <c r="F26" s="65">
        <f>VLOOKUP($A26,'Return Data'!$B$7:$R$2843,11,0)</f>
        <v>2.3311999999999999</v>
      </c>
      <c r="G26" s="66">
        <f t="shared" si="1"/>
        <v>10</v>
      </c>
      <c r="H26" s="65">
        <f>VLOOKUP($A26,'Return Data'!$B$7:$R$2843,12,0)</f>
        <v>3.0693000000000001</v>
      </c>
      <c r="I26" s="66">
        <f t="shared" si="2"/>
        <v>8</v>
      </c>
      <c r="J26" s="65">
        <f>VLOOKUP($A26,'Return Data'!$B$7:$R$2843,13,0)</f>
        <v>4.0598999999999998</v>
      </c>
      <c r="K26" s="66">
        <f t="shared" si="3"/>
        <v>10</v>
      </c>
      <c r="L26" s="65">
        <f>VLOOKUP($A26,'Return Data'!$B$7:$R$2843,17,0)</f>
        <v>4.3071000000000002</v>
      </c>
      <c r="M26" s="66">
        <f t="shared" si="4"/>
        <v>8</v>
      </c>
      <c r="N26" s="65">
        <f>VLOOKUP($A26,'Return Data'!$B$7:$R$2843,14,0)</f>
        <v>5.1748000000000003</v>
      </c>
      <c r="O26" s="66">
        <f t="shared" si="5"/>
        <v>5</v>
      </c>
      <c r="P26" s="65">
        <f>VLOOKUP($A26,'Return Data'!$B$7:$R$2843,15,0)</f>
        <v>5.5332999999999997</v>
      </c>
      <c r="Q26" s="66">
        <f t="shared" si="6"/>
        <v>1</v>
      </c>
      <c r="R26" s="65">
        <f>VLOOKUP($A26,'Return Data'!$B$7:$R$2843,16,0)</f>
        <v>7.1525999999999996</v>
      </c>
      <c r="S26" s="67">
        <f t="shared" si="7"/>
        <v>1</v>
      </c>
    </row>
    <row r="27" spans="1:19" x14ac:dyDescent="0.3">
      <c r="A27" s="63" t="s">
        <v>1756</v>
      </c>
      <c r="B27" s="64">
        <f>VLOOKUP($A27,'Return Data'!$B$7:$R$2843,3,0)</f>
        <v>44440</v>
      </c>
      <c r="C27" s="65">
        <f>VLOOKUP($A27,'Return Data'!$B$7:$R$2843,4,0)</f>
        <v>14.8507</v>
      </c>
      <c r="D27" s="65">
        <f>VLOOKUP($A27,'Return Data'!$B$7:$R$2843,10,0)</f>
        <v>1.0767</v>
      </c>
      <c r="E27" s="66">
        <f t="shared" si="0"/>
        <v>15</v>
      </c>
      <c r="F27" s="65">
        <f>VLOOKUP($A27,'Return Data'!$B$7:$R$2843,11,0)</f>
        <v>2.1593</v>
      </c>
      <c r="G27" s="66">
        <f t="shared" si="1"/>
        <v>18</v>
      </c>
      <c r="H27" s="65">
        <f>VLOOKUP($A27,'Return Data'!$B$7:$R$2843,12,0)</f>
        <v>2.9533</v>
      </c>
      <c r="I27" s="66">
        <f t="shared" si="2"/>
        <v>13</v>
      </c>
      <c r="J27" s="65">
        <f>VLOOKUP($A27,'Return Data'!$B$7:$R$2843,13,0)</f>
        <v>4.0518999999999998</v>
      </c>
      <c r="K27" s="66">
        <f t="shared" si="3"/>
        <v>11</v>
      </c>
      <c r="L27" s="65">
        <f>VLOOKUP($A27,'Return Data'!$B$7:$R$2843,17,0)</f>
        <v>4.0547000000000004</v>
      </c>
      <c r="M27" s="66">
        <f t="shared" si="4"/>
        <v>14</v>
      </c>
      <c r="N27" s="65">
        <f>VLOOKUP($A27,'Return Data'!$B$7:$R$2843,14,0)</f>
        <v>4.7515999999999998</v>
      </c>
      <c r="O27" s="66">
        <f t="shared" si="5"/>
        <v>15</v>
      </c>
      <c r="P27" s="65">
        <f>VLOOKUP($A27,'Return Data'!$B$7:$R$2843,15,0)</f>
        <v>5.1628999999999996</v>
      </c>
      <c r="Q27" s="66">
        <f t="shared" si="6"/>
        <v>12</v>
      </c>
      <c r="R27" s="65">
        <f>VLOOKUP($A27,'Return Data'!$B$7:$R$2843,16,0)</f>
        <v>5.7957999999999998</v>
      </c>
      <c r="S27" s="67">
        <f t="shared" si="7"/>
        <v>14</v>
      </c>
    </row>
    <row r="28" spans="1:19" x14ac:dyDescent="0.3">
      <c r="A28" s="63" t="s">
        <v>1757</v>
      </c>
      <c r="B28" s="64">
        <f>VLOOKUP($A28,'Return Data'!$B$7:$R$2843,3,0)</f>
        <v>44440</v>
      </c>
      <c r="C28" s="65">
        <f>VLOOKUP($A28,'Return Data'!$B$7:$R$2843,4,0)</f>
        <v>11.739000000000001</v>
      </c>
      <c r="D28" s="65">
        <f>VLOOKUP($A28,'Return Data'!$B$7:$R$2843,10,0)</f>
        <v>0.75270000000000004</v>
      </c>
      <c r="E28" s="66">
        <f t="shared" si="0"/>
        <v>24</v>
      </c>
      <c r="F28" s="65">
        <f>VLOOKUP($A28,'Return Data'!$B$7:$R$2843,11,0)</f>
        <v>1.7297</v>
      </c>
      <c r="G28" s="66">
        <f t="shared" si="1"/>
        <v>23</v>
      </c>
      <c r="H28" s="65">
        <f>VLOOKUP($A28,'Return Data'!$B$7:$R$2843,12,0)</f>
        <v>2.1484000000000001</v>
      </c>
      <c r="I28" s="66">
        <f t="shared" si="2"/>
        <v>22</v>
      </c>
      <c r="J28" s="65">
        <f>VLOOKUP($A28,'Return Data'!$B$7:$R$2843,13,0)</f>
        <v>2.7555999999999998</v>
      </c>
      <c r="K28" s="66">
        <f t="shared" si="3"/>
        <v>24</v>
      </c>
      <c r="L28" s="65">
        <f>VLOOKUP($A28,'Return Data'!$B$7:$R$2843,17,0)</f>
        <v>2.5575000000000001</v>
      </c>
      <c r="M28" s="66">
        <f t="shared" si="4"/>
        <v>22</v>
      </c>
      <c r="N28" s="65">
        <f>VLOOKUP($A28,'Return Data'!$B$7:$R$2843,14,0)</f>
        <v>1.2484999999999999</v>
      </c>
      <c r="O28" s="66">
        <f t="shared" si="5"/>
        <v>19</v>
      </c>
      <c r="P28" s="65">
        <f>VLOOKUP($A28,'Return Data'!$B$7:$R$2843,15,0)</f>
        <v>2.7383999999999999</v>
      </c>
      <c r="Q28" s="66">
        <f t="shared" si="6"/>
        <v>16</v>
      </c>
      <c r="R28" s="65">
        <f>VLOOKUP($A28,'Return Data'!$B$7:$R$2843,16,0)</f>
        <v>3.0324</v>
      </c>
      <c r="S28" s="67">
        <f t="shared" si="7"/>
        <v>25</v>
      </c>
    </row>
    <row r="29" spans="1:19" x14ac:dyDescent="0.3">
      <c r="A29" s="63" t="s">
        <v>1758</v>
      </c>
      <c r="B29" s="64">
        <f>VLOOKUP($A29,'Return Data'!$B$7:$R$2843,3,0)</f>
        <v>44440</v>
      </c>
      <c r="C29" s="65">
        <f>VLOOKUP($A29,'Return Data'!$B$7:$R$2843,4,0)</f>
        <v>26.6859</v>
      </c>
      <c r="D29" s="65">
        <f>VLOOKUP($A29,'Return Data'!$B$7:$R$2843,10,0)</f>
        <v>1.1113</v>
      </c>
      <c r="E29" s="66">
        <f t="shared" si="0"/>
        <v>11</v>
      </c>
      <c r="F29" s="65">
        <f>VLOOKUP($A29,'Return Data'!$B$7:$R$2843,11,0)</f>
        <v>2.3180999999999998</v>
      </c>
      <c r="G29" s="66">
        <f t="shared" si="1"/>
        <v>11</v>
      </c>
      <c r="H29" s="65">
        <f>VLOOKUP($A29,'Return Data'!$B$7:$R$2843,12,0)</f>
        <v>2.9567999999999999</v>
      </c>
      <c r="I29" s="66">
        <f t="shared" si="2"/>
        <v>12</v>
      </c>
      <c r="J29" s="65">
        <f>VLOOKUP($A29,'Return Data'!$B$7:$R$2843,13,0)</f>
        <v>3.8119999999999998</v>
      </c>
      <c r="K29" s="66">
        <f t="shared" si="3"/>
        <v>16</v>
      </c>
      <c r="L29" s="65">
        <f>VLOOKUP($A29,'Return Data'!$B$7:$R$2843,17,0)</f>
        <v>3.7911999999999999</v>
      </c>
      <c r="M29" s="66">
        <f t="shared" si="4"/>
        <v>17</v>
      </c>
      <c r="N29" s="65">
        <f>VLOOKUP($A29,'Return Data'!$B$7:$R$2843,14,0)</f>
        <v>4.7740999999999998</v>
      </c>
      <c r="O29" s="66">
        <f t="shared" si="5"/>
        <v>14</v>
      </c>
      <c r="P29" s="65">
        <f>VLOOKUP($A29,'Return Data'!$B$7:$R$2843,15,0)</f>
        <v>5.1757</v>
      </c>
      <c r="Q29" s="66">
        <f t="shared" si="6"/>
        <v>11</v>
      </c>
      <c r="R29" s="65">
        <f>VLOOKUP($A29,'Return Data'!$B$7:$R$2843,16,0)</f>
        <v>6.8385999999999996</v>
      </c>
      <c r="S29" s="67">
        <f t="shared" si="7"/>
        <v>5</v>
      </c>
    </row>
    <row r="30" spans="1:19" x14ac:dyDescent="0.3">
      <c r="A30" s="63" t="s">
        <v>1759</v>
      </c>
      <c r="B30" s="64">
        <f>VLOOKUP($A30,'Return Data'!$B$7:$R$2843,3,0)</f>
        <v>44440</v>
      </c>
      <c r="C30" s="65">
        <f>VLOOKUP($A30,'Return Data'!$B$7:$R$2843,4,0)</f>
        <v>10.6111</v>
      </c>
      <c r="D30" s="65">
        <f>VLOOKUP($A30,'Return Data'!$B$7:$R$2843,10,0)</f>
        <v>1.0551999999999999</v>
      </c>
      <c r="E30" s="66">
        <f t="shared" si="0"/>
        <v>16</v>
      </c>
      <c r="F30" s="65">
        <f>VLOOKUP($A30,'Return Data'!$B$7:$R$2843,11,0)</f>
        <v>2.3357999999999999</v>
      </c>
      <c r="G30" s="66">
        <f t="shared" si="1"/>
        <v>9</v>
      </c>
      <c r="H30" s="65">
        <f>VLOOKUP($A30,'Return Data'!$B$7:$R$2843,12,0)</f>
        <v>3.0413999999999999</v>
      </c>
      <c r="I30" s="66">
        <f t="shared" si="2"/>
        <v>10</v>
      </c>
      <c r="J30" s="65">
        <f>VLOOKUP($A30,'Return Data'!$B$7:$R$2843,13,0)</f>
        <v>4.2173999999999996</v>
      </c>
      <c r="K30" s="66">
        <f t="shared" si="3"/>
        <v>1</v>
      </c>
      <c r="L30" s="65"/>
      <c r="M30" s="66"/>
      <c r="N30" s="65"/>
      <c r="O30" s="66"/>
      <c r="P30" s="65"/>
      <c r="Q30" s="66"/>
      <c r="R30" s="65">
        <f>VLOOKUP($A30,'Return Data'!$B$7:$R$2843,16,0)</f>
        <v>3.8370000000000002</v>
      </c>
      <c r="S30" s="67">
        <f t="shared" si="7"/>
        <v>22</v>
      </c>
    </row>
    <row r="31" spans="1:19" x14ac:dyDescent="0.3">
      <c r="A31" s="63" t="s">
        <v>1760</v>
      </c>
      <c r="B31" s="64">
        <f>VLOOKUP($A31,'Return Data'!$B$7:$R$2843,3,0)</f>
        <v>44440</v>
      </c>
      <c r="C31" s="65">
        <f>VLOOKUP($A31,'Return Data'!$B$7:$R$2843,4,0)</f>
        <v>11.489599999999999</v>
      </c>
      <c r="D31" s="65">
        <f>VLOOKUP($A31,'Return Data'!$B$7:$R$2843,10,0)</f>
        <v>1.0936999999999999</v>
      </c>
      <c r="E31" s="66">
        <f t="shared" si="0"/>
        <v>12</v>
      </c>
      <c r="F31" s="65">
        <f>VLOOKUP($A31,'Return Data'!$B$7:$R$2843,11,0)</f>
        <v>2.4102000000000001</v>
      </c>
      <c r="G31" s="66">
        <f t="shared" si="1"/>
        <v>3</v>
      </c>
      <c r="H31" s="65">
        <f>VLOOKUP($A31,'Return Data'!$B$7:$R$2843,12,0)</f>
        <v>3.1280999999999999</v>
      </c>
      <c r="I31" s="66">
        <f t="shared" si="2"/>
        <v>4</v>
      </c>
      <c r="J31" s="65">
        <f>VLOOKUP($A31,'Return Data'!$B$7:$R$2843,13,0)</f>
        <v>4.2122000000000002</v>
      </c>
      <c r="K31" s="66">
        <f t="shared" si="3"/>
        <v>2</v>
      </c>
      <c r="L31" s="65">
        <f>VLOOKUP($A31,'Return Data'!$B$7:$R$2843,17,0)</f>
        <v>4.7111999999999998</v>
      </c>
      <c r="M31" s="66">
        <f t="shared" si="4"/>
        <v>1</v>
      </c>
      <c r="N31" s="65"/>
      <c r="O31" s="66"/>
      <c r="P31" s="65"/>
      <c r="Q31" s="66"/>
      <c r="R31" s="65">
        <f>VLOOKUP($A31,'Return Data'!$B$7:$R$2843,16,0)</f>
        <v>5.2637</v>
      </c>
      <c r="S31" s="67">
        <f t="shared" si="7"/>
        <v>17</v>
      </c>
    </row>
    <row r="32" spans="1:19" x14ac:dyDescent="0.3">
      <c r="A32" s="63" t="s">
        <v>1761</v>
      </c>
      <c r="B32" s="64">
        <f>VLOOKUP($A32,'Return Data'!$B$7:$R$2843,3,0)</f>
        <v>44440</v>
      </c>
      <c r="C32" s="65">
        <f>VLOOKUP($A32,'Return Data'!$B$7:$R$2843,4,0)</f>
        <v>11.272500000000001</v>
      </c>
      <c r="D32" s="65">
        <f>VLOOKUP($A32,'Return Data'!$B$7:$R$2843,10,0)</f>
        <v>1.1276999999999999</v>
      </c>
      <c r="E32" s="66">
        <f t="shared" si="0"/>
        <v>5</v>
      </c>
      <c r="F32" s="65">
        <f>VLOOKUP($A32,'Return Data'!$B$7:$R$2843,11,0)</f>
        <v>2.3925999999999998</v>
      </c>
      <c r="G32" s="66">
        <f t="shared" si="1"/>
        <v>4</v>
      </c>
      <c r="H32" s="65">
        <f>VLOOKUP($A32,'Return Data'!$B$7:$R$2843,12,0)</f>
        <v>2.8729</v>
      </c>
      <c r="I32" s="66">
        <f t="shared" si="2"/>
        <v>19</v>
      </c>
      <c r="J32" s="65">
        <f>VLOOKUP($A32,'Return Data'!$B$7:$R$2843,13,0)</f>
        <v>3.7734999999999999</v>
      </c>
      <c r="K32" s="66">
        <f t="shared" si="3"/>
        <v>19</v>
      </c>
      <c r="L32" s="65">
        <f>VLOOKUP($A32,'Return Data'!$B$7:$R$2843,17,0)</f>
        <v>4.2934999999999999</v>
      </c>
      <c r="M32" s="66">
        <f t="shared" si="4"/>
        <v>9</v>
      </c>
      <c r="N32" s="65"/>
      <c r="O32" s="66"/>
      <c r="P32" s="65"/>
      <c r="Q32" s="66"/>
      <c r="R32" s="65">
        <f>VLOOKUP($A32,'Return Data'!$B$7:$R$2843,16,0)</f>
        <v>4.8452999999999999</v>
      </c>
      <c r="S32" s="67">
        <f t="shared" si="7"/>
        <v>19</v>
      </c>
    </row>
    <row r="33" spans="1:19" x14ac:dyDescent="0.3">
      <c r="A33" s="63" t="s">
        <v>1762</v>
      </c>
      <c r="B33" s="64">
        <f>VLOOKUP($A33,'Return Data'!$B$7:$R$2843,3,0)</f>
        <v>44440</v>
      </c>
      <c r="C33" s="65">
        <f>VLOOKUP($A33,'Return Data'!$B$7:$R$2843,4,0)</f>
        <v>27.914100000000001</v>
      </c>
      <c r="D33" s="65">
        <f>VLOOKUP($A33,'Return Data'!$B$7:$R$2843,10,0)</f>
        <v>1.1747000000000001</v>
      </c>
      <c r="E33" s="66">
        <f t="shared" si="0"/>
        <v>1</v>
      </c>
      <c r="F33" s="65">
        <f>VLOOKUP($A33,'Return Data'!$B$7:$R$2843,11,0)</f>
        <v>2.4649000000000001</v>
      </c>
      <c r="G33" s="66">
        <f t="shared" si="1"/>
        <v>1</v>
      </c>
      <c r="H33" s="65">
        <f>VLOOKUP($A33,'Return Data'!$B$7:$R$2843,12,0)</f>
        <v>3.1833999999999998</v>
      </c>
      <c r="I33" s="66">
        <f t="shared" si="2"/>
        <v>2</v>
      </c>
      <c r="J33" s="65">
        <f>VLOOKUP($A33,'Return Data'!$B$7:$R$2843,13,0)</f>
        <v>4.1917</v>
      </c>
      <c r="K33" s="66">
        <f t="shared" si="3"/>
        <v>4</v>
      </c>
      <c r="L33" s="65">
        <f>VLOOKUP($A33,'Return Data'!$B$7:$R$2843,17,0)</f>
        <v>4.4053000000000004</v>
      </c>
      <c r="M33" s="66">
        <f t="shared" si="4"/>
        <v>5</v>
      </c>
      <c r="N33" s="65">
        <f>VLOOKUP($A33,'Return Data'!$B$7:$R$2843,14,0)</f>
        <v>5.2264999999999997</v>
      </c>
      <c r="O33" s="66">
        <f t="shared" si="5"/>
        <v>1</v>
      </c>
      <c r="P33" s="65">
        <f>VLOOKUP($A33,'Return Data'!$B$7:$R$2843,15,0)</f>
        <v>5.4669999999999996</v>
      </c>
      <c r="Q33" s="66">
        <f t="shared" si="6"/>
        <v>5</v>
      </c>
      <c r="R33" s="65">
        <f>VLOOKUP($A33,'Return Data'!$B$7:$R$2843,16,0)</f>
        <v>6.9934000000000003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1.0273461538461539</v>
      </c>
      <c r="E35" s="74"/>
      <c r="F35" s="75">
        <f>AVERAGE(F8:F33)</f>
        <v>2.1524884615384621</v>
      </c>
      <c r="G35" s="74"/>
      <c r="H35" s="75">
        <f>AVERAGE(H8:H33)</f>
        <v>2.7908576923076933</v>
      </c>
      <c r="I35" s="74"/>
      <c r="J35" s="75">
        <f>AVERAGE(J8:J33)</f>
        <v>3.6946807692307693</v>
      </c>
      <c r="K35" s="74"/>
      <c r="L35" s="75">
        <f>AVERAGE(L8:L33)</f>
        <v>3.9866954545454552</v>
      </c>
      <c r="M35" s="74"/>
      <c r="N35" s="75">
        <f>AVERAGE(N8:N33)</f>
        <v>4.6747789473684209</v>
      </c>
      <c r="O35" s="74"/>
      <c r="P35" s="75">
        <f>AVERAGE(P8:P33)</f>
        <v>5.1052187500000006</v>
      </c>
      <c r="Q35" s="74"/>
      <c r="R35" s="75">
        <f>AVERAGE(R8:R33)</f>
        <v>5.5157000000000007</v>
      </c>
      <c r="S35" s="76"/>
    </row>
    <row r="36" spans="1:19" x14ac:dyDescent="0.3">
      <c r="A36" s="73" t="s">
        <v>28</v>
      </c>
      <c r="B36" s="74"/>
      <c r="C36" s="74"/>
      <c r="D36" s="75">
        <f>MIN(D8:D33)</f>
        <v>0.66180000000000005</v>
      </c>
      <c r="E36" s="74"/>
      <c r="F36" s="75">
        <f>MIN(F8:F33)</f>
        <v>1.4862</v>
      </c>
      <c r="G36" s="74"/>
      <c r="H36" s="75">
        <f>MIN(H8:H33)</f>
        <v>1.8501000000000001</v>
      </c>
      <c r="I36" s="74"/>
      <c r="J36" s="75">
        <f>MIN(J8:J33)</f>
        <v>2.4904999999999999</v>
      </c>
      <c r="K36" s="74"/>
      <c r="L36" s="75">
        <f>MIN(L8:L33)</f>
        <v>2.5575000000000001</v>
      </c>
      <c r="M36" s="74"/>
      <c r="N36" s="75">
        <f>MIN(N8:N33)</f>
        <v>1.2484999999999999</v>
      </c>
      <c r="O36" s="74"/>
      <c r="P36" s="75">
        <f>MIN(P8:P33)</f>
        <v>2.7383999999999999</v>
      </c>
      <c r="Q36" s="74"/>
      <c r="R36" s="75">
        <f>MIN(R8:R33)</f>
        <v>2.9601000000000002</v>
      </c>
      <c r="S36" s="76"/>
    </row>
    <row r="37" spans="1:19" ht="15" thickBot="1" x14ac:dyDescent="0.35">
      <c r="A37" s="77" t="s">
        <v>29</v>
      </c>
      <c r="B37" s="78"/>
      <c r="C37" s="78"/>
      <c r="D37" s="79">
        <f>MAX(D8:D33)</f>
        <v>1.1747000000000001</v>
      </c>
      <c r="E37" s="78"/>
      <c r="F37" s="79">
        <f>MAX(F8:F33)</f>
        <v>2.4649000000000001</v>
      </c>
      <c r="G37" s="78"/>
      <c r="H37" s="79">
        <f>MAX(H8:H33)</f>
        <v>3.2357</v>
      </c>
      <c r="I37" s="78"/>
      <c r="J37" s="79">
        <f>MAX(J8:J33)</f>
        <v>4.2173999999999996</v>
      </c>
      <c r="K37" s="78"/>
      <c r="L37" s="79">
        <f>MAX(L8:L33)</f>
        <v>4.7111999999999998</v>
      </c>
      <c r="M37" s="78"/>
      <c r="N37" s="79">
        <f>MAX(N8:N33)</f>
        <v>5.2264999999999997</v>
      </c>
      <c r="O37" s="78"/>
      <c r="P37" s="79">
        <f>MAX(P8:P33)</f>
        <v>5.5332999999999997</v>
      </c>
      <c r="Q37" s="78"/>
      <c r="R37" s="79">
        <f>MAX(R8:R33)</f>
        <v>7.1525999999999996</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44440</v>
      </c>
      <c r="C8" s="65">
        <f>VLOOKUP($A8,'Return Data'!$B$7:$R$2843,4,0)</f>
        <v>83.82</v>
      </c>
      <c r="D8" s="65">
        <f>VLOOKUP($A8,'Return Data'!$B$7:$R$2843,10,0)</f>
        <v>10.7997</v>
      </c>
      <c r="E8" s="66">
        <f>RANK(D8,D$8:D$10,0)</f>
        <v>2</v>
      </c>
      <c r="F8" s="65">
        <f>VLOOKUP($A8,'Return Data'!$B$7:$R$2843,11,0)</f>
        <v>17.034300000000002</v>
      </c>
      <c r="G8" s="66">
        <f>RANK(F8,F$8:F$10,0)</f>
        <v>2</v>
      </c>
      <c r="H8" s="65">
        <f>VLOOKUP($A8,'Return Data'!$B$7:$R$2843,12,0)</f>
        <v>34.112000000000002</v>
      </c>
      <c r="I8" s="66">
        <f>RANK(H8,H$8:H$10,0)</f>
        <v>3</v>
      </c>
      <c r="J8" s="65">
        <f>VLOOKUP($A8,'Return Data'!$B$7:$R$2843,13,0)</f>
        <v>52.178600000000003</v>
      </c>
      <c r="K8" s="66">
        <f>RANK(J8,J$8:J$10,0)</f>
        <v>3</v>
      </c>
      <c r="L8" s="65">
        <f>VLOOKUP($A8,'Return Data'!$B$7:$R$2843,17,0)</f>
        <v>30.66</v>
      </c>
      <c r="M8" s="66">
        <f>RANK(L8,L$8:L$10,0)</f>
        <v>2</v>
      </c>
      <c r="N8" s="65">
        <f>VLOOKUP($A8,'Return Data'!$B$7:$R$2843,14,0)</f>
        <v>15.4558</v>
      </c>
      <c r="O8" s="66">
        <f>RANK(N8,N$8:N$10,0)</f>
        <v>3</v>
      </c>
      <c r="P8" s="65">
        <f>VLOOKUP($A8,'Return Data'!$B$7:$R$2843,15,0)</f>
        <v>18.398099999999999</v>
      </c>
      <c r="Q8" s="66">
        <f>RANK(P8,P$8:P$10,0)</f>
        <v>1</v>
      </c>
      <c r="R8" s="65">
        <f>VLOOKUP($A8,'Return Data'!$B$7:$R$2843,16,0)</f>
        <v>19.8156</v>
      </c>
      <c r="S8" s="67">
        <f>RANK(R8,R$8:R$10,0)</f>
        <v>1</v>
      </c>
    </row>
    <row r="9" spans="1:20" x14ac:dyDescent="0.3">
      <c r="A9" s="63" t="s">
        <v>608</v>
      </c>
      <c r="B9" s="64">
        <f>VLOOKUP($A9,'Return Data'!$B$7:$R$2843,3,0)</f>
        <v>44440</v>
      </c>
      <c r="C9" s="65">
        <f>VLOOKUP($A9,'Return Data'!$B$7:$R$2843,4,0)</f>
        <v>90.814999999999998</v>
      </c>
      <c r="D9" s="65">
        <f>VLOOKUP($A9,'Return Data'!$B$7:$R$2843,10,0)</f>
        <v>11.0411</v>
      </c>
      <c r="E9" s="66">
        <f>RANK(D9,D$8:D$10,0)</f>
        <v>1</v>
      </c>
      <c r="F9" s="65">
        <f>VLOOKUP($A9,'Return Data'!$B$7:$R$2843,11,0)</f>
        <v>16.380199999999999</v>
      </c>
      <c r="G9" s="66">
        <f>RANK(F9,F$8:F$10,0)</f>
        <v>3</v>
      </c>
      <c r="H9" s="65">
        <f>VLOOKUP($A9,'Return Data'!$B$7:$R$2843,12,0)</f>
        <v>36.381399999999999</v>
      </c>
      <c r="I9" s="66">
        <f>RANK(H9,H$8:H$10,0)</f>
        <v>2</v>
      </c>
      <c r="J9" s="65">
        <f>VLOOKUP($A9,'Return Data'!$B$7:$R$2843,13,0)</f>
        <v>57.867699999999999</v>
      </c>
      <c r="K9" s="66">
        <f>RANK(J9,J$8:J$10,0)</f>
        <v>2</v>
      </c>
      <c r="L9" s="65">
        <f>VLOOKUP($A9,'Return Data'!$B$7:$R$2843,17,0)</f>
        <v>28.404900000000001</v>
      </c>
      <c r="M9" s="66">
        <f>RANK(L9,L$8:L$10,0)</f>
        <v>3</v>
      </c>
      <c r="N9" s="65">
        <f>VLOOKUP($A9,'Return Data'!$B$7:$R$2843,14,0)</f>
        <v>16.160499999999999</v>
      </c>
      <c r="O9" s="66">
        <f>RANK(N9,N$8:N$10,0)</f>
        <v>2</v>
      </c>
      <c r="P9" s="65">
        <f>VLOOKUP($A9,'Return Data'!$B$7:$R$2843,15,0)</f>
        <v>17.852599999999999</v>
      </c>
      <c r="Q9" s="66">
        <f>RANK(P9,P$8:P$10,0)</f>
        <v>2</v>
      </c>
      <c r="R9" s="65">
        <f>VLOOKUP($A9,'Return Data'!$B$7:$R$2843,16,0)</f>
        <v>16.9068</v>
      </c>
      <c r="S9" s="67">
        <f>RANK(R9,R$8:R$10,0)</f>
        <v>2</v>
      </c>
    </row>
    <row r="10" spans="1:20" x14ac:dyDescent="0.3">
      <c r="A10" s="63" t="s">
        <v>1856</v>
      </c>
      <c r="B10" s="64">
        <f>VLOOKUP($A10,'Return Data'!$B$7:$R$2843,3,0)</f>
        <v>44440</v>
      </c>
      <c r="C10" s="65">
        <f>VLOOKUP($A10,'Return Data'!$B$7:$R$2843,4,0)</f>
        <v>195.13460000000001</v>
      </c>
      <c r="D10" s="65">
        <f>VLOOKUP($A10,'Return Data'!$B$7:$R$2843,10,0)</f>
        <v>10.2662</v>
      </c>
      <c r="E10" s="66">
        <f>RANK(D10,D$8:D$10,0)</f>
        <v>3</v>
      </c>
      <c r="F10" s="65">
        <f>VLOOKUP($A10,'Return Data'!$B$7:$R$2843,11,0)</f>
        <v>20.6843</v>
      </c>
      <c r="G10" s="66">
        <f>RANK(F10,F$8:F$10,0)</f>
        <v>1</v>
      </c>
      <c r="H10" s="65">
        <f>VLOOKUP($A10,'Return Data'!$B$7:$R$2843,12,0)</f>
        <v>50.563800000000001</v>
      </c>
      <c r="I10" s="66">
        <f>RANK(H10,H$8:H$10,0)</f>
        <v>1</v>
      </c>
      <c r="J10" s="65">
        <f>VLOOKUP($A10,'Return Data'!$B$7:$R$2843,13,0)</f>
        <v>77.597899999999996</v>
      </c>
      <c r="K10" s="66">
        <f>RANK(J10,J$8:J$10,0)</f>
        <v>1</v>
      </c>
      <c r="L10" s="65">
        <f>VLOOKUP($A10,'Return Data'!$B$7:$R$2843,17,0)</f>
        <v>38.936999999999998</v>
      </c>
      <c r="M10" s="66">
        <f>RANK(L10,L$8:L$10,0)</f>
        <v>1</v>
      </c>
      <c r="N10" s="65">
        <f>VLOOKUP($A10,'Return Data'!$B$7:$R$2843,14,0)</f>
        <v>17.5932</v>
      </c>
      <c r="O10" s="66">
        <f>RANK(N10,N$8:N$10,0)</f>
        <v>1</v>
      </c>
      <c r="P10" s="65">
        <f>VLOOKUP($A10,'Return Data'!$B$7:$R$2843,15,0)</f>
        <v>14.6685</v>
      </c>
      <c r="Q10" s="66">
        <f>RANK(P10,P$8:P$10,0)</f>
        <v>3</v>
      </c>
      <c r="R10" s="65">
        <f>VLOOKUP($A10,'Return Data'!$B$7:$R$2843,16,0)</f>
        <v>14.771100000000001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10.702333333333334</v>
      </c>
      <c r="E12" s="74"/>
      <c r="F12" s="75">
        <f>AVERAGE(F8:F10)</f>
        <v>18.032933333333336</v>
      </c>
      <c r="G12" s="74"/>
      <c r="H12" s="75">
        <f>AVERAGE(H8:H10)</f>
        <v>40.352400000000003</v>
      </c>
      <c r="I12" s="74"/>
      <c r="J12" s="75">
        <f>AVERAGE(J8:J10)</f>
        <v>62.548066666666671</v>
      </c>
      <c r="K12" s="74"/>
      <c r="L12" s="75">
        <f>AVERAGE(L8:L10)</f>
        <v>32.667300000000004</v>
      </c>
      <c r="M12" s="74"/>
      <c r="N12" s="75">
        <f>AVERAGE(N8:N10)</f>
        <v>16.403166666666667</v>
      </c>
      <c r="O12" s="74"/>
      <c r="P12" s="75">
        <f>AVERAGE(P8:P10)</f>
        <v>16.973066666666664</v>
      </c>
      <c r="Q12" s="74"/>
      <c r="R12" s="75">
        <f>AVERAGE(R8:R10)</f>
        <v>17.1645</v>
      </c>
      <c r="S12" s="76"/>
    </row>
    <row r="13" spans="1:20" x14ac:dyDescent="0.3">
      <c r="A13" s="73" t="s">
        <v>28</v>
      </c>
      <c r="B13" s="74"/>
      <c r="C13" s="74"/>
      <c r="D13" s="75">
        <f>MIN(D8:D10)</f>
        <v>10.2662</v>
      </c>
      <c r="E13" s="74"/>
      <c r="F13" s="75">
        <f>MIN(F8:F10)</f>
        <v>16.380199999999999</v>
      </c>
      <c r="G13" s="74"/>
      <c r="H13" s="75">
        <f>MIN(H8:H10)</f>
        <v>34.112000000000002</v>
      </c>
      <c r="I13" s="74"/>
      <c r="J13" s="75">
        <f>MIN(J8:J10)</f>
        <v>52.178600000000003</v>
      </c>
      <c r="K13" s="74"/>
      <c r="L13" s="75">
        <f>MIN(L8:L10)</f>
        <v>28.404900000000001</v>
      </c>
      <c r="M13" s="74"/>
      <c r="N13" s="75">
        <f>MIN(N8:N10)</f>
        <v>15.4558</v>
      </c>
      <c r="O13" s="74"/>
      <c r="P13" s="75">
        <f>MIN(P8:P10)</f>
        <v>14.6685</v>
      </c>
      <c r="Q13" s="74"/>
      <c r="R13" s="75">
        <f>MIN(R8:R10)</f>
        <v>14.771100000000001</v>
      </c>
      <c r="S13" s="76"/>
    </row>
    <row r="14" spans="1:20" ht="15" thickBot="1" x14ac:dyDescent="0.35">
      <c r="A14" s="77" t="s">
        <v>29</v>
      </c>
      <c r="B14" s="78"/>
      <c r="C14" s="78"/>
      <c r="D14" s="79">
        <f>MAX(D8:D10)</f>
        <v>11.0411</v>
      </c>
      <c r="E14" s="78"/>
      <c r="F14" s="79">
        <f>MAX(F8:F10)</f>
        <v>20.6843</v>
      </c>
      <c r="G14" s="78"/>
      <c r="H14" s="79">
        <f>MAX(H8:H10)</f>
        <v>50.563800000000001</v>
      </c>
      <c r="I14" s="78"/>
      <c r="J14" s="79">
        <f>MAX(J8:J10)</f>
        <v>77.597899999999996</v>
      </c>
      <c r="K14" s="78"/>
      <c r="L14" s="79">
        <f>MAX(L8:L10)</f>
        <v>38.936999999999998</v>
      </c>
      <c r="M14" s="78"/>
      <c r="N14" s="79">
        <f>MAX(N8:N10)</f>
        <v>17.5932</v>
      </c>
      <c r="O14" s="78"/>
      <c r="P14" s="79">
        <f>MAX(P8:P10)</f>
        <v>18.398099999999999</v>
      </c>
      <c r="Q14" s="78"/>
      <c r="R14" s="79">
        <f>MAX(R8:R10)</f>
        <v>19.8156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44440</v>
      </c>
      <c r="C8" s="65">
        <f>VLOOKUP($A8,'Return Data'!$B$7:$R$2843,4,0)</f>
        <v>74.83</v>
      </c>
      <c r="D8" s="65">
        <f>VLOOKUP($A8,'Return Data'!$B$7:$R$2843,10,0)</f>
        <v>10.4176</v>
      </c>
      <c r="E8" s="66">
        <f>RANK(D8,D$8:D$10,0)</f>
        <v>2</v>
      </c>
      <c r="F8" s="65">
        <f>VLOOKUP($A8,'Return Data'!$B$7:$R$2843,11,0)</f>
        <v>16.2498</v>
      </c>
      <c r="G8" s="66">
        <f>RANK(F8,F$8:F$10,0)</f>
        <v>2</v>
      </c>
      <c r="H8" s="65">
        <f>VLOOKUP($A8,'Return Data'!$B$7:$R$2843,12,0)</f>
        <v>32.771500000000003</v>
      </c>
      <c r="I8" s="66">
        <f>RANK(H8,H$8:H$10,0)</f>
        <v>3</v>
      </c>
      <c r="J8" s="65">
        <f>VLOOKUP($A8,'Return Data'!$B$7:$R$2843,13,0)</f>
        <v>50.1706</v>
      </c>
      <c r="K8" s="66">
        <f>RANK(J8,J$8:J$10,0)</f>
        <v>3</v>
      </c>
      <c r="L8" s="65">
        <f>VLOOKUP($A8,'Return Data'!$B$7:$R$2843,17,0)</f>
        <v>29.0763</v>
      </c>
      <c r="M8" s="66">
        <f>RANK(L8,L$8:L$10,0)</f>
        <v>2</v>
      </c>
      <c r="N8" s="65">
        <f>VLOOKUP($A8,'Return Data'!$B$7:$R$2843,14,0)</f>
        <v>14.084199999999999</v>
      </c>
      <c r="O8" s="66">
        <f>RANK(N8,N$8:N$10,0)</f>
        <v>3</v>
      </c>
      <c r="P8" s="65">
        <f>VLOOKUP($A8,'Return Data'!$B$7:$R$2843,15,0)</f>
        <v>16.799600000000002</v>
      </c>
      <c r="Q8" s="66">
        <f>RANK(P8,P$8:P$10,0)</f>
        <v>1</v>
      </c>
      <c r="R8" s="65">
        <f>VLOOKUP($A8,'Return Data'!$B$7:$R$2843,16,0)</f>
        <v>14.997400000000001</v>
      </c>
      <c r="S8" s="67">
        <f>RANK(R8,R$8:R$10,0)</f>
        <v>2</v>
      </c>
    </row>
    <row r="9" spans="1:20" x14ac:dyDescent="0.3">
      <c r="A9" s="63" t="s">
        <v>607</v>
      </c>
      <c r="B9" s="64">
        <f>VLOOKUP($A9,'Return Data'!$B$7:$R$2843,3,0)</f>
        <v>44440</v>
      </c>
      <c r="C9" s="65">
        <f>VLOOKUP($A9,'Return Data'!$B$7:$R$2843,4,0)</f>
        <v>81.144000000000005</v>
      </c>
      <c r="D9" s="65">
        <f>VLOOKUP($A9,'Return Data'!$B$7:$R$2843,10,0)</f>
        <v>10.654400000000001</v>
      </c>
      <c r="E9" s="66">
        <f>RANK(D9,D$8:D$10,0)</f>
        <v>1</v>
      </c>
      <c r="F9" s="65">
        <f>VLOOKUP($A9,'Return Data'!$B$7:$R$2843,11,0)</f>
        <v>15.5832</v>
      </c>
      <c r="G9" s="66">
        <f>RANK(F9,F$8:F$10,0)</f>
        <v>3</v>
      </c>
      <c r="H9" s="65">
        <f>VLOOKUP($A9,'Return Data'!$B$7:$R$2843,12,0)</f>
        <v>35.006</v>
      </c>
      <c r="I9" s="66">
        <f>RANK(H9,H$8:H$10,0)</f>
        <v>2</v>
      </c>
      <c r="J9" s="65">
        <f>VLOOKUP($A9,'Return Data'!$B$7:$R$2843,13,0)</f>
        <v>55.758600000000001</v>
      </c>
      <c r="K9" s="66">
        <f>RANK(J9,J$8:J$10,0)</f>
        <v>2</v>
      </c>
      <c r="L9" s="65">
        <f>VLOOKUP($A9,'Return Data'!$B$7:$R$2843,17,0)</f>
        <v>26.6858</v>
      </c>
      <c r="M9" s="66">
        <f>RANK(L9,L$8:L$10,0)</f>
        <v>3</v>
      </c>
      <c r="N9" s="65">
        <f>VLOOKUP($A9,'Return Data'!$B$7:$R$2843,14,0)</f>
        <v>14.59</v>
      </c>
      <c r="O9" s="66">
        <f>RANK(N9,N$8:N$10,0)</f>
        <v>2</v>
      </c>
      <c r="P9" s="65">
        <f>VLOOKUP($A9,'Return Data'!$B$7:$R$2843,15,0)</f>
        <v>16.1876</v>
      </c>
      <c r="Q9" s="66">
        <f>RANK(P9,P$8:P$10,0)</f>
        <v>2</v>
      </c>
      <c r="R9" s="65">
        <f>VLOOKUP($A9,'Return Data'!$B$7:$R$2843,16,0)</f>
        <v>13.8786</v>
      </c>
      <c r="S9" s="67">
        <f>RANK(R9,R$8:R$10,0)</f>
        <v>3</v>
      </c>
    </row>
    <row r="10" spans="1:20" x14ac:dyDescent="0.3">
      <c r="A10" s="63" t="s">
        <v>1857</v>
      </c>
      <c r="B10" s="64">
        <f>VLOOKUP($A10,'Return Data'!$B$7:$R$2843,3,0)</f>
        <v>44440</v>
      </c>
      <c r="C10" s="65">
        <f>VLOOKUP($A10,'Return Data'!$B$7:$R$2843,4,0)</f>
        <v>467.68603641741799</v>
      </c>
      <c r="D10" s="65">
        <f>VLOOKUP($A10,'Return Data'!$B$7:$R$2843,10,0)</f>
        <v>10.0489</v>
      </c>
      <c r="E10" s="66">
        <f>RANK(D10,D$8:D$10,0)</f>
        <v>3</v>
      </c>
      <c r="F10" s="65">
        <f>VLOOKUP($A10,'Return Data'!$B$7:$R$2843,11,0)</f>
        <v>20.2563</v>
      </c>
      <c r="G10" s="66">
        <f>RANK(F10,F$8:F$10,0)</f>
        <v>1</v>
      </c>
      <c r="H10" s="65">
        <f>VLOOKUP($A10,'Return Data'!$B$7:$R$2843,12,0)</f>
        <v>49.797699999999999</v>
      </c>
      <c r="I10" s="66">
        <f>RANK(H10,H$8:H$10,0)</f>
        <v>1</v>
      </c>
      <c r="J10" s="65">
        <f>VLOOKUP($A10,'Return Data'!$B$7:$R$2843,13,0)</f>
        <v>76.424400000000006</v>
      </c>
      <c r="K10" s="66">
        <f>RANK(J10,J$8:J$10,0)</f>
        <v>1</v>
      </c>
      <c r="L10" s="65">
        <f>VLOOKUP($A10,'Return Data'!$B$7:$R$2843,17,0)</f>
        <v>38.075499999999998</v>
      </c>
      <c r="M10" s="66">
        <f>RANK(L10,L$8:L$10,0)</f>
        <v>1</v>
      </c>
      <c r="N10" s="65">
        <f>VLOOKUP($A10,'Return Data'!$B$7:$R$2843,14,0)</f>
        <v>16.868099999999998</v>
      </c>
      <c r="O10" s="66">
        <f>RANK(N10,N$8:N$10,0)</f>
        <v>1</v>
      </c>
      <c r="P10" s="65">
        <f>VLOOKUP($A10,'Return Data'!$B$7:$R$2843,15,0)</f>
        <v>13.9359</v>
      </c>
      <c r="Q10" s="66">
        <f>RANK(P10,P$8:P$10,0)</f>
        <v>3</v>
      </c>
      <c r="R10" s="65">
        <f>VLOOKUP($A10,'Return Data'!$B$7:$R$2843,16,0)</f>
        <v>18.4513</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10.373633333333334</v>
      </c>
      <c r="E12" s="74"/>
      <c r="F12" s="75">
        <f>AVERAGE(F8:F10)</f>
        <v>17.363099999999999</v>
      </c>
      <c r="G12" s="74"/>
      <c r="H12" s="75">
        <f>AVERAGE(H8:H10)</f>
        <v>39.191733333333332</v>
      </c>
      <c r="I12" s="74"/>
      <c r="J12" s="75">
        <f>AVERAGE(J8:J10)</f>
        <v>60.784533333333343</v>
      </c>
      <c r="K12" s="74"/>
      <c r="L12" s="75">
        <f>AVERAGE(L8:L10)</f>
        <v>31.279200000000003</v>
      </c>
      <c r="M12" s="74"/>
      <c r="N12" s="75">
        <f>AVERAGE(N8:N10)</f>
        <v>15.180766666666665</v>
      </c>
      <c r="O12" s="74"/>
      <c r="P12" s="75">
        <f>AVERAGE(P8:P10)</f>
        <v>15.641033333333334</v>
      </c>
      <c r="Q12" s="74"/>
      <c r="R12" s="75">
        <f>AVERAGE(R8:R10)</f>
        <v>15.775766666666668</v>
      </c>
      <c r="S12" s="76"/>
    </row>
    <row r="13" spans="1:20" x14ac:dyDescent="0.3">
      <c r="A13" s="73" t="s">
        <v>28</v>
      </c>
      <c r="B13" s="74"/>
      <c r="C13" s="74"/>
      <c r="D13" s="75">
        <f>MIN(D8:D10)</f>
        <v>10.0489</v>
      </c>
      <c r="E13" s="74"/>
      <c r="F13" s="75">
        <f>MIN(F8:F10)</f>
        <v>15.5832</v>
      </c>
      <c r="G13" s="74"/>
      <c r="H13" s="75">
        <f>MIN(H8:H10)</f>
        <v>32.771500000000003</v>
      </c>
      <c r="I13" s="74"/>
      <c r="J13" s="75">
        <f>MIN(J8:J10)</f>
        <v>50.1706</v>
      </c>
      <c r="K13" s="74"/>
      <c r="L13" s="75">
        <f>MIN(L8:L10)</f>
        <v>26.6858</v>
      </c>
      <c r="M13" s="74"/>
      <c r="N13" s="75">
        <f>MIN(N8:N10)</f>
        <v>14.084199999999999</v>
      </c>
      <c r="O13" s="74"/>
      <c r="P13" s="75">
        <f>MIN(P8:P10)</f>
        <v>13.9359</v>
      </c>
      <c r="Q13" s="74"/>
      <c r="R13" s="75">
        <f>MIN(R8:R10)</f>
        <v>13.8786</v>
      </c>
      <c r="S13" s="76"/>
    </row>
    <row r="14" spans="1:20" ht="15" thickBot="1" x14ac:dyDescent="0.35">
      <c r="A14" s="77" t="s">
        <v>29</v>
      </c>
      <c r="B14" s="78"/>
      <c r="C14" s="78"/>
      <c r="D14" s="79">
        <f>MAX(D8:D10)</f>
        <v>10.654400000000001</v>
      </c>
      <c r="E14" s="78"/>
      <c r="F14" s="79">
        <f>MAX(F8:F10)</f>
        <v>20.2563</v>
      </c>
      <c r="G14" s="78"/>
      <c r="H14" s="79">
        <f>MAX(H8:H10)</f>
        <v>49.797699999999999</v>
      </c>
      <c r="I14" s="78"/>
      <c r="J14" s="79">
        <f>MAX(J8:J10)</f>
        <v>76.424400000000006</v>
      </c>
      <c r="K14" s="78"/>
      <c r="L14" s="79">
        <f>MAX(L8:L10)</f>
        <v>38.075499999999998</v>
      </c>
      <c r="M14" s="78"/>
      <c r="N14" s="79">
        <f>MAX(N8:N10)</f>
        <v>16.868099999999998</v>
      </c>
      <c r="O14" s="78"/>
      <c r="P14" s="79">
        <f>MAX(P8:P10)</f>
        <v>16.799600000000002</v>
      </c>
      <c r="Q14" s="78"/>
      <c r="R14" s="79">
        <f>MAX(R8:R10)</f>
        <v>18.4513</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44440</v>
      </c>
      <c r="C8" s="65">
        <f>VLOOKUP($A8,'Return Data'!$B$7:$R$2843,4,0)</f>
        <v>77.105000000000004</v>
      </c>
      <c r="D8" s="65">
        <f>VLOOKUP($A8,'Return Data'!$B$7:$R$2843,10,0)</f>
        <v>8.2911000000000001</v>
      </c>
      <c r="E8" s="66">
        <f t="shared" ref="E8:E21" si="0">RANK(D8,D$8:D$21,0)</f>
        <v>13</v>
      </c>
      <c r="F8" s="65">
        <f>VLOOKUP($A8,'Return Data'!$B$7:$R$2843,11,0)</f>
        <v>18.867899999999999</v>
      </c>
      <c r="G8" s="66">
        <f t="shared" ref="G8:G21" si="1">RANK(F8,F$8:F$21,0)</f>
        <v>6</v>
      </c>
      <c r="H8" s="65">
        <f>VLOOKUP($A8,'Return Data'!$B$7:$R$2843,12,0)</f>
        <v>39.411700000000003</v>
      </c>
      <c r="I8" s="66">
        <f t="shared" ref="I8:I21" si="2">RANK(H8,H$8:H$21,0)</f>
        <v>6</v>
      </c>
      <c r="J8" s="65">
        <f>VLOOKUP($A8,'Return Data'!$B$7:$R$2843,13,0)</f>
        <v>59.141800000000003</v>
      </c>
      <c r="K8" s="66">
        <f t="shared" ref="K8:K21" si="3">RANK(J8,J$8:J$21,0)</f>
        <v>6</v>
      </c>
      <c r="L8" s="65">
        <f>VLOOKUP($A8,'Return Data'!$B$7:$R$2843,17,0)</f>
        <v>27.3673</v>
      </c>
      <c r="M8" s="66">
        <f t="shared" ref="M8:M21" si="4">RANK(L8,L$8:L$21,0)</f>
        <v>9</v>
      </c>
      <c r="N8" s="65">
        <f>VLOOKUP($A8,'Return Data'!$B$7:$R$2843,14,0)</f>
        <v>7.5622999999999996</v>
      </c>
      <c r="O8" s="66">
        <f t="shared" ref="O8:O19" si="5">RANK(N8,N$8:N$21,0)</f>
        <v>13</v>
      </c>
      <c r="P8" s="65">
        <f>VLOOKUP($A8,'Return Data'!$B$7:$R$2843,15,0)</f>
        <v>10.1378</v>
      </c>
      <c r="Q8" s="66">
        <f>RANK(P8,P$8:P$21,0)</f>
        <v>12</v>
      </c>
      <c r="R8" s="65">
        <f>VLOOKUP($A8,'Return Data'!$B$7:$R$2843,16,0)</f>
        <v>17.939499999999999</v>
      </c>
      <c r="S8" s="67">
        <f t="shared" ref="S8:S21" si="6">RANK(R8,R$8:R$21,0)</f>
        <v>4</v>
      </c>
    </row>
    <row r="9" spans="1:19" s="68" customFormat="1" x14ac:dyDescent="0.3">
      <c r="A9" s="63" t="s">
        <v>12</v>
      </c>
      <c r="B9" s="64">
        <f>VLOOKUP($A9,'Return Data'!$B$7:$R$2843,3,0)</f>
        <v>44440</v>
      </c>
      <c r="C9" s="65">
        <f>VLOOKUP($A9,'Return Data'!$B$7:$R$2843,4,0)</f>
        <v>450.47899999999998</v>
      </c>
      <c r="D9" s="65">
        <f>VLOOKUP($A9,'Return Data'!$B$7:$R$2843,10,0)</f>
        <v>12.013500000000001</v>
      </c>
      <c r="E9" s="66">
        <f t="shared" si="0"/>
        <v>5</v>
      </c>
      <c r="F9" s="65">
        <f>VLOOKUP($A9,'Return Data'!$B$7:$R$2843,11,0)</f>
        <v>18.744599999999998</v>
      </c>
      <c r="G9" s="66">
        <f t="shared" si="1"/>
        <v>7</v>
      </c>
      <c r="H9" s="65">
        <f>VLOOKUP($A9,'Return Data'!$B$7:$R$2843,12,0)</f>
        <v>38.213000000000001</v>
      </c>
      <c r="I9" s="66">
        <f t="shared" si="2"/>
        <v>7</v>
      </c>
      <c r="J9" s="65">
        <f>VLOOKUP($A9,'Return Data'!$B$7:$R$2843,13,0)</f>
        <v>57.429200000000002</v>
      </c>
      <c r="K9" s="66">
        <f t="shared" si="3"/>
        <v>8</v>
      </c>
      <c r="L9" s="65">
        <f>VLOOKUP($A9,'Return Data'!$B$7:$R$2843,17,0)</f>
        <v>26.483499999999999</v>
      </c>
      <c r="M9" s="66">
        <f t="shared" si="4"/>
        <v>10</v>
      </c>
      <c r="N9" s="65">
        <f>VLOOKUP($A9,'Return Data'!$B$7:$R$2843,14,0)</f>
        <v>11.7242</v>
      </c>
      <c r="O9" s="66">
        <f t="shared" si="5"/>
        <v>9</v>
      </c>
      <c r="P9" s="65">
        <f>VLOOKUP($A9,'Return Data'!$B$7:$R$2843,15,0)</f>
        <v>14.6083</v>
      </c>
      <c r="Q9" s="66">
        <f>RANK(P9,P$8:P$21,0)</f>
        <v>6</v>
      </c>
      <c r="R9" s="65">
        <f>VLOOKUP($A9,'Return Data'!$B$7:$R$2843,16,0)</f>
        <v>16.840599999999998</v>
      </c>
      <c r="S9" s="67">
        <f t="shared" si="6"/>
        <v>7</v>
      </c>
    </row>
    <row r="10" spans="1:19" s="68" customFormat="1" x14ac:dyDescent="0.3">
      <c r="A10" s="63" t="s">
        <v>13</v>
      </c>
      <c r="B10" s="64">
        <f>VLOOKUP($A10,'Return Data'!$B$7:$R$2843,3,0)</f>
        <v>44440</v>
      </c>
      <c r="C10" s="65">
        <f>VLOOKUP($A10,'Return Data'!$B$7:$R$2843,4,0)</f>
        <v>247.91</v>
      </c>
      <c r="D10" s="65">
        <f>VLOOKUP($A10,'Return Data'!$B$7:$R$2843,10,0)</f>
        <v>9.5008999999999997</v>
      </c>
      <c r="E10" s="66">
        <f t="shared" si="0"/>
        <v>12</v>
      </c>
      <c r="F10" s="65">
        <f>VLOOKUP($A10,'Return Data'!$B$7:$R$2843,11,0)</f>
        <v>20.619900000000001</v>
      </c>
      <c r="G10" s="66">
        <f t="shared" si="1"/>
        <v>4</v>
      </c>
      <c r="H10" s="65">
        <f>VLOOKUP($A10,'Return Data'!$B$7:$R$2843,12,0)</f>
        <v>39.856699999999996</v>
      </c>
      <c r="I10" s="66">
        <f t="shared" si="2"/>
        <v>5</v>
      </c>
      <c r="J10" s="65">
        <f>VLOOKUP($A10,'Return Data'!$B$7:$R$2843,13,0)</f>
        <v>55.967300000000002</v>
      </c>
      <c r="K10" s="66">
        <f t="shared" si="3"/>
        <v>9</v>
      </c>
      <c r="L10" s="65">
        <f>VLOOKUP($A10,'Return Data'!$B$7:$R$2843,17,0)</f>
        <v>30.514399999999998</v>
      </c>
      <c r="M10" s="66">
        <f t="shared" si="4"/>
        <v>4</v>
      </c>
      <c r="N10" s="65">
        <f>VLOOKUP($A10,'Return Data'!$B$7:$R$2843,14,0)</f>
        <v>14.8337</v>
      </c>
      <c r="O10" s="66">
        <f t="shared" si="5"/>
        <v>4</v>
      </c>
      <c r="P10" s="65">
        <f>VLOOKUP($A10,'Return Data'!$B$7:$R$2843,15,0)</f>
        <v>13.7941</v>
      </c>
      <c r="Q10" s="66">
        <f>RANK(P10,P$8:P$21,0)</f>
        <v>8</v>
      </c>
      <c r="R10" s="65">
        <f>VLOOKUP($A10,'Return Data'!$B$7:$R$2843,16,0)</f>
        <v>18.227699999999999</v>
      </c>
      <c r="S10" s="67">
        <f t="shared" si="6"/>
        <v>3</v>
      </c>
    </row>
    <row r="11" spans="1:19" s="68" customFormat="1" x14ac:dyDescent="0.3">
      <c r="A11" s="63" t="s">
        <v>14</v>
      </c>
      <c r="B11" s="64">
        <f>VLOOKUP($A11,'Return Data'!$B$7:$R$2843,3,0)</f>
        <v>44440</v>
      </c>
      <c r="C11" s="65">
        <f>VLOOKUP($A11,'Return Data'!$B$7:$R$2843,4,0)</f>
        <v>15.99</v>
      </c>
      <c r="D11" s="65">
        <f>VLOOKUP($A11,'Return Data'!$B$7:$R$2843,10,0)</f>
        <v>10.124000000000001</v>
      </c>
      <c r="E11" s="66">
        <f t="shared" si="0"/>
        <v>10</v>
      </c>
      <c r="F11" s="65">
        <f>VLOOKUP($A11,'Return Data'!$B$7:$R$2843,11,0)</f>
        <v>17.746700000000001</v>
      </c>
      <c r="G11" s="66">
        <f t="shared" si="1"/>
        <v>9</v>
      </c>
      <c r="H11" s="65">
        <f>VLOOKUP($A11,'Return Data'!$B$7:$R$2843,12,0)</f>
        <v>37.607599999999998</v>
      </c>
      <c r="I11" s="66">
        <f t="shared" si="2"/>
        <v>8</v>
      </c>
      <c r="J11" s="65">
        <f>VLOOKUP($A11,'Return Data'!$B$7:$R$2843,13,0)</f>
        <v>55.696199999999997</v>
      </c>
      <c r="K11" s="66">
        <f t="shared" si="3"/>
        <v>10</v>
      </c>
      <c r="L11" s="65">
        <f>VLOOKUP($A11,'Return Data'!$B$7:$R$2843,17,0)</f>
        <v>26.1419</v>
      </c>
      <c r="M11" s="66">
        <f t="shared" si="4"/>
        <v>12</v>
      </c>
      <c r="N11" s="65">
        <f>VLOOKUP($A11,'Return Data'!$B$7:$R$2843,14,0)</f>
        <v>16.7865</v>
      </c>
      <c r="O11" s="66">
        <f t="shared" si="5"/>
        <v>1</v>
      </c>
      <c r="P11" s="65"/>
      <c r="Q11" s="66"/>
      <c r="R11" s="65">
        <f>VLOOKUP($A11,'Return Data'!$B$7:$R$2843,16,0)</f>
        <v>16.721900000000002</v>
      </c>
      <c r="S11" s="67">
        <f t="shared" si="6"/>
        <v>8</v>
      </c>
    </row>
    <row r="12" spans="1:19" s="68" customFormat="1" x14ac:dyDescent="0.3">
      <c r="A12" s="63" t="s">
        <v>15</v>
      </c>
      <c r="B12" s="64">
        <f>VLOOKUP($A12,'Return Data'!$B$7:$R$2843,3,0)</f>
        <v>44440</v>
      </c>
      <c r="C12" s="65">
        <f>VLOOKUP($A12,'Return Data'!$B$7:$R$2843,4,0)</f>
        <v>87.97</v>
      </c>
      <c r="D12" s="65">
        <f>VLOOKUP($A12,'Return Data'!$B$7:$R$2843,10,0)</f>
        <v>12.321199999999999</v>
      </c>
      <c r="E12" s="66">
        <f t="shared" si="0"/>
        <v>4</v>
      </c>
      <c r="F12" s="65">
        <f>VLOOKUP($A12,'Return Data'!$B$7:$R$2843,11,0)</f>
        <v>25.563800000000001</v>
      </c>
      <c r="G12" s="66">
        <f t="shared" si="1"/>
        <v>1</v>
      </c>
      <c r="H12" s="65">
        <f>VLOOKUP($A12,'Return Data'!$B$7:$R$2843,12,0)</f>
        <v>56.8093</v>
      </c>
      <c r="I12" s="66">
        <f t="shared" si="2"/>
        <v>1</v>
      </c>
      <c r="J12" s="65">
        <f>VLOOKUP($A12,'Return Data'!$B$7:$R$2843,13,0)</f>
        <v>85.356099999999998</v>
      </c>
      <c r="K12" s="66">
        <f t="shared" si="3"/>
        <v>1</v>
      </c>
      <c r="L12" s="65">
        <f>VLOOKUP($A12,'Return Data'!$B$7:$R$2843,17,0)</f>
        <v>36.5625</v>
      </c>
      <c r="M12" s="66">
        <f t="shared" si="4"/>
        <v>1</v>
      </c>
      <c r="N12" s="65">
        <f>VLOOKUP($A12,'Return Data'!$B$7:$R$2843,14,0)</f>
        <v>14.4735</v>
      </c>
      <c r="O12" s="66">
        <f t="shared" si="5"/>
        <v>6</v>
      </c>
      <c r="P12" s="65">
        <f>VLOOKUP($A12,'Return Data'!$B$7:$R$2843,15,0)</f>
        <v>17.0702</v>
      </c>
      <c r="Q12" s="66">
        <f t="shared" ref="Q12:Q19" si="7">RANK(P12,P$8:P$21,0)</f>
        <v>1</v>
      </c>
      <c r="R12" s="65">
        <f>VLOOKUP($A12,'Return Data'!$B$7:$R$2843,16,0)</f>
        <v>17.398700000000002</v>
      </c>
      <c r="S12" s="67">
        <f t="shared" si="6"/>
        <v>6</v>
      </c>
    </row>
    <row r="13" spans="1:19" s="68" customFormat="1" x14ac:dyDescent="0.3">
      <c r="A13" s="63" t="s">
        <v>16</v>
      </c>
      <c r="B13" s="64">
        <f>VLOOKUP($A13,'Return Data'!$B$7:$R$2843,3,0)</f>
        <v>44440</v>
      </c>
      <c r="C13" s="65">
        <f>VLOOKUP($A13,'Return Data'!$B$7:$R$2843,4,0)</f>
        <v>18.666699999999999</v>
      </c>
      <c r="D13" s="65">
        <f>VLOOKUP($A13,'Return Data'!$B$7:$R$2843,10,0)</f>
        <v>11.6904</v>
      </c>
      <c r="E13" s="66">
        <f t="shared" si="0"/>
        <v>7</v>
      </c>
      <c r="F13" s="65">
        <f>VLOOKUP($A13,'Return Data'!$B$7:$R$2843,11,0)</f>
        <v>18.279900000000001</v>
      </c>
      <c r="G13" s="66">
        <f t="shared" si="1"/>
        <v>8</v>
      </c>
      <c r="H13" s="65">
        <f>VLOOKUP($A13,'Return Data'!$B$7:$R$2843,12,0)</f>
        <v>30.319500000000001</v>
      </c>
      <c r="I13" s="66">
        <f t="shared" si="2"/>
        <v>13</v>
      </c>
      <c r="J13" s="65">
        <f>VLOOKUP($A13,'Return Data'!$B$7:$R$2843,13,0)</f>
        <v>48.946300000000001</v>
      </c>
      <c r="K13" s="66">
        <f t="shared" si="3"/>
        <v>13</v>
      </c>
      <c r="L13" s="65">
        <f>VLOOKUP($A13,'Return Data'!$B$7:$R$2843,17,0)</f>
        <v>26.400700000000001</v>
      </c>
      <c r="M13" s="66">
        <f t="shared" si="4"/>
        <v>11</v>
      </c>
      <c r="N13" s="65">
        <f>VLOOKUP($A13,'Return Data'!$B$7:$R$2843,14,0)</f>
        <v>10.934900000000001</v>
      </c>
      <c r="O13" s="66">
        <f t="shared" si="5"/>
        <v>12</v>
      </c>
      <c r="P13" s="65">
        <f>VLOOKUP($A13,'Return Data'!$B$7:$R$2843,15,0)</f>
        <v>10.7752</v>
      </c>
      <c r="Q13" s="66">
        <f t="shared" si="7"/>
        <v>11</v>
      </c>
      <c r="R13" s="65">
        <f>VLOOKUP($A13,'Return Data'!$B$7:$R$2843,16,0)</f>
        <v>10.9841</v>
      </c>
      <c r="S13" s="67">
        <f t="shared" si="6"/>
        <v>14</v>
      </c>
    </row>
    <row r="14" spans="1:19" s="68" customFormat="1" x14ac:dyDescent="0.3">
      <c r="A14" s="63" t="s">
        <v>17</v>
      </c>
      <c r="B14" s="64">
        <f>VLOOKUP($A14,'Return Data'!$B$7:$R$2843,3,0)</f>
        <v>44440</v>
      </c>
      <c r="C14" s="65">
        <f>VLOOKUP($A14,'Return Data'!$B$7:$R$2843,4,0)</f>
        <v>53.427199999999999</v>
      </c>
      <c r="D14" s="65">
        <f>VLOOKUP($A14,'Return Data'!$B$7:$R$2843,10,0)</f>
        <v>11.335699999999999</v>
      </c>
      <c r="E14" s="66">
        <f t="shared" si="0"/>
        <v>8</v>
      </c>
      <c r="F14" s="65">
        <f>VLOOKUP($A14,'Return Data'!$B$7:$R$2843,11,0)</f>
        <v>16.966899999999999</v>
      </c>
      <c r="G14" s="66">
        <f t="shared" si="1"/>
        <v>10</v>
      </c>
      <c r="H14" s="65">
        <f>VLOOKUP($A14,'Return Data'!$B$7:$R$2843,12,0)</f>
        <v>37.524900000000002</v>
      </c>
      <c r="I14" s="66">
        <f t="shared" si="2"/>
        <v>9</v>
      </c>
      <c r="J14" s="65">
        <f>VLOOKUP($A14,'Return Data'!$B$7:$R$2843,13,0)</f>
        <v>60.821199999999997</v>
      </c>
      <c r="K14" s="66">
        <f t="shared" si="3"/>
        <v>4</v>
      </c>
      <c r="L14" s="65">
        <f>VLOOKUP($A14,'Return Data'!$B$7:$R$2843,17,0)</f>
        <v>29.355799999999999</v>
      </c>
      <c r="M14" s="66">
        <f t="shared" si="4"/>
        <v>7</v>
      </c>
      <c r="N14" s="65">
        <f>VLOOKUP($A14,'Return Data'!$B$7:$R$2843,14,0)</f>
        <v>14.6684</v>
      </c>
      <c r="O14" s="66">
        <f t="shared" si="5"/>
        <v>5</v>
      </c>
      <c r="P14" s="65">
        <f>VLOOKUP($A14,'Return Data'!$B$7:$R$2843,15,0)</f>
        <v>14.943899999999999</v>
      </c>
      <c r="Q14" s="66">
        <f t="shared" si="7"/>
        <v>5</v>
      </c>
      <c r="R14" s="65">
        <f>VLOOKUP($A14,'Return Data'!$B$7:$R$2843,16,0)</f>
        <v>16.2438</v>
      </c>
      <c r="S14" s="67">
        <f t="shared" si="6"/>
        <v>9</v>
      </c>
    </row>
    <row r="15" spans="1:19" s="68" customFormat="1" x14ac:dyDescent="0.3">
      <c r="A15" s="63" t="s">
        <v>18</v>
      </c>
      <c r="B15" s="64">
        <f>VLOOKUP($A15,'Return Data'!$B$7:$R$2843,3,0)</f>
        <v>44440</v>
      </c>
      <c r="C15" s="65">
        <f>VLOOKUP($A15,'Return Data'!$B$7:$R$2843,4,0)</f>
        <v>59.356000000000002</v>
      </c>
      <c r="D15" s="65">
        <f>VLOOKUP($A15,'Return Data'!$B$7:$R$2843,10,0)</f>
        <v>12.536</v>
      </c>
      <c r="E15" s="66">
        <f t="shared" si="0"/>
        <v>2</v>
      </c>
      <c r="F15" s="65">
        <f>VLOOKUP($A15,'Return Data'!$B$7:$R$2843,11,0)</f>
        <v>21.179200000000002</v>
      </c>
      <c r="G15" s="66">
        <f t="shared" si="1"/>
        <v>3</v>
      </c>
      <c r="H15" s="65">
        <f>VLOOKUP($A15,'Return Data'!$B$7:$R$2843,12,0)</f>
        <v>40.660699999999999</v>
      </c>
      <c r="I15" s="66">
        <f t="shared" si="2"/>
        <v>4</v>
      </c>
      <c r="J15" s="65">
        <f>VLOOKUP($A15,'Return Data'!$B$7:$R$2843,13,0)</f>
        <v>60.699599999999997</v>
      </c>
      <c r="K15" s="66">
        <f t="shared" si="3"/>
        <v>5</v>
      </c>
      <c r="L15" s="65">
        <f>VLOOKUP($A15,'Return Data'!$B$7:$R$2843,17,0)</f>
        <v>29.8032</v>
      </c>
      <c r="M15" s="66">
        <f t="shared" si="4"/>
        <v>6</v>
      </c>
      <c r="N15" s="65">
        <f>VLOOKUP($A15,'Return Data'!$B$7:$R$2843,14,0)</f>
        <v>14.231</v>
      </c>
      <c r="O15" s="66">
        <f t="shared" si="5"/>
        <v>7</v>
      </c>
      <c r="P15" s="65">
        <f>VLOOKUP($A15,'Return Data'!$B$7:$R$2843,15,0)</f>
        <v>15.5238</v>
      </c>
      <c r="Q15" s="66">
        <f t="shared" si="7"/>
        <v>3</v>
      </c>
      <c r="R15" s="65">
        <f>VLOOKUP($A15,'Return Data'!$B$7:$R$2843,16,0)</f>
        <v>19.9268</v>
      </c>
      <c r="S15" s="67">
        <f t="shared" si="6"/>
        <v>2</v>
      </c>
    </row>
    <row r="16" spans="1:19" s="68" customFormat="1" x14ac:dyDescent="0.3">
      <c r="A16" s="63" t="s">
        <v>19</v>
      </c>
      <c r="B16" s="64">
        <f>VLOOKUP($A16,'Return Data'!$B$7:$R$2843,3,0)</f>
        <v>44440</v>
      </c>
      <c r="C16" s="65">
        <f>VLOOKUP($A16,'Return Data'!$B$7:$R$2843,4,0)</f>
        <v>125.3841</v>
      </c>
      <c r="D16" s="65">
        <f>VLOOKUP($A16,'Return Data'!$B$7:$R$2843,10,0)</f>
        <v>12.747299999999999</v>
      </c>
      <c r="E16" s="66">
        <f t="shared" si="0"/>
        <v>1</v>
      </c>
      <c r="F16" s="65">
        <f>VLOOKUP($A16,'Return Data'!$B$7:$R$2843,11,0)</f>
        <v>21.8218</v>
      </c>
      <c r="G16" s="66">
        <f t="shared" si="1"/>
        <v>2</v>
      </c>
      <c r="H16" s="65">
        <f>VLOOKUP($A16,'Return Data'!$B$7:$R$2843,12,0)</f>
        <v>43.752200000000002</v>
      </c>
      <c r="I16" s="66">
        <f t="shared" si="2"/>
        <v>3</v>
      </c>
      <c r="J16" s="65">
        <f>VLOOKUP($A16,'Return Data'!$B$7:$R$2843,13,0)</f>
        <v>63.471699999999998</v>
      </c>
      <c r="K16" s="66">
        <f t="shared" si="3"/>
        <v>3</v>
      </c>
      <c r="L16" s="65">
        <f>VLOOKUP($A16,'Return Data'!$B$7:$R$2843,17,0)</f>
        <v>32.08</v>
      </c>
      <c r="M16" s="66">
        <f t="shared" si="4"/>
        <v>2</v>
      </c>
      <c r="N16" s="65">
        <f>VLOOKUP($A16,'Return Data'!$B$7:$R$2843,14,0)</f>
        <v>16.456399999999999</v>
      </c>
      <c r="O16" s="66">
        <f t="shared" si="5"/>
        <v>2</v>
      </c>
      <c r="P16" s="65">
        <f>VLOOKUP($A16,'Return Data'!$B$7:$R$2843,15,0)</f>
        <v>15.878500000000001</v>
      </c>
      <c r="Q16" s="66">
        <f t="shared" si="7"/>
        <v>2</v>
      </c>
      <c r="R16" s="65">
        <f>VLOOKUP($A16,'Return Data'!$B$7:$R$2843,16,0)</f>
        <v>16.113099999999999</v>
      </c>
      <c r="S16" s="67">
        <f t="shared" si="6"/>
        <v>10</v>
      </c>
    </row>
    <row r="17" spans="1:21" s="68" customFormat="1" x14ac:dyDescent="0.3">
      <c r="A17" s="63" t="s">
        <v>20</v>
      </c>
      <c r="B17" s="64">
        <f>VLOOKUP($A17,'Return Data'!$B$7:$R$2843,3,0)</f>
        <v>44440</v>
      </c>
      <c r="C17" s="65">
        <f>VLOOKUP($A17,'Return Data'!$B$7:$R$2843,4,0)</f>
        <v>76.599999999999994</v>
      </c>
      <c r="D17" s="65">
        <f>VLOOKUP($A17,'Return Data'!$B$7:$R$2843,10,0)</f>
        <v>6.7744999999999997</v>
      </c>
      <c r="E17" s="66">
        <f t="shared" si="0"/>
        <v>14</v>
      </c>
      <c r="F17" s="65">
        <f>VLOOKUP($A17,'Return Data'!$B$7:$R$2843,11,0)</f>
        <v>14.602</v>
      </c>
      <c r="G17" s="66">
        <f t="shared" si="1"/>
        <v>14</v>
      </c>
      <c r="H17" s="65">
        <f>VLOOKUP($A17,'Return Data'!$B$7:$R$2843,12,0)</f>
        <v>31.254300000000001</v>
      </c>
      <c r="I17" s="66">
        <f t="shared" si="2"/>
        <v>12</v>
      </c>
      <c r="J17" s="65">
        <f>VLOOKUP($A17,'Return Data'!$B$7:$R$2843,13,0)</f>
        <v>54.997999999999998</v>
      </c>
      <c r="K17" s="66">
        <f t="shared" si="3"/>
        <v>11</v>
      </c>
      <c r="L17" s="65">
        <f>VLOOKUP($A17,'Return Data'!$B$7:$R$2843,17,0)</f>
        <v>21.7179</v>
      </c>
      <c r="M17" s="66">
        <f t="shared" si="4"/>
        <v>14</v>
      </c>
      <c r="N17" s="65">
        <f>VLOOKUP($A17,'Return Data'!$B$7:$R$2843,14,0)</f>
        <v>11.157</v>
      </c>
      <c r="O17" s="66">
        <f t="shared" si="5"/>
        <v>11</v>
      </c>
      <c r="P17" s="65">
        <f>VLOOKUP($A17,'Return Data'!$B$7:$R$2843,15,0)</f>
        <v>10.8035</v>
      </c>
      <c r="Q17" s="66">
        <f t="shared" si="7"/>
        <v>10</v>
      </c>
      <c r="R17" s="65">
        <f>VLOOKUP($A17,'Return Data'!$B$7:$R$2843,16,0)</f>
        <v>14.054600000000001</v>
      </c>
      <c r="S17" s="67">
        <f t="shared" si="6"/>
        <v>13</v>
      </c>
    </row>
    <row r="18" spans="1:21" s="68" customFormat="1" x14ac:dyDescent="0.3">
      <c r="A18" s="63" t="s">
        <v>21</v>
      </c>
      <c r="B18" s="64">
        <f>VLOOKUP($A18,'Return Data'!$B$7:$R$2843,3,0)</f>
        <v>44440</v>
      </c>
      <c r="C18" s="65">
        <f>VLOOKUP($A18,'Return Data'!$B$7:$R$2843,4,0)</f>
        <v>205.69280000000001</v>
      </c>
      <c r="D18" s="65">
        <f>VLOOKUP($A18,'Return Data'!$B$7:$R$2843,10,0)</f>
        <v>10.168100000000001</v>
      </c>
      <c r="E18" s="66">
        <f t="shared" si="0"/>
        <v>9</v>
      </c>
      <c r="F18" s="65">
        <f>VLOOKUP($A18,'Return Data'!$B$7:$R$2843,11,0)</f>
        <v>14.998200000000001</v>
      </c>
      <c r="G18" s="66">
        <f t="shared" si="1"/>
        <v>13</v>
      </c>
      <c r="H18" s="65">
        <f>VLOOKUP($A18,'Return Data'!$B$7:$R$2843,12,0)</f>
        <v>29.0015</v>
      </c>
      <c r="I18" s="66">
        <f t="shared" si="2"/>
        <v>14</v>
      </c>
      <c r="J18" s="65">
        <f>VLOOKUP($A18,'Return Data'!$B$7:$R$2843,13,0)</f>
        <v>47.420099999999998</v>
      </c>
      <c r="K18" s="66">
        <f t="shared" si="3"/>
        <v>14</v>
      </c>
      <c r="L18" s="65">
        <f>VLOOKUP($A18,'Return Data'!$B$7:$R$2843,17,0)</f>
        <v>23.320900000000002</v>
      </c>
      <c r="M18" s="66">
        <f t="shared" si="4"/>
        <v>13</v>
      </c>
      <c r="N18" s="65">
        <f>VLOOKUP($A18,'Return Data'!$B$7:$R$2843,14,0)</f>
        <v>11.172800000000001</v>
      </c>
      <c r="O18" s="66">
        <f t="shared" si="5"/>
        <v>10</v>
      </c>
      <c r="P18" s="65">
        <f>VLOOKUP($A18,'Return Data'!$B$7:$R$2843,15,0)</f>
        <v>14.176299999999999</v>
      </c>
      <c r="Q18" s="66">
        <f t="shared" si="7"/>
        <v>7</v>
      </c>
      <c r="R18" s="65">
        <f>VLOOKUP($A18,'Return Data'!$B$7:$R$2843,16,0)</f>
        <v>17.5198</v>
      </c>
      <c r="S18" s="67">
        <f t="shared" si="6"/>
        <v>5</v>
      </c>
    </row>
    <row r="19" spans="1:21" s="68" customFormat="1" x14ac:dyDescent="0.3">
      <c r="A19" s="63" t="s">
        <v>24</v>
      </c>
      <c r="B19" s="64">
        <f>VLOOKUP($A19,'Return Data'!$B$7:$R$2843,3,0)</f>
        <v>44440</v>
      </c>
      <c r="C19" s="65">
        <f>VLOOKUP($A19,'Return Data'!$B$7:$R$2843,4,0)</f>
        <v>399.43290000000002</v>
      </c>
      <c r="D19" s="65">
        <f>VLOOKUP($A19,'Return Data'!$B$7:$R$2843,10,0)</f>
        <v>9.7882999999999996</v>
      </c>
      <c r="E19" s="66">
        <f t="shared" si="0"/>
        <v>11</v>
      </c>
      <c r="F19" s="65">
        <f>VLOOKUP($A19,'Return Data'!$B$7:$R$2843,11,0)</f>
        <v>15.8459</v>
      </c>
      <c r="G19" s="66">
        <f t="shared" si="1"/>
        <v>12</v>
      </c>
      <c r="H19" s="65">
        <f>VLOOKUP($A19,'Return Data'!$B$7:$R$2843,12,0)</f>
        <v>46.2624</v>
      </c>
      <c r="I19" s="66">
        <f t="shared" si="2"/>
        <v>2</v>
      </c>
      <c r="J19" s="65">
        <f>VLOOKUP($A19,'Return Data'!$B$7:$R$2843,13,0)</f>
        <v>71.406999999999996</v>
      </c>
      <c r="K19" s="66">
        <f t="shared" si="3"/>
        <v>2</v>
      </c>
      <c r="L19" s="65">
        <f>VLOOKUP($A19,'Return Data'!$B$7:$R$2843,17,0)</f>
        <v>30.5105</v>
      </c>
      <c r="M19" s="66">
        <f t="shared" si="4"/>
        <v>5</v>
      </c>
      <c r="N19" s="65">
        <f>VLOOKUP($A19,'Return Data'!$B$7:$R$2843,14,0)</f>
        <v>12.252599999999999</v>
      </c>
      <c r="O19" s="66">
        <f t="shared" si="5"/>
        <v>8</v>
      </c>
      <c r="P19" s="65">
        <f>VLOOKUP($A19,'Return Data'!$B$7:$R$2843,15,0)</f>
        <v>13.445399999999999</v>
      </c>
      <c r="Q19" s="66">
        <f t="shared" si="7"/>
        <v>9</v>
      </c>
      <c r="R19" s="65">
        <f>VLOOKUP($A19,'Return Data'!$B$7:$R$2843,16,0)</f>
        <v>14.239100000000001</v>
      </c>
      <c r="S19" s="67">
        <f t="shared" si="6"/>
        <v>12</v>
      </c>
    </row>
    <row r="20" spans="1:21" s="68" customFormat="1" x14ac:dyDescent="0.3">
      <c r="A20" s="63" t="s">
        <v>25</v>
      </c>
      <c r="B20" s="64">
        <f>VLOOKUP($A20,'Return Data'!$B$7:$R$2843,3,0)</f>
        <v>44440</v>
      </c>
      <c r="C20" s="65">
        <f>VLOOKUP($A20,'Return Data'!$B$7:$R$2843,4,0)</f>
        <v>16.47</v>
      </c>
      <c r="D20" s="65">
        <f>VLOOKUP($A20,'Return Data'!$B$7:$R$2843,10,0)</f>
        <v>11.736800000000001</v>
      </c>
      <c r="E20" s="66">
        <f t="shared" si="0"/>
        <v>6</v>
      </c>
      <c r="F20" s="65">
        <f>VLOOKUP($A20,'Return Data'!$B$7:$R$2843,11,0)</f>
        <v>16.891400000000001</v>
      </c>
      <c r="G20" s="66">
        <f t="shared" si="1"/>
        <v>11</v>
      </c>
      <c r="H20" s="65">
        <f>VLOOKUP($A20,'Return Data'!$B$7:$R$2843,12,0)</f>
        <v>36.341099999999997</v>
      </c>
      <c r="I20" s="66">
        <f t="shared" si="2"/>
        <v>11</v>
      </c>
      <c r="J20" s="65">
        <f>VLOOKUP($A20,'Return Data'!$B$7:$R$2843,13,0)</f>
        <v>51.239699999999999</v>
      </c>
      <c r="K20" s="66">
        <f t="shared" si="3"/>
        <v>12</v>
      </c>
      <c r="L20" s="65">
        <f>VLOOKUP($A20,'Return Data'!$B$7:$R$2843,17,0)</f>
        <v>29.238399999999999</v>
      </c>
      <c r="M20" s="66">
        <f t="shared" si="4"/>
        <v>8</v>
      </c>
      <c r="N20" s="65"/>
      <c r="O20" s="66"/>
      <c r="P20" s="65"/>
      <c r="Q20" s="66"/>
      <c r="R20" s="65">
        <f>VLOOKUP($A20,'Return Data'!$B$7:$R$2843,16,0)</f>
        <v>19.953800000000001</v>
      </c>
      <c r="S20" s="67">
        <f t="shared" si="6"/>
        <v>1</v>
      </c>
    </row>
    <row r="21" spans="1:21" s="68" customFormat="1" x14ac:dyDescent="0.3">
      <c r="A21" s="63" t="s">
        <v>26</v>
      </c>
      <c r="B21" s="64">
        <f>VLOOKUP($A21,'Return Data'!$B$7:$R$2843,3,0)</f>
        <v>44440</v>
      </c>
      <c r="C21" s="65">
        <f>VLOOKUP($A21,'Return Data'!$B$7:$R$2843,4,0)</f>
        <v>105.1421</v>
      </c>
      <c r="D21" s="65">
        <f>VLOOKUP($A21,'Return Data'!$B$7:$R$2843,10,0)</f>
        <v>12.407400000000001</v>
      </c>
      <c r="E21" s="66">
        <f t="shared" si="0"/>
        <v>3</v>
      </c>
      <c r="F21" s="65">
        <f>VLOOKUP($A21,'Return Data'!$B$7:$R$2843,11,0)</f>
        <v>19.323599999999999</v>
      </c>
      <c r="G21" s="66">
        <f t="shared" si="1"/>
        <v>5</v>
      </c>
      <c r="H21" s="65">
        <f>VLOOKUP($A21,'Return Data'!$B$7:$R$2843,12,0)</f>
        <v>36.496400000000001</v>
      </c>
      <c r="I21" s="66">
        <f t="shared" si="2"/>
        <v>10</v>
      </c>
      <c r="J21" s="65">
        <f>VLOOKUP($A21,'Return Data'!$B$7:$R$2843,13,0)</f>
        <v>57.889699999999998</v>
      </c>
      <c r="K21" s="66">
        <f t="shared" si="3"/>
        <v>7</v>
      </c>
      <c r="L21" s="65">
        <f>VLOOKUP($A21,'Return Data'!$B$7:$R$2843,17,0)</f>
        <v>31.3779</v>
      </c>
      <c r="M21" s="66">
        <f t="shared" si="4"/>
        <v>3</v>
      </c>
      <c r="N21" s="65">
        <f>VLOOKUP($A21,'Return Data'!$B$7:$R$2843,14,0)</f>
        <v>16.073499999999999</v>
      </c>
      <c r="O21" s="66">
        <f>RANK(N21,N$8:N$21,0)</f>
        <v>3</v>
      </c>
      <c r="P21" s="65">
        <f>VLOOKUP($A21,'Return Data'!$B$7:$R$2843,15,0)</f>
        <v>15.2431</v>
      </c>
      <c r="Q21" s="66">
        <f>RANK(P21,P$8:P$21,0)</f>
        <v>4</v>
      </c>
      <c r="R21" s="65">
        <f>VLOOKUP($A21,'Return Data'!$B$7:$R$2843,16,0)</f>
        <v>14.5604</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10.816799999999999</v>
      </c>
      <c r="E23" s="74"/>
      <c r="F23" s="75">
        <f>AVERAGE(F8:F21)</f>
        <v>18.675128571428576</v>
      </c>
      <c r="G23" s="74"/>
      <c r="H23" s="75">
        <f>AVERAGE(H8:H21)</f>
        <v>38.822235714285725</v>
      </c>
      <c r="I23" s="74"/>
      <c r="J23" s="75">
        <f>AVERAGE(J8:J21)</f>
        <v>59.320278571428567</v>
      </c>
      <c r="K23" s="74"/>
      <c r="L23" s="75">
        <f>AVERAGE(L8:L21)</f>
        <v>28.633921428571426</v>
      </c>
      <c r="M23" s="74"/>
      <c r="N23" s="75">
        <f>AVERAGE(N8:N21)</f>
        <v>13.255907692307691</v>
      </c>
      <c r="O23" s="74"/>
      <c r="P23" s="75">
        <f>AVERAGE(P8:P21)</f>
        <v>13.866675000000001</v>
      </c>
      <c r="Q23" s="74"/>
      <c r="R23" s="75">
        <f>AVERAGE(R8:R21)</f>
        <v>16.48027857142857</v>
      </c>
      <c r="S23" s="76"/>
    </row>
    <row r="24" spans="1:21" s="68" customFormat="1" x14ac:dyDescent="0.3">
      <c r="A24" s="73" t="s">
        <v>28</v>
      </c>
      <c r="B24" s="74"/>
      <c r="C24" s="74"/>
      <c r="D24" s="75">
        <f>MIN(D8:D21)</f>
        <v>6.7744999999999997</v>
      </c>
      <c r="E24" s="74"/>
      <c r="F24" s="75">
        <f>MIN(F8:F21)</f>
        <v>14.602</v>
      </c>
      <c r="G24" s="74"/>
      <c r="H24" s="75">
        <f>MIN(H8:H21)</f>
        <v>29.0015</v>
      </c>
      <c r="I24" s="74"/>
      <c r="J24" s="75">
        <f>MIN(J8:J21)</f>
        <v>47.420099999999998</v>
      </c>
      <c r="K24" s="74"/>
      <c r="L24" s="75">
        <f>MIN(L8:L21)</f>
        <v>21.7179</v>
      </c>
      <c r="M24" s="74"/>
      <c r="N24" s="75">
        <f>MIN(N8:N21)</f>
        <v>7.5622999999999996</v>
      </c>
      <c r="O24" s="74"/>
      <c r="P24" s="75">
        <f>MIN(P8:P21)</f>
        <v>10.1378</v>
      </c>
      <c r="Q24" s="74"/>
      <c r="R24" s="75">
        <f>MIN(R8:R21)</f>
        <v>10.9841</v>
      </c>
      <c r="S24" s="76"/>
    </row>
    <row r="25" spans="1:21" s="68" customFormat="1" ht="15" thickBot="1" x14ac:dyDescent="0.35">
      <c r="A25" s="77" t="s">
        <v>29</v>
      </c>
      <c r="B25" s="78"/>
      <c r="C25" s="78"/>
      <c r="D25" s="79">
        <f>MAX(D8:D21)</f>
        <v>12.747299999999999</v>
      </c>
      <c r="E25" s="78"/>
      <c r="F25" s="79">
        <f>MAX(F8:F21)</f>
        <v>25.563800000000001</v>
      </c>
      <c r="G25" s="78"/>
      <c r="H25" s="79">
        <f>MAX(H8:H21)</f>
        <v>56.8093</v>
      </c>
      <c r="I25" s="78"/>
      <c r="J25" s="79">
        <f>MAX(J8:J21)</f>
        <v>85.356099999999998</v>
      </c>
      <c r="K25" s="78"/>
      <c r="L25" s="79">
        <f>MAX(L8:L21)</f>
        <v>36.5625</v>
      </c>
      <c r="M25" s="78"/>
      <c r="N25" s="79">
        <f>MAX(N8:N21)</f>
        <v>16.7865</v>
      </c>
      <c r="O25" s="78"/>
      <c r="P25" s="79">
        <f>MAX(P8:P21)</f>
        <v>17.0702</v>
      </c>
      <c r="Q25" s="78"/>
      <c r="R25" s="79">
        <f>MAX(R8:R21)</f>
        <v>19.953800000000001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44440</v>
      </c>
      <c r="C8" s="65">
        <f>VLOOKUP($A8,'Return Data'!$B$7:$R$2843,4,0)</f>
        <v>259.64</v>
      </c>
      <c r="D8" s="65">
        <f>VLOOKUP($A8,'Return Data'!$B$7:$R$2843,10,0)</f>
        <v>11.1425</v>
      </c>
      <c r="E8" s="66">
        <f t="shared" ref="E8:E13" si="0">RANK(D8,D$8:D$13,0)</f>
        <v>4</v>
      </c>
      <c r="F8" s="65">
        <f>VLOOKUP($A8,'Return Data'!$B$7:$R$2843,11,0)</f>
        <v>25.922699999999999</v>
      </c>
      <c r="G8" s="66">
        <f t="shared" ref="G8:G13" si="1">RANK(F8,F$8:F$13,0)</f>
        <v>2</v>
      </c>
      <c r="H8" s="65">
        <f>VLOOKUP($A8,'Return Data'!$B$7:$R$2843,12,0)</f>
        <v>36.6526</v>
      </c>
      <c r="I8" s="66">
        <f t="shared" ref="I8:I13" si="2">RANK(H8,H$8:H$13,0)</f>
        <v>5</v>
      </c>
      <c r="J8" s="65">
        <f>VLOOKUP($A8,'Return Data'!$B$7:$R$2843,13,0)</f>
        <v>51.658900000000003</v>
      </c>
      <c r="K8" s="66">
        <f t="shared" ref="K8:K13" si="3">RANK(J8,J$8:J$13,0)</f>
        <v>5</v>
      </c>
      <c r="L8" s="65">
        <f>VLOOKUP($A8,'Return Data'!$B$7:$R$2843,17,0)</f>
        <v>28.970300000000002</v>
      </c>
      <c r="M8" s="66">
        <f>RANK(L8,L$8:L$13,0)</f>
        <v>4</v>
      </c>
      <c r="N8" s="65">
        <f>VLOOKUP($A8,'Return Data'!$B$7:$R$2843,14,0)</f>
        <v>11.6595</v>
      </c>
      <c r="O8" s="66">
        <f>RANK(N8,N$8:N$13,0)</f>
        <v>5</v>
      </c>
      <c r="P8" s="65">
        <f>VLOOKUP($A8,'Return Data'!$B$7:$R$2843,15,0)</f>
        <v>11.4062</v>
      </c>
      <c r="Q8" s="66">
        <f>RANK(P8,P$8:P$13,0)</f>
        <v>5</v>
      </c>
      <c r="R8" s="65">
        <f>VLOOKUP($A8,'Return Data'!$B$7:$R$2843,16,0)</f>
        <v>12.229900000000001</v>
      </c>
      <c r="S8" s="67">
        <f t="shared" ref="S8:S13" si="4">RANK(R8,R$8:R$13,0)</f>
        <v>6</v>
      </c>
    </row>
    <row r="9" spans="1:20" x14ac:dyDescent="0.3">
      <c r="A9" s="63" t="s">
        <v>767</v>
      </c>
      <c r="B9" s="64">
        <f>VLOOKUP($A9,'Return Data'!$B$7:$R$2843,3,0)</f>
        <v>44440</v>
      </c>
      <c r="C9" s="65">
        <f>VLOOKUP($A9,'Return Data'!$B$7:$R$2843,4,0)</f>
        <v>26.11</v>
      </c>
      <c r="D9" s="65">
        <f>VLOOKUP($A9,'Return Data'!$B$7:$R$2843,10,0)</f>
        <v>13.7195</v>
      </c>
      <c r="E9" s="66">
        <f t="shared" si="0"/>
        <v>2</v>
      </c>
      <c r="F9" s="65">
        <f>VLOOKUP($A9,'Return Data'!$B$7:$R$2843,11,0)</f>
        <v>24.451899999999998</v>
      </c>
      <c r="G9" s="66">
        <f t="shared" si="1"/>
        <v>3</v>
      </c>
      <c r="H9" s="65">
        <f>VLOOKUP($A9,'Return Data'!$B$7:$R$2843,12,0)</f>
        <v>47.848199999999999</v>
      </c>
      <c r="I9" s="66">
        <f t="shared" si="2"/>
        <v>1</v>
      </c>
      <c r="J9" s="65">
        <f>VLOOKUP($A9,'Return Data'!$B$7:$R$2843,13,0)</f>
        <v>65.777799999999999</v>
      </c>
      <c r="K9" s="66">
        <f t="shared" si="3"/>
        <v>2</v>
      </c>
      <c r="L9" s="65">
        <f>VLOOKUP($A9,'Return Data'!$B$7:$R$2843,17,0)</f>
        <v>28.0962</v>
      </c>
      <c r="M9" s="66">
        <f>RANK(L9,L$8:L$13,0)</f>
        <v>5</v>
      </c>
      <c r="N9" s="65">
        <f>VLOOKUP($A9,'Return Data'!$B$7:$R$2843,14,0)</f>
        <v>12.0463</v>
      </c>
      <c r="O9" s="66">
        <f>RANK(N9,N$8:N$13,0)</f>
        <v>4</v>
      </c>
      <c r="P9" s="65">
        <f>VLOOKUP($A9,'Return Data'!$B$7:$R$2843,15,0)</f>
        <v>13.3001</v>
      </c>
      <c r="Q9" s="66">
        <f>RANK(P9,P$8:P$13,0)</f>
        <v>4</v>
      </c>
      <c r="R9" s="65">
        <f>VLOOKUP($A9,'Return Data'!$B$7:$R$2843,16,0)</f>
        <v>14.047599999999999</v>
      </c>
      <c r="S9" s="67">
        <f t="shared" si="4"/>
        <v>5</v>
      </c>
    </row>
    <row r="10" spans="1:20" x14ac:dyDescent="0.3">
      <c r="A10" s="63" t="s">
        <v>768</v>
      </c>
      <c r="B10" s="64">
        <f>VLOOKUP($A10,'Return Data'!$B$7:$R$2843,3,0)</f>
        <v>44440</v>
      </c>
      <c r="C10" s="65">
        <f>VLOOKUP($A10,'Return Data'!$B$7:$R$2843,4,0)</f>
        <v>17.100000000000001</v>
      </c>
      <c r="D10" s="65">
        <f>VLOOKUP($A10,'Return Data'!$B$7:$R$2843,10,0)</f>
        <v>11.039</v>
      </c>
      <c r="E10" s="66">
        <f t="shared" si="0"/>
        <v>5</v>
      </c>
      <c r="F10" s="65">
        <f>VLOOKUP($A10,'Return Data'!$B$7:$R$2843,11,0)</f>
        <v>19.580400000000001</v>
      </c>
      <c r="G10" s="66">
        <f t="shared" si="1"/>
        <v>6</v>
      </c>
      <c r="H10" s="65">
        <f>VLOOKUP($A10,'Return Data'!$B$7:$R$2843,12,0)</f>
        <v>30.3354</v>
      </c>
      <c r="I10" s="66">
        <f t="shared" si="2"/>
        <v>6</v>
      </c>
      <c r="J10" s="65">
        <f>VLOOKUP($A10,'Return Data'!$B$7:$R$2843,13,0)</f>
        <v>46.2789</v>
      </c>
      <c r="K10" s="66">
        <f t="shared" si="3"/>
        <v>6</v>
      </c>
      <c r="L10" s="65"/>
      <c r="M10" s="66"/>
      <c r="N10" s="65"/>
      <c r="O10" s="66"/>
      <c r="P10" s="65"/>
      <c r="Q10" s="66"/>
      <c r="R10" s="65">
        <f>VLOOKUP($A10,'Return Data'!$B$7:$R$2843,16,0)</f>
        <v>21.9941</v>
      </c>
      <c r="S10" s="67">
        <f t="shared" si="4"/>
        <v>1</v>
      </c>
    </row>
    <row r="11" spans="1:20" x14ac:dyDescent="0.3">
      <c r="A11" s="63" t="s">
        <v>771</v>
      </c>
      <c r="B11" s="64">
        <f>VLOOKUP($A11,'Return Data'!$B$7:$R$2843,3,0)</f>
        <v>44440</v>
      </c>
      <c r="C11" s="65">
        <f>VLOOKUP($A11,'Return Data'!$B$7:$R$2843,4,0)</f>
        <v>88.79</v>
      </c>
      <c r="D11" s="65">
        <f>VLOOKUP($A11,'Return Data'!$B$7:$R$2843,10,0)</f>
        <v>13.4551</v>
      </c>
      <c r="E11" s="66">
        <f t="shared" si="0"/>
        <v>3</v>
      </c>
      <c r="F11" s="65">
        <f>VLOOKUP($A11,'Return Data'!$B$7:$R$2843,11,0)</f>
        <v>22.031300000000002</v>
      </c>
      <c r="G11" s="66">
        <f t="shared" si="1"/>
        <v>4</v>
      </c>
      <c r="H11" s="65">
        <f>VLOOKUP($A11,'Return Data'!$B$7:$R$2843,12,0)</f>
        <v>38.001199999999997</v>
      </c>
      <c r="I11" s="66">
        <f t="shared" si="2"/>
        <v>4</v>
      </c>
      <c r="J11" s="65">
        <f>VLOOKUP($A11,'Return Data'!$B$7:$R$2843,13,0)</f>
        <v>56.073099999999997</v>
      </c>
      <c r="K11" s="66">
        <f t="shared" si="3"/>
        <v>4</v>
      </c>
      <c r="L11" s="65">
        <f>VLOOKUP($A11,'Return Data'!$B$7:$R$2843,17,0)</f>
        <v>31.591200000000001</v>
      </c>
      <c r="M11" s="66">
        <f>RANK(L11,L$8:L$13,0)</f>
        <v>2</v>
      </c>
      <c r="N11" s="65">
        <f>VLOOKUP($A11,'Return Data'!$B$7:$R$2843,14,0)</f>
        <v>15.526999999999999</v>
      </c>
      <c r="O11" s="66">
        <f>RANK(N11,N$8:N$13,0)</f>
        <v>3</v>
      </c>
      <c r="P11" s="65">
        <f>VLOOKUP($A11,'Return Data'!$B$7:$R$2843,15,0)</f>
        <v>17.104700000000001</v>
      </c>
      <c r="Q11" s="66">
        <f>RANK(P11,P$8:P$13,0)</f>
        <v>1</v>
      </c>
      <c r="R11" s="65">
        <f>VLOOKUP($A11,'Return Data'!$B$7:$R$2843,16,0)</f>
        <v>14.9832</v>
      </c>
      <c r="S11" s="67">
        <f t="shared" si="4"/>
        <v>3</v>
      </c>
    </row>
    <row r="12" spans="1:20" x14ac:dyDescent="0.3">
      <c r="A12" s="63" t="s">
        <v>773</v>
      </c>
      <c r="B12" s="64">
        <f>VLOOKUP($A12,'Return Data'!$B$7:$R$2843,3,0)</f>
        <v>44440</v>
      </c>
      <c r="C12" s="65">
        <f>VLOOKUP($A12,'Return Data'!$B$7:$R$2843,4,0)</f>
        <v>80.6708</v>
      </c>
      <c r="D12" s="65">
        <f>VLOOKUP($A12,'Return Data'!$B$7:$R$2843,10,0)</f>
        <v>10.728199999999999</v>
      </c>
      <c r="E12" s="66">
        <f t="shared" si="0"/>
        <v>6</v>
      </c>
      <c r="F12" s="65">
        <f>VLOOKUP($A12,'Return Data'!$B$7:$R$2843,11,0)</f>
        <v>21.2424</v>
      </c>
      <c r="G12" s="66">
        <f t="shared" si="1"/>
        <v>5</v>
      </c>
      <c r="H12" s="65">
        <f>VLOOKUP($A12,'Return Data'!$B$7:$R$2843,12,0)</f>
        <v>45.143099999999997</v>
      </c>
      <c r="I12" s="66">
        <f t="shared" si="2"/>
        <v>2</v>
      </c>
      <c r="J12" s="65">
        <f>VLOOKUP($A12,'Return Data'!$B$7:$R$2843,13,0)</f>
        <v>67.595200000000006</v>
      </c>
      <c r="K12" s="66">
        <f t="shared" si="3"/>
        <v>1</v>
      </c>
      <c r="L12" s="65">
        <f>VLOOKUP($A12,'Return Data'!$B$7:$R$2843,17,0)</f>
        <v>32.244500000000002</v>
      </c>
      <c r="M12" s="66">
        <f>RANK(L12,L$8:L$13,0)</f>
        <v>1</v>
      </c>
      <c r="N12" s="65">
        <f>VLOOKUP($A12,'Return Data'!$B$7:$R$2843,14,0)</f>
        <v>17.065999999999999</v>
      </c>
      <c r="O12" s="66">
        <f>RANK(N12,N$8:N$13,0)</f>
        <v>1</v>
      </c>
      <c r="P12" s="65">
        <f>VLOOKUP($A12,'Return Data'!$B$7:$R$2843,15,0)</f>
        <v>16.310700000000001</v>
      </c>
      <c r="Q12" s="66">
        <f>RANK(P12,P$8:P$13,0)</f>
        <v>2</v>
      </c>
      <c r="R12" s="65">
        <f>VLOOKUP($A12,'Return Data'!$B$7:$R$2843,16,0)</f>
        <v>15.356199999999999</v>
      </c>
      <c r="S12" s="67">
        <f t="shared" si="4"/>
        <v>2</v>
      </c>
    </row>
    <row r="13" spans="1:20" x14ac:dyDescent="0.3">
      <c r="A13" s="63" t="s">
        <v>774</v>
      </c>
      <c r="B13" s="64">
        <f>VLOOKUP($A13,'Return Data'!$B$7:$R$2843,3,0)</f>
        <v>44440</v>
      </c>
      <c r="C13" s="65">
        <f>VLOOKUP($A13,'Return Data'!$B$7:$R$2843,4,0)</f>
        <v>111.0258</v>
      </c>
      <c r="D13" s="65">
        <f>VLOOKUP($A13,'Return Data'!$B$7:$R$2843,10,0)</f>
        <v>15.411099999999999</v>
      </c>
      <c r="E13" s="66">
        <f t="shared" si="0"/>
        <v>1</v>
      </c>
      <c r="F13" s="65">
        <f>VLOOKUP($A13,'Return Data'!$B$7:$R$2843,11,0)</f>
        <v>28.188400000000001</v>
      </c>
      <c r="G13" s="66">
        <f t="shared" si="1"/>
        <v>1</v>
      </c>
      <c r="H13" s="65">
        <f>VLOOKUP($A13,'Return Data'!$B$7:$R$2843,12,0)</f>
        <v>44.689599999999999</v>
      </c>
      <c r="I13" s="66">
        <f t="shared" si="2"/>
        <v>3</v>
      </c>
      <c r="J13" s="65">
        <f>VLOOKUP($A13,'Return Data'!$B$7:$R$2843,13,0)</f>
        <v>59.672800000000002</v>
      </c>
      <c r="K13" s="66">
        <f t="shared" si="3"/>
        <v>3</v>
      </c>
      <c r="L13" s="65">
        <f>VLOOKUP($A13,'Return Data'!$B$7:$R$2843,17,0)</f>
        <v>30.462299999999999</v>
      </c>
      <c r="M13" s="66">
        <f>RANK(L13,L$8:L$13,0)</f>
        <v>3</v>
      </c>
      <c r="N13" s="65">
        <f>VLOOKUP($A13,'Return Data'!$B$7:$R$2843,14,0)</f>
        <v>16.127500000000001</v>
      </c>
      <c r="O13" s="66">
        <f>RANK(N13,N$8:N$13,0)</f>
        <v>2</v>
      </c>
      <c r="P13" s="65">
        <f>VLOOKUP($A13,'Return Data'!$B$7:$R$2843,15,0)</f>
        <v>16.278199999999998</v>
      </c>
      <c r="Q13" s="66">
        <f>RANK(P13,P$8:P$13,0)</f>
        <v>3</v>
      </c>
      <c r="R13" s="65">
        <f>VLOOKUP($A13,'Return Data'!$B$7:$R$2843,16,0)</f>
        <v>14.3155</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12.582566666666667</v>
      </c>
      <c r="E15" s="74"/>
      <c r="F15" s="75">
        <f>AVERAGE(F8:F13)</f>
        <v>23.569516666666669</v>
      </c>
      <c r="G15" s="74"/>
      <c r="H15" s="75">
        <f>AVERAGE(H8:H13)</f>
        <v>40.445016666666668</v>
      </c>
      <c r="I15" s="74"/>
      <c r="J15" s="75">
        <f>AVERAGE(J8:J13)</f>
        <v>57.842783333333337</v>
      </c>
      <c r="K15" s="74"/>
      <c r="L15" s="75">
        <f>AVERAGE(L8:L13)</f>
        <v>30.272900000000003</v>
      </c>
      <c r="M15" s="74"/>
      <c r="N15" s="75">
        <f>AVERAGE(N8:N13)</f>
        <v>14.48526</v>
      </c>
      <c r="O15" s="74"/>
      <c r="P15" s="75">
        <f>AVERAGE(P8:P13)</f>
        <v>14.87998</v>
      </c>
      <c r="Q15" s="74"/>
      <c r="R15" s="75">
        <f>AVERAGE(R8:R13)</f>
        <v>15.48775</v>
      </c>
      <c r="S15" s="76"/>
    </row>
    <row r="16" spans="1:20" x14ac:dyDescent="0.3">
      <c r="A16" s="73" t="s">
        <v>28</v>
      </c>
      <c r="B16" s="74"/>
      <c r="C16" s="74"/>
      <c r="D16" s="75">
        <f>MIN(D8:D13)</f>
        <v>10.728199999999999</v>
      </c>
      <c r="E16" s="74"/>
      <c r="F16" s="75">
        <f>MIN(F8:F13)</f>
        <v>19.580400000000001</v>
      </c>
      <c r="G16" s="74"/>
      <c r="H16" s="75">
        <f>MIN(H8:H13)</f>
        <v>30.3354</v>
      </c>
      <c r="I16" s="74"/>
      <c r="J16" s="75">
        <f>MIN(J8:J13)</f>
        <v>46.2789</v>
      </c>
      <c r="K16" s="74"/>
      <c r="L16" s="75">
        <f>MIN(L8:L13)</f>
        <v>28.0962</v>
      </c>
      <c r="M16" s="74"/>
      <c r="N16" s="75">
        <f>MIN(N8:N13)</f>
        <v>11.6595</v>
      </c>
      <c r="O16" s="74"/>
      <c r="P16" s="75">
        <f>MIN(P8:P13)</f>
        <v>11.4062</v>
      </c>
      <c r="Q16" s="74"/>
      <c r="R16" s="75">
        <f>MIN(R8:R13)</f>
        <v>12.229900000000001</v>
      </c>
      <c r="S16" s="76"/>
    </row>
    <row r="17" spans="1:19" ht="15" thickBot="1" x14ac:dyDescent="0.35">
      <c r="A17" s="77" t="s">
        <v>29</v>
      </c>
      <c r="B17" s="78"/>
      <c r="C17" s="78"/>
      <c r="D17" s="79">
        <f>MAX(D8:D13)</f>
        <v>15.411099999999999</v>
      </c>
      <c r="E17" s="78"/>
      <c r="F17" s="79">
        <f>MAX(F8:F13)</f>
        <v>28.188400000000001</v>
      </c>
      <c r="G17" s="78"/>
      <c r="H17" s="79">
        <f>MAX(H8:H13)</f>
        <v>47.848199999999999</v>
      </c>
      <c r="I17" s="78"/>
      <c r="J17" s="79">
        <f>MAX(J8:J13)</f>
        <v>67.595200000000006</v>
      </c>
      <c r="K17" s="78"/>
      <c r="L17" s="79">
        <f>MAX(L8:L13)</f>
        <v>32.244500000000002</v>
      </c>
      <c r="M17" s="78"/>
      <c r="N17" s="79">
        <f>MAX(N8:N13)</f>
        <v>17.065999999999999</v>
      </c>
      <c r="O17" s="78"/>
      <c r="P17" s="79">
        <f>MAX(P8:P13)</f>
        <v>17.104700000000001</v>
      </c>
      <c r="Q17" s="78"/>
      <c r="R17" s="79">
        <f>MAX(R8:R13)</f>
        <v>21.9941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44440</v>
      </c>
      <c r="C8" s="65">
        <f>VLOOKUP($A8,'Return Data'!$B$7:$R$2843,4,0)</f>
        <v>243.55</v>
      </c>
      <c r="D8" s="65">
        <f>VLOOKUP($A8,'Return Data'!$B$7:$R$2843,10,0)</f>
        <v>10.966799999999999</v>
      </c>
      <c r="E8" s="66">
        <f t="shared" ref="E8:E13" si="0">RANK(D8,D$8:D$13,0)</f>
        <v>4</v>
      </c>
      <c r="F8" s="65">
        <f>VLOOKUP($A8,'Return Data'!$B$7:$R$2843,11,0)</f>
        <v>25.534800000000001</v>
      </c>
      <c r="G8" s="66">
        <f t="shared" ref="G8:G13" si="1">RANK(F8,F$8:F$13,0)</f>
        <v>2</v>
      </c>
      <c r="H8" s="65">
        <f>VLOOKUP($A8,'Return Data'!$B$7:$R$2843,12,0)</f>
        <v>36.015900000000002</v>
      </c>
      <c r="I8" s="66">
        <f t="shared" ref="I8:I13" si="2">RANK(H8,H$8:H$13,0)</f>
        <v>5</v>
      </c>
      <c r="J8" s="65">
        <f>VLOOKUP($A8,'Return Data'!$B$7:$R$2843,13,0)</f>
        <v>50.664999999999999</v>
      </c>
      <c r="K8" s="66">
        <f t="shared" ref="K8:K13" si="3">RANK(J8,J$8:J$13,0)</f>
        <v>5</v>
      </c>
      <c r="L8" s="65">
        <f>VLOOKUP($A8,'Return Data'!$B$7:$R$2843,17,0)</f>
        <v>28.124700000000001</v>
      </c>
      <c r="M8" s="66">
        <f>RANK(L8,L$8:L$13,0)</f>
        <v>4</v>
      </c>
      <c r="N8" s="65">
        <f>VLOOKUP($A8,'Return Data'!$B$7:$R$2843,14,0)</f>
        <v>10.9192</v>
      </c>
      <c r="O8" s="66">
        <f>RANK(N8,N$8:N$13,0)</f>
        <v>5</v>
      </c>
      <c r="P8" s="65">
        <f>VLOOKUP($A8,'Return Data'!$B$7:$R$2843,15,0)</f>
        <v>10.613099999999999</v>
      </c>
      <c r="Q8" s="66">
        <f>RANK(P8,P$8:P$13,0)</f>
        <v>5</v>
      </c>
      <c r="R8" s="65">
        <f>VLOOKUP($A8,'Return Data'!$B$7:$R$2843,16,0)</f>
        <v>18.759599999999999</v>
      </c>
      <c r="S8" s="67">
        <f t="shared" ref="S8:S13" si="4">RANK(R8,R$8:R$13,0)</f>
        <v>2</v>
      </c>
    </row>
    <row r="9" spans="1:20" x14ac:dyDescent="0.3">
      <c r="A9" s="63" t="s">
        <v>766</v>
      </c>
      <c r="B9" s="64">
        <f>VLOOKUP($A9,'Return Data'!$B$7:$R$2843,3,0)</f>
        <v>44440</v>
      </c>
      <c r="C9" s="65">
        <f>VLOOKUP($A9,'Return Data'!$B$7:$R$2843,4,0)</f>
        <v>24.69</v>
      </c>
      <c r="D9" s="65">
        <f>VLOOKUP($A9,'Return Data'!$B$7:$R$2843,10,0)</f>
        <v>13.413</v>
      </c>
      <c r="E9" s="66">
        <f t="shared" si="0"/>
        <v>2</v>
      </c>
      <c r="F9" s="65">
        <f>VLOOKUP($A9,'Return Data'!$B$7:$R$2843,11,0)</f>
        <v>23.8215</v>
      </c>
      <c r="G9" s="66">
        <f t="shared" si="1"/>
        <v>3</v>
      </c>
      <c r="H9" s="65">
        <f>VLOOKUP($A9,'Return Data'!$B$7:$R$2843,12,0)</f>
        <v>46.702300000000001</v>
      </c>
      <c r="I9" s="66">
        <f t="shared" si="2"/>
        <v>1</v>
      </c>
      <c r="J9" s="65">
        <f>VLOOKUP($A9,'Return Data'!$B$7:$R$2843,13,0)</f>
        <v>64.162199999999999</v>
      </c>
      <c r="K9" s="66">
        <f t="shared" si="3"/>
        <v>2</v>
      </c>
      <c r="L9" s="65">
        <f>VLOOKUP($A9,'Return Data'!$B$7:$R$2843,17,0)</f>
        <v>26.9908</v>
      </c>
      <c r="M9" s="66">
        <f>RANK(L9,L$8:L$13,0)</f>
        <v>5</v>
      </c>
      <c r="N9" s="65">
        <f>VLOOKUP($A9,'Return Data'!$B$7:$R$2843,14,0)</f>
        <v>11.1083</v>
      </c>
      <c r="O9" s="66">
        <f>RANK(N9,N$8:N$13,0)</f>
        <v>4</v>
      </c>
      <c r="P9" s="65">
        <f>VLOOKUP($A9,'Return Data'!$B$7:$R$2843,15,0)</f>
        <v>12.3965</v>
      </c>
      <c r="Q9" s="66">
        <f>RANK(P9,P$8:P$13,0)</f>
        <v>4</v>
      </c>
      <c r="R9" s="65">
        <f>VLOOKUP($A9,'Return Data'!$B$7:$R$2843,16,0)</f>
        <v>13.1775</v>
      </c>
      <c r="S9" s="67">
        <f t="shared" si="4"/>
        <v>6</v>
      </c>
    </row>
    <row r="10" spans="1:20" x14ac:dyDescent="0.3">
      <c r="A10" s="63" t="s">
        <v>769</v>
      </c>
      <c r="B10" s="64">
        <f>VLOOKUP($A10,'Return Data'!$B$7:$R$2843,3,0)</f>
        <v>44440</v>
      </c>
      <c r="C10" s="65">
        <f>VLOOKUP($A10,'Return Data'!$B$7:$R$2843,4,0)</f>
        <v>16.48</v>
      </c>
      <c r="D10" s="65">
        <f>VLOOKUP($A10,'Return Data'!$B$7:$R$2843,10,0)</f>
        <v>10.827199999999999</v>
      </c>
      <c r="E10" s="66">
        <f t="shared" si="0"/>
        <v>5</v>
      </c>
      <c r="F10" s="65">
        <f>VLOOKUP($A10,'Return Data'!$B$7:$R$2843,11,0)</f>
        <v>18.9892</v>
      </c>
      <c r="G10" s="66">
        <f t="shared" si="1"/>
        <v>6</v>
      </c>
      <c r="H10" s="65">
        <f>VLOOKUP($A10,'Return Data'!$B$7:$R$2843,12,0)</f>
        <v>29.356400000000001</v>
      </c>
      <c r="I10" s="66">
        <f t="shared" si="2"/>
        <v>6</v>
      </c>
      <c r="J10" s="65">
        <f>VLOOKUP($A10,'Return Data'!$B$7:$R$2843,13,0)</f>
        <v>44.8155</v>
      </c>
      <c r="K10" s="66">
        <f t="shared" si="3"/>
        <v>6</v>
      </c>
      <c r="L10" s="65"/>
      <c r="M10" s="66"/>
      <c r="N10" s="65"/>
      <c r="O10" s="66"/>
      <c r="P10" s="65"/>
      <c r="Q10" s="66"/>
      <c r="R10" s="65">
        <f>VLOOKUP($A10,'Return Data'!$B$7:$R$2843,16,0)</f>
        <v>20.335899999999999</v>
      </c>
      <c r="S10" s="67">
        <f t="shared" si="4"/>
        <v>1</v>
      </c>
    </row>
    <row r="11" spans="1:20" x14ac:dyDescent="0.3">
      <c r="A11" s="63" t="s">
        <v>770</v>
      </c>
      <c r="B11" s="64">
        <f>VLOOKUP($A11,'Return Data'!$B$7:$R$2843,3,0)</f>
        <v>44440</v>
      </c>
      <c r="C11" s="65">
        <f>VLOOKUP($A11,'Return Data'!$B$7:$R$2843,4,0)</f>
        <v>84.89</v>
      </c>
      <c r="D11" s="65">
        <f>VLOOKUP($A11,'Return Data'!$B$7:$R$2843,10,0)</f>
        <v>13.307499999999999</v>
      </c>
      <c r="E11" s="66">
        <f t="shared" si="0"/>
        <v>3</v>
      </c>
      <c r="F11" s="65">
        <f>VLOOKUP($A11,'Return Data'!$B$7:$R$2843,11,0)</f>
        <v>21.741</v>
      </c>
      <c r="G11" s="66">
        <f t="shared" si="1"/>
        <v>4</v>
      </c>
      <c r="H11" s="65">
        <f>VLOOKUP($A11,'Return Data'!$B$7:$R$2843,12,0)</f>
        <v>37.540500000000002</v>
      </c>
      <c r="I11" s="66">
        <f t="shared" si="2"/>
        <v>4</v>
      </c>
      <c r="J11" s="65">
        <f>VLOOKUP($A11,'Return Data'!$B$7:$R$2843,13,0)</f>
        <v>55.362400000000001</v>
      </c>
      <c r="K11" s="66">
        <f t="shared" si="3"/>
        <v>4</v>
      </c>
      <c r="L11" s="65">
        <f>VLOOKUP($A11,'Return Data'!$B$7:$R$2843,17,0)</f>
        <v>30.930199999999999</v>
      </c>
      <c r="M11" s="66">
        <f>RANK(L11,L$8:L$13,0)</f>
        <v>2</v>
      </c>
      <c r="N11" s="65">
        <f>VLOOKUP($A11,'Return Data'!$B$7:$R$2843,14,0)</f>
        <v>14.8384</v>
      </c>
      <c r="O11" s="66">
        <f>RANK(N11,N$8:N$13,0)</f>
        <v>3</v>
      </c>
      <c r="P11" s="65">
        <f>VLOOKUP($A11,'Return Data'!$B$7:$R$2843,15,0)</f>
        <v>16.524000000000001</v>
      </c>
      <c r="Q11" s="66">
        <f>RANK(P11,P$8:P$13,0)</f>
        <v>1</v>
      </c>
      <c r="R11" s="65">
        <f>VLOOKUP($A11,'Return Data'!$B$7:$R$2843,16,0)</f>
        <v>13.4993</v>
      </c>
      <c r="S11" s="67">
        <f t="shared" si="4"/>
        <v>5</v>
      </c>
    </row>
    <row r="12" spans="1:20" x14ac:dyDescent="0.3">
      <c r="A12" s="63" t="s">
        <v>772</v>
      </c>
      <c r="B12" s="64">
        <f>VLOOKUP($A12,'Return Data'!$B$7:$R$2843,3,0)</f>
        <v>44440</v>
      </c>
      <c r="C12" s="65">
        <f>VLOOKUP($A12,'Return Data'!$B$7:$R$2843,4,0)</f>
        <v>76.011600000000001</v>
      </c>
      <c r="D12" s="65">
        <f>VLOOKUP($A12,'Return Data'!$B$7:$R$2843,10,0)</f>
        <v>10.5342</v>
      </c>
      <c r="E12" s="66">
        <f t="shared" si="0"/>
        <v>6</v>
      </c>
      <c r="F12" s="65">
        <f>VLOOKUP($A12,'Return Data'!$B$7:$R$2843,11,0)</f>
        <v>20.811</v>
      </c>
      <c r="G12" s="66">
        <f t="shared" si="1"/>
        <v>5</v>
      </c>
      <c r="H12" s="65">
        <f>VLOOKUP($A12,'Return Data'!$B$7:$R$2843,12,0)</f>
        <v>44.3307</v>
      </c>
      <c r="I12" s="66">
        <f t="shared" si="2"/>
        <v>2</v>
      </c>
      <c r="J12" s="65">
        <f>VLOOKUP($A12,'Return Data'!$B$7:$R$2843,13,0)</f>
        <v>66.245099999999994</v>
      </c>
      <c r="K12" s="66">
        <f t="shared" si="3"/>
        <v>1</v>
      </c>
      <c r="L12" s="65">
        <f>VLOOKUP($A12,'Return Data'!$B$7:$R$2843,17,0)</f>
        <v>31.0214</v>
      </c>
      <c r="M12" s="66">
        <f>RANK(L12,L$8:L$13,0)</f>
        <v>1</v>
      </c>
      <c r="N12" s="65">
        <f>VLOOKUP($A12,'Return Data'!$B$7:$R$2843,14,0)</f>
        <v>16.110399999999998</v>
      </c>
      <c r="O12" s="66">
        <f>RANK(N12,N$8:N$13,0)</f>
        <v>1</v>
      </c>
      <c r="P12" s="65">
        <f>VLOOKUP($A12,'Return Data'!$B$7:$R$2843,15,0)</f>
        <v>15.4107</v>
      </c>
      <c r="Q12" s="66">
        <f>RANK(P12,P$8:P$13,0)</f>
        <v>3</v>
      </c>
      <c r="R12" s="65">
        <f>VLOOKUP($A12,'Return Data'!$B$7:$R$2843,16,0)</f>
        <v>14.1744</v>
      </c>
      <c r="S12" s="67">
        <f t="shared" si="4"/>
        <v>4</v>
      </c>
    </row>
    <row r="13" spans="1:20" x14ac:dyDescent="0.3">
      <c r="A13" s="63" t="s">
        <v>775</v>
      </c>
      <c r="B13" s="64">
        <f>VLOOKUP($A13,'Return Data'!$B$7:$R$2843,3,0)</f>
        <v>44440</v>
      </c>
      <c r="C13" s="65">
        <f>VLOOKUP($A13,'Return Data'!$B$7:$R$2843,4,0)</f>
        <v>105.3172</v>
      </c>
      <c r="D13" s="65">
        <f>VLOOKUP($A13,'Return Data'!$B$7:$R$2843,10,0)</f>
        <v>15.2438</v>
      </c>
      <c r="E13" s="66">
        <f t="shared" si="0"/>
        <v>1</v>
      </c>
      <c r="F13" s="65">
        <f>VLOOKUP($A13,'Return Data'!$B$7:$R$2843,11,0)</f>
        <v>27.817299999999999</v>
      </c>
      <c r="G13" s="66">
        <f t="shared" si="1"/>
        <v>1</v>
      </c>
      <c r="H13" s="65">
        <f>VLOOKUP($A13,'Return Data'!$B$7:$R$2843,12,0)</f>
        <v>44.068199999999997</v>
      </c>
      <c r="I13" s="66">
        <f t="shared" si="2"/>
        <v>3</v>
      </c>
      <c r="J13" s="65">
        <f>VLOOKUP($A13,'Return Data'!$B$7:$R$2843,13,0)</f>
        <v>58.760199999999998</v>
      </c>
      <c r="K13" s="66">
        <f t="shared" si="3"/>
        <v>3</v>
      </c>
      <c r="L13" s="65">
        <f>VLOOKUP($A13,'Return Data'!$B$7:$R$2843,17,0)</f>
        <v>29.736599999999999</v>
      </c>
      <c r="M13" s="66">
        <f>RANK(L13,L$8:L$13,0)</f>
        <v>3</v>
      </c>
      <c r="N13" s="65">
        <f>VLOOKUP($A13,'Return Data'!$B$7:$R$2843,14,0)</f>
        <v>15.4552</v>
      </c>
      <c r="O13" s="66">
        <f>RANK(N13,N$8:N$13,0)</f>
        <v>2</v>
      </c>
      <c r="P13" s="65">
        <f>VLOOKUP($A13,'Return Data'!$B$7:$R$2843,15,0)</f>
        <v>15.578799999999999</v>
      </c>
      <c r="Q13" s="66">
        <f>RANK(P13,P$8:P$13,0)</f>
        <v>2</v>
      </c>
      <c r="R13" s="65">
        <f>VLOOKUP($A13,'Return Data'!$B$7:$R$2843,16,0)</f>
        <v>15.496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12.382083333333332</v>
      </c>
      <c r="E15" s="74"/>
      <c r="F15" s="75">
        <f>AVERAGE(F8:F13)</f>
        <v>23.119133333333334</v>
      </c>
      <c r="G15" s="74"/>
      <c r="H15" s="75">
        <f>AVERAGE(H8:H13)</f>
        <v>39.669000000000004</v>
      </c>
      <c r="I15" s="74"/>
      <c r="J15" s="75">
        <f>AVERAGE(J8:J13)</f>
        <v>56.668399999999998</v>
      </c>
      <c r="K15" s="74"/>
      <c r="L15" s="75">
        <f>AVERAGE(L8:L13)</f>
        <v>29.36074</v>
      </c>
      <c r="M15" s="74"/>
      <c r="N15" s="75">
        <f>AVERAGE(N8:N13)</f>
        <v>13.686299999999999</v>
      </c>
      <c r="O15" s="74"/>
      <c r="P15" s="75">
        <f>AVERAGE(P8:P13)</f>
        <v>14.104620000000001</v>
      </c>
      <c r="Q15" s="74"/>
      <c r="R15" s="75">
        <f>AVERAGE(R8:R13)</f>
        <v>15.907116666666667</v>
      </c>
      <c r="S15" s="76"/>
    </row>
    <row r="16" spans="1:20" x14ac:dyDescent="0.3">
      <c r="A16" s="73" t="s">
        <v>28</v>
      </c>
      <c r="B16" s="74"/>
      <c r="C16" s="74"/>
      <c r="D16" s="75">
        <f>MIN(D8:D13)</f>
        <v>10.5342</v>
      </c>
      <c r="E16" s="74"/>
      <c r="F16" s="75">
        <f>MIN(F8:F13)</f>
        <v>18.9892</v>
      </c>
      <c r="G16" s="74"/>
      <c r="H16" s="75">
        <f>MIN(H8:H13)</f>
        <v>29.356400000000001</v>
      </c>
      <c r="I16" s="74"/>
      <c r="J16" s="75">
        <f>MIN(J8:J13)</f>
        <v>44.8155</v>
      </c>
      <c r="K16" s="74"/>
      <c r="L16" s="75">
        <f>MIN(L8:L13)</f>
        <v>26.9908</v>
      </c>
      <c r="M16" s="74"/>
      <c r="N16" s="75">
        <f>MIN(N8:N13)</f>
        <v>10.9192</v>
      </c>
      <c r="O16" s="74"/>
      <c r="P16" s="75">
        <f>MIN(P8:P13)</f>
        <v>10.613099999999999</v>
      </c>
      <c r="Q16" s="74"/>
      <c r="R16" s="75">
        <f>MIN(R8:R13)</f>
        <v>13.1775</v>
      </c>
      <c r="S16" s="76"/>
    </row>
    <row r="17" spans="1:19" ht="15" thickBot="1" x14ac:dyDescent="0.35">
      <c r="A17" s="77" t="s">
        <v>29</v>
      </c>
      <c r="B17" s="78"/>
      <c r="C17" s="78"/>
      <c r="D17" s="79">
        <f>MAX(D8:D13)</f>
        <v>15.2438</v>
      </c>
      <c r="E17" s="78"/>
      <c r="F17" s="79">
        <f>MAX(F8:F13)</f>
        <v>27.817299999999999</v>
      </c>
      <c r="G17" s="78"/>
      <c r="H17" s="79">
        <f>MAX(H8:H13)</f>
        <v>46.702300000000001</v>
      </c>
      <c r="I17" s="78"/>
      <c r="J17" s="79">
        <f>MAX(J8:J13)</f>
        <v>66.245099999999994</v>
      </c>
      <c r="K17" s="78"/>
      <c r="L17" s="79">
        <f>MAX(L8:L13)</f>
        <v>31.0214</v>
      </c>
      <c r="M17" s="78"/>
      <c r="N17" s="79">
        <f>MAX(N8:N13)</f>
        <v>16.110399999999998</v>
      </c>
      <c r="O17" s="78"/>
      <c r="P17" s="79">
        <f>MAX(P8:P13)</f>
        <v>16.524000000000001</v>
      </c>
      <c r="Q17" s="78"/>
      <c r="R17" s="79">
        <f>MAX(R8:R13)</f>
        <v>20.335899999999999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44440</v>
      </c>
      <c r="C8" s="65">
        <f>VLOOKUP($A8,'Return Data'!$B$7:$R$2843,4,0)</f>
        <v>98.1965</v>
      </c>
      <c r="D8" s="65">
        <f>VLOOKUP($A8,'Return Data'!$B$7:$R$2843,10,0)</f>
        <v>12.639900000000001</v>
      </c>
      <c r="E8" s="66">
        <f t="shared" ref="E8:E29" si="0">RANK(D8,D$8:D$29,0)</f>
        <v>9</v>
      </c>
      <c r="F8" s="65">
        <f>VLOOKUP($A8,'Return Data'!$B$7:$R$2843,11,0)</f>
        <v>19.618600000000001</v>
      </c>
      <c r="G8" s="66">
        <f t="shared" ref="G8:G29" si="1">RANK(F8,F$8:F$29,0)</f>
        <v>10</v>
      </c>
      <c r="H8" s="65">
        <f>VLOOKUP($A8,'Return Data'!$B$7:$R$2843,12,0)</f>
        <v>33.809899999999999</v>
      </c>
      <c r="I8" s="66">
        <f t="shared" ref="I8:I27" si="2">RANK(H8,H$8:H$29,0)</f>
        <v>14</v>
      </c>
      <c r="J8" s="65">
        <f>VLOOKUP($A8,'Return Data'!$B$7:$R$2843,13,0)</f>
        <v>51.509</v>
      </c>
      <c r="K8" s="66">
        <f t="shared" ref="K8:K26" si="3">RANK(J8,J$8:J$29,0)</f>
        <v>15</v>
      </c>
      <c r="L8" s="65">
        <f>VLOOKUP($A8,'Return Data'!$B$7:$R$2843,17,0)</f>
        <v>27.2803</v>
      </c>
      <c r="M8" s="66">
        <f t="shared" ref="M8:M26" si="4">RANK(L8,L$8:L$29,0)</f>
        <v>9</v>
      </c>
      <c r="N8" s="65">
        <f>VLOOKUP($A8,'Return Data'!$B$7:$R$2843,14,0)</f>
        <v>15.2143</v>
      </c>
      <c r="O8" s="66">
        <f t="shared" ref="O8" si="5">RANK(N8,N$8:N$29,0)</f>
        <v>10</v>
      </c>
      <c r="P8" s="65">
        <f>VLOOKUP($A8,'Return Data'!$B$7:$R$2843,15,0)</f>
        <v>14.703099999999999</v>
      </c>
      <c r="Q8" s="66">
        <f t="shared" ref="Q8" si="6">RANK(P8,P$8:P$29,0)</f>
        <v>11</v>
      </c>
      <c r="R8" s="65">
        <f>VLOOKUP($A8,'Return Data'!$B$7:$R$2843,16,0)</f>
        <v>16.444700000000001</v>
      </c>
      <c r="S8" s="67">
        <f t="shared" ref="S8:S29" si="7">RANK(R8,R$8:R$29,0)</f>
        <v>13</v>
      </c>
    </row>
    <row r="9" spans="1:20" x14ac:dyDescent="0.3">
      <c r="A9" s="63" t="s">
        <v>821</v>
      </c>
      <c r="B9" s="64">
        <f>VLOOKUP($A9,'Return Data'!$B$7:$R$2843,3,0)</f>
        <v>44440</v>
      </c>
      <c r="C9" s="65">
        <f>VLOOKUP($A9,'Return Data'!$B$7:$R$2843,4,0)</f>
        <v>51.01</v>
      </c>
      <c r="D9" s="65">
        <f>VLOOKUP($A9,'Return Data'!$B$7:$R$2843,10,0)</f>
        <v>14.6808</v>
      </c>
      <c r="E9" s="66">
        <f t="shared" si="0"/>
        <v>5</v>
      </c>
      <c r="F9" s="65">
        <f>VLOOKUP($A9,'Return Data'!$B$7:$R$2843,11,0)</f>
        <v>21.510200000000001</v>
      </c>
      <c r="G9" s="66">
        <f t="shared" si="1"/>
        <v>5</v>
      </c>
      <c r="H9" s="65">
        <f>VLOOKUP($A9,'Return Data'!$B$7:$R$2843,12,0)</f>
        <v>32.769399999999997</v>
      </c>
      <c r="I9" s="66">
        <f t="shared" si="2"/>
        <v>15</v>
      </c>
      <c r="J9" s="65">
        <f>VLOOKUP($A9,'Return Data'!$B$7:$R$2843,13,0)</f>
        <v>56.9056</v>
      </c>
      <c r="K9" s="66">
        <f t="shared" si="3"/>
        <v>10</v>
      </c>
      <c r="L9" s="65">
        <f>VLOOKUP($A9,'Return Data'!$B$7:$R$2843,17,0)</f>
        <v>30.6462</v>
      </c>
      <c r="M9" s="66">
        <f t="shared" si="4"/>
        <v>7</v>
      </c>
      <c r="N9" s="65">
        <f>VLOOKUP($A9,'Return Data'!$B$7:$R$2843,14,0)</f>
        <v>16.989899999999999</v>
      </c>
      <c r="O9" s="66">
        <f t="shared" ref="O9:O27" si="8">RANK(N9,N$8:N$29,0)</f>
        <v>5</v>
      </c>
      <c r="P9" s="65">
        <f>VLOOKUP($A9,'Return Data'!$B$7:$R$2843,15,0)</f>
        <v>19.502300000000002</v>
      </c>
      <c r="Q9" s="66">
        <f t="shared" ref="Q9:Q27" si="9">RANK(P9,P$8:P$29,0)</f>
        <v>2</v>
      </c>
      <c r="R9" s="65">
        <f>VLOOKUP($A9,'Return Data'!$B$7:$R$2843,16,0)</f>
        <v>18.554400000000001</v>
      </c>
      <c r="S9" s="67">
        <f t="shared" si="7"/>
        <v>8</v>
      </c>
    </row>
    <row r="10" spans="1:20" x14ac:dyDescent="0.3">
      <c r="A10" s="63" t="s">
        <v>823</v>
      </c>
      <c r="B10" s="64">
        <f>VLOOKUP($A10,'Return Data'!$B$7:$R$2843,3,0)</f>
        <v>44440</v>
      </c>
      <c r="C10" s="65">
        <f>VLOOKUP($A10,'Return Data'!$B$7:$R$2843,4,0)</f>
        <v>15.132999999999999</v>
      </c>
      <c r="D10" s="65">
        <f>VLOOKUP($A10,'Return Data'!$B$7:$R$2843,10,0)</f>
        <v>11.345700000000001</v>
      </c>
      <c r="E10" s="66">
        <f t="shared" si="0"/>
        <v>14</v>
      </c>
      <c r="F10" s="65">
        <f>VLOOKUP($A10,'Return Data'!$B$7:$R$2843,11,0)</f>
        <v>17.4375</v>
      </c>
      <c r="G10" s="66">
        <f t="shared" si="1"/>
        <v>16</v>
      </c>
      <c r="H10" s="65">
        <f>VLOOKUP($A10,'Return Data'!$B$7:$R$2843,12,0)</f>
        <v>29.6188</v>
      </c>
      <c r="I10" s="66">
        <f t="shared" si="2"/>
        <v>19</v>
      </c>
      <c r="J10" s="65">
        <f>VLOOKUP($A10,'Return Data'!$B$7:$R$2843,13,0)</f>
        <v>47.495100000000001</v>
      </c>
      <c r="K10" s="66">
        <f t="shared" si="3"/>
        <v>17</v>
      </c>
      <c r="L10" s="65">
        <f>VLOOKUP($A10,'Return Data'!$B$7:$R$2843,17,0)</f>
        <v>25.8217</v>
      </c>
      <c r="M10" s="66">
        <f t="shared" si="4"/>
        <v>14</v>
      </c>
      <c r="N10" s="65">
        <f>VLOOKUP($A10,'Return Data'!$B$7:$R$2843,14,0)</f>
        <v>14.604699999999999</v>
      </c>
      <c r="O10" s="66">
        <f t="shared" si="8"/>
        <v>12</v>
      </c>
      <c r="P10" s="65"/>
      <c r="Q10" s="66"/>
      <c r="R10" s="65">
        <f>VLOOKUP($A10,'Return Data'!$B$7:$R$2843,16,0)</f>
        <v>11.1869</v>
      </c>
      <c r="S10" s="67">
        <f t="shared" si="7"/>
        <v>22</v>
      </c>
    </row>
    <row r="11" spans="1:20" x14ac:dyDescent="0.3">
      <c r="A11" s="63" t="s">
        <v>825</v>
      </c>
      <c r="B11" s="64">
        <f>VLOOKUP($A11,'Return Data'!$B$7:$R$2843,3,0)</f>
        <v>44440</v>
      </c>
      <c r="C11" s="65">
        <f>VLOOKUP($A11,'Return Data'!$B$7:$R$2843,4,0)</f>
        <v>37.283999999999999</v>
      </c>
      <c r="D11" s="65">
        <f>VLOOKUP($A11,'Return Data'!$B$7:$R$2843,10,0)</f>
        <v>12.2471</v>
      </c>
      <c r="E11" s="66">
        <f t="shared" si="0"/>
        <v>10</v>
      </c>
      <c r="F11" s="65">
        <f>VLOOKUP($A11,'Return Data'!$B$7:$R$2843,11,0)</f>
        <v>20.298100000000002</v>
      </c>
      <c r="G11" s="66">
        <f t="shared" si="1"/>
        <v>8</v>
      </c>
      <c r="H11" s="65">
        <f>VLOOKUP($A11,'Return Data'!$B$7:$R$2843,12,0)</f>
        <v>31.9694</v>
      </c>
      <c r="I11" s="66">
        <f t="shared" si="2"/>
        <v>16</v>
      </c>
      <c r="J11" s="65">
        <f>VLOOKUP($A11,'Return Data'!$B$7:$R$2843,13,0)</f>
        <v>51.801600000000001</v>
      </c>
      <c r="K11" s="66">
        <f t="shared" si="3"/>
        <v>14</v>
      </c>
      <c r="L11" s="65">
        <f>VLOOKUP($A11,'Return Data'!$B$7:$R$2843,17,0)</f>
        <v>26.473600000000001</v>
      </c>
      <c r="M11" s="66">
        <f t="shared" si="4"/>
        <v>12</v>
      </c>
      <c r="N11" s="65">
        <f>VLOOKUP($A11,'Return Data'!$B$7:$R$2843,14,0)</f>
        <v>14.3072</v>
      </c>
      <c r="O11" s="66">
        <f t="shared" si="8"/>
        <v>13</v>
      </c>
      <c r="P11" s="65">
        <f>VLOOKUP($A11,'Return Data'!$B$7:$R$2843,15,0)</f>
        <v>13.251200000000001</v>
      </c>
      <c r="Q11" s="66">
        <f t="shared" si="9"/>
        <v>13</v>
      </c>
      <c r="R11" s="65">
        <f>VLOOKUP($A11,'Return Data'!$B$7:$R$2843,16,0)</f>
        <v>15.0282</v>
      </c>
      <c r="S11" s="67">
        <f t="shared" si="7"/>
        <v>16</v>
      </c>
    </row>
    <row r="12" spans="1:20" x14ac:dyDescent="0.3">
      <c r="A12" s="63" t="s">
        <v>828</v>
      </c>
      <c r="B12" s="64">
        <f>VLOOKUP($A12,'Return Data'!$B$7:$R$2843,3,0)</f>
        <v>44440</v>
      </c>
      <c r="C12" s="65">
        <f>VLOOKUP($A12,'Return Data'!$B$7:$R$2843,4,0)</f>
        <v>68.828299999999999</v>
      </c>
      <c r="D12" s="65">
        <f>VLOOKUP($A12,'Return Data'!$B$7:$R$2843,10,0)</f>
        <v>8.8756000000000004</v>
      </c>
      <c r="E12" s="66">
        <f t="shared" si="0"/>
        <v>18</v>
      </c>
      <c r="F12" s="65">
        <f>VLOOKUP($A12,'Return Data'!$B$7:$R$2843,11,0)</f>
        <v>17.5947</v>
      </c>
      <c r="G12" s="66">
        <f t="shared" si="1"/>
        <v>15</v>
      </c>
      <c r="H12" s="65">
        <f>VLOOKUP($A12,'Return Data'!$B$7:$R$2843,12,0)</f>
        <v>45.003999999999998</v>
      </c>
      <c r="I12" s="66">
        <f t="shared" si="2"/>
        <v>1</v>
      </c>
      <c r="J12" s="65">
        <f>VLOOKUP($A12,'Return Data'!$B$7:$R$2843,13,0)</f>
        <v>66.6755</v>
      </c>
      <c r="K12" s="66">
        <f t="shared" si="3"/>
        <v>1</v>
      </c>
      <c r="L12" s="65">
        <f>VLOOKUP($A12,'Return Data'!$B$7:$R$2843,17,0)</f>
        <v>29.377500000000001</v>
      </c>
      <c r="M12" s="66">
        <f t="shared" si="4"/>
        <v>8</v>
      </c>
      <c r="N12" s="65">
        <f>VLOOKUP($A12,'Return Data'!$B$7:$R$2843,14,0)</f>
        <v>16.891300000000001</v>
      </c>
      <c r="O12" s="66">
        <f t="shared" si="8"/>
        <v>6</v>
      </c>
      <c r="P12" s="65">
        <f>VLOOKUP($A12,'Return Data'!$B$7:$R$2843,15,0)</f>
        <v>15.774100000000001</v>
      </c>
      <c r="Q12" s="66">
        <f t="shared" si="9"/>
        <v>8</v>
      </c>
      <c r="R12" s="65">
        <f>VLOOKUP($A12,'Return Data'!$B$7:$R$2843,16,0)</f>
        <v>19.563600000000001</v>
      </c>
      <c r="S12" s="67">
        <f t="shared" si="7"/>
        <v>6</v>
      </c>
    </row>
    <row r="13" spans="1:20" x14ac:dyDescent="0.3">
      <c r="A13" s="63" t="s">
        <v>830</v>
      </c>
      <c r="B13" s="64">
        <f>VLOOKUP($A13,'Return Data'!$B$7:$R$2843,3,0)</f>
        <v>44440</v>
      </c>
      <c r="C13" s="65">
        <f>VLOOKUP($A13,'Return Data'!$B$7:$R$2843,4,0)</f>
        <v>112.158</v>
      </c>
      <c r="D13" s="65">
        <f>VLOOKUP($A13,'Return Data'!$B$7:$R$2843,10,0)</f>
        <v>8.7645</v>
      </c>
      <c r="E13" s="66">
        <f t="shared" si="0"/>
        <v>19</v>
      </c>
      <c r="F13" s="65">
        <f>VLOOKUP($A13,'Return Data'!$B$7:$R$2843,11,0)</f>
        <v>15.6912</v>
      </c>
      <c r="G13" s="66">
        <f t="shared" si="1"/>
        <v>18</v>
      </c>
      <c r="H13" s="65">
        <f>VLOOKUP($A13,'Return Data'!$B$7:$R$2843,12,0)</f>
        <v>40.323799999999999</v>
      </c>
      <c r="I13" s="66">
        <f t="shared" si="2"/>
        <v>7</v>
      </c>
      <c r="J13" s="65">
        <f>VLOOKUP($A13,'Return Data'!$B$7:$R$2843,13,0)</f>
        <v>52.229300000000002</v>
      </c>
      <c r="K13" s="66">
        <f t="shared" si="3"/>
        <v>13</v>
      </c>
      <c r="L13" s="65">
        <f>VLOOKUP($A13,'Return Data'!$B$7:$R$2843,17,0)</f>
        <v>22.168099999999999</v>
      </c>
      <c r="M13" s="66">
        <f t="shared" si="4"/>
        <v>17</v>
      </c>
      <c r="N13" s="65">
        <f>VLOOKUP($A13,'Return Data'!$B$7:$R$2843,14,0)</f>
        <v>10.1591</v>
      </c>
      <c r="O13" s="66">
        <f t="shared" si="8"/>
        <v>15</v>
      </c>
      <c r="P13" s="65">
        <f>VLOOKUP($A13,'Return Data'!$B$7:$R$2843,15,0)</f>
        <v>10.85</v>
      </c>
      <c r="Q13" s="66">
        <f t="shared" si="9"/>
        <v>15</v>
      </c>
      <c r="R13" s="65">
        <f>VLOOKUP($A13,'Return Data'!$B$7:$R$2843,16,0)</f>
        <v>12.6934</v>
      </c>
      <c r="S13" s="67">
        <f t="shared" si="7"/>
        <v>20</v>
      </c>
    </row>
    <row r="14" spans="1:20" x14ac:dyDescent="0.3">
      <c r="A14" s="63" t="s">
        <v>833</v>
      </c>
      <c r="B14" s="64">
        <f>VLOOKUP($A14,'Return Data'!$B$7:$R$2843,3,0)</f>
        <v>44440</v>
      </c>
      <c r="C14" s="65">
        <f>VLOOKUP($A14,'Return Data'!$B$7:$R$2843,4,0)</f>
        <v>51.91</v>
      </c>
      <c r="D14" s="65">
        <f>VLOOKUP($A14,'Return Data'!$B$7:$R$2843,10,0)</f>
        <v>11.730499999999999</v>
      </c>
      <c r="E14" s="66">
        <f t="shared" si="0"/>
        <v>12</v>
      </c>
      <c r="F14" s="65">
        <f>VLOOKUP($A14,'Return Data'!$B$7:$R$2843,11,0)</f>
        <v>20.357099999999999</v>
      </c>
      <c r="G14" s="66">
        <f t="shared" si="1"/>
        <v>7</v>
      </c>
      <c r="H14" s="65">
        <f>VLOOKUP($A14,'Return Data'!$B$7:$R$2843,12,0)</f>
        <v>41.059800000000003</v>
      </c>
      <c r="I14" s="66">
        <f t="shared" si="2"/>
        <v>4</v>
      </c>
      <c r="J14" s="65">
        <f>VLOOKUP($A14,'Return Data'!$B$7:$R$2843,13,0)</f>
        <v>54.127099999999999</v>
      </c>
      <c r="K14" s="66">
        <f t="shared" si="3"/>
        <v>12</v>
      </c>
      <c r="L14" s="65">
        <f>VLOOKUP($A14,'Return Data'!$B$7:$R$2843,17,0)</f>
        <v>30.7882</v>
      </c>
      <c r="M14" s="66">
        <f t="shared" si="4"/>
        <v>6</v>
      </c>
      <c r="N14" s="65">
        <f>VLOOKUP($A14,'Return Data'!$B$7:$R$2843,14,0)</f>
        <v>15.344799999999999</v>
      </c>
      <c r="O14" s="66">
        <f t="shared" si="8"/>
        <v>9</v>
      </c>
      <c r="P14" s="65">
        <f>VLOOKUP($A14,'Return Data'!$B$7:$R$2843,15,0)</f>
        <v>14.6631</v>
      </c>
      <c r="Q14" s="66">
        <f t="shared" si="9"/>
        <v>12</v>
      </c>
      <c r="R14" s="65">
        <f>VLOOKUP($A14,'Return Data'!$B$7:$R$2843,16,0)</f>
        <v>15.1271</v>
      </c>
      <c r="S14" s="67">
        <f t="shared" si="7"/>
        <v>15</v>
      </c>
    </row>
    <row r="15" spans="1:20" x14ac:dyDescent="0.3">
      <c r="A15" s="63" t="s">
        <v>834</v>
      </c>
      <c r="B15" s="64">
        <f>VLOOKUP($A15,'Return Data'!$B$7:$R$2843,3,0)</f>
        <v>44440</v>
      </c>
      <c r="C15" s="65">
        <f>VLOOKUP($A15,'Return Data'!$B$7:$R$2843,4,0)</f>
        <v>15.53</v>
      </c>
      <c r="D15" s="65">
        <f>VLOOKUP($A15,'Return Data'!$B$7:$R$2843,10,0)</f>
        <v>12.211</v>
      </c>
      <c r="E15" s="66">
        <f t="shared" si="0"/>
        <v>11</v>
      </c>
      <c r="F15" s="65">
        <f>VLOOKUP($A15,'Return Data'!$B$7:$R$2843,11,0)</f>
        <v>17.919499999999999</v>
      </c>
      <c r="G15" s="66">
        <f t="shared" si="1"/>
        <v>13</v>
      </c>
      <c r="H15" s="65">
        <f>VLOOKUP($A15,'Return Data'!$B$7:$R$2843,12,0)</f>
        <v>29.741</v>
      </c>
      <c r="I15" s="66">
        <f t="shared" si="2"/>
        <v>18</v>
      </c>
      <c r="J15" s="65">
        <f>VLOOKUP($A15,'Return Data'!$B$7:$R$2843,13,0)</f>
        <v>46.095999999999997</v>
      </c>
      <c r="K15" s="66">
        <f t="shared" si="3"/>
        <v>19</v>
      </c>
      <c r="L15" s="65">
        <f>VLOOKUP($A15,'Return Data'!$B$7:$R$2843,17,0)</f>
        <v>26.345199999999998</v>
      </c>
      <c r="M15" s="66">
        <f t="shared" si="4"/>
        <v>13</v>
      </c>
      <c r="N15" s="65">
        <f>VLOOKUP($A15,'Return Data'!$B$7:$R$2843,14,0)</f>
        <v>12.9855</v>
      </c>
      <c r="O15" s="66">
        <f t="shared" si="8"/>
        <v>14</v>
      </c>
      <c r="P15" s="65"/>
      <c r="Q15" s="66"/>
      <c r="R15" s="65">
        <f>VLOOKUP($A15,'Return Data'!$B$7:$R$2843,16,0)</f>
        <v>12.309699999999999</v>
      </c>
      <c r="S15" s="67">
        <f t="shared" si="7"/>
        <v>21</v>
      </c>
    </row>
    <row r="16" spans="1:20" x14ac:dyDescent="0.3">
      <c r="A16" s="63" t="s">
        <v>836</v>
      </c>
      <c r="B16" s="64">
        <f>VLOOKUP($A16,'Return Data'!$B$7:$R$2843,3,0)</f>
        <v>44440</v>
      </c>
      <c r="C16" s="65">
        <f>VLOOKUP($A16,'Return Data'!$B$7:$R$2843,4,0)</f>
        <v>58.45</v>
      </c>
      <c r="D16" s="65">
        <f>VLOOKUP($A16,'Return Data'!$B$7:$R$2843,10,0)</f>
        <v>8.0406999999999993</v>
      </c>
      <c r="E16" s="66">
        <f t="shared" si="0"/>
        <v>21</v>
      </c>
      <c r="F16" s="65">
        <f>VLOOKUP($A16,'Return Data'!$B$7:$R$2843,11,0)</f>
        <v>12.166600000000001</v>
      </c>
      <c r="G16" s="66">
        <f t="shared" si="1"/>
        <v>22</v>
      </c>
      <c r="H16" s="65">
        <f>VLOOKUP($A16,'Return Data'!$B$7:$R$2843,12,0)</f>
        <v>22.845700000000001</v>
      </c>
      <c r="I16" s="66">
        <f t="shared" si="2"/>
        <v>21</v>
      </c>
      <c r="J16" s="65">
        <f>VLOOKUP($A16,'Return Data'!$B$7:$R$2843,13,0)</f>
        <v>36.533499999999997</v>
      </c>
      <c r="K16" s="66">
        <f t="shared" si="3"/>
        <v>22</v>
      </c>
      <c r="L16" s="65">
        <f>VLOOKUP($A16,'Return Data'!$B$7:$R$2843,17,0)</f>
        <v>26.926500000000001</v>
      </c>
      <c r="M16" s="66">
        <f t="shared" si="4"/>
        <v>11</v>
      </c>
      <c r="N16" s="65">
        <f>VLOOKUP($A16,'Return Data'!$B$7:$R$2843,14,0)</f>
        <v>9.9928000000000008</v>
      </c>
      <c r="O16" s="66">
        <f t="shared" si="8"/>
        <v>16</v>
      </c>
      <c r="P16" s="65">
        <f>VLOOKUP($A16,'Return Data'!$B$7:$R$2843,15,0)</f>
        <v>14.786799999999999</v>
      </c>
      <c r="Q16" s="66">
        <f t="shared" si="9"/>
        <v>10</v>
      </c>
      <c r="R16" s="65">
        <f>VLOOKUP($A16,'Return Data'!$B$7:$R$2843,16,0)</f>
        <v>13.1777</v>
      </c>
      <c r="S16" s="67">
        <f t="shared" si="7"/>
        <v>19</v>
      </c>
    </row>
    <row r="17" spans="1:19" x14ac:dyDescent="0.3">
      <c r="A17" s="63" t="s">
        <v>838</v>
      </c>
      <c r="B17" s="64">
        <f>VLOOKUP($A17,'Return Data'!$B$7:$R$2843,3,0)</f>
        <v>44440</v>
      </c>
      <c r="C17" s="65">
        <f>VLOOKUP($A17,'Return Data'!$B$7:$R$2843,4,0)</f>
        <v>31.934699999999999</v>
      </c>
      <c r="D17" s="65">
        <f>VLOOKUP($A17,'Return Data'!$B$7:$R$2843,10,0)</f>
        <v>16.657699999999998</v>
      </c>
      <c r="E17" s="66">
        <f t="shared" si="0"/>
        <v>1</v>
      </c>
      <c r="F17" s="65">
        <f>VLOOKUP($A17,'Return Data'!$B$7:$R$2843,11,0)</f>
        <v>22.789400000000001</v>
      </c>
      <c r="G17" s="66">
        <f t="shared" si="1"/>
        <v>3</v>
      </c>
      <c r="H17" s="65">
        <f>VLOOKUP($A17,'Return Data'!$B$7:$R$2843,12,0)</f>
        <v>38.439599999999999</v>
      </c>
      <c r="I17" s="66">
        <f t="shared" si="2"/>
        <v>11</v>
      </c>
      <c r="J17" s="65">
        <f>VLOOKUP($A17,'Return Data'!$B$7:$R$2843,13,0)</f>
        <v>61.683999999999997</v>
      </c>
      <c r="K17" s="66">
        <f t="shared" si="3"/>
        <v>5</v>
      </c>
      <c r="L17" s="65">
        <f>VLOOKUP($A17,'Return Data'!$B$7:$R$2843,17,0)</f>
        <v>37.447299999999998</v>
      </c>
      <c r="M17" s="66">
        <f t="shared" si="4"/>
        <v>1</v>
      </c>
      <c r="N17" s="65">
        <f>VLOOKUP($A17,'Return Data'!$B$7:$R$2843,14,0)</f>
        <v>22.777000000000001</v>
      </c>
      <c r="O17" s="66">
        <f t="shared" si="8"/>
        <v>1</v>
      </c>
      <c r="P17" s="65">
        <f>VLOOKUP($A17,'Return Data'!$B$7:$R$2843,15,0)</f>
        <v>19.560400000000001</v>
      </c>
      <c r="Q17" s="66">
        <f t="shared" si="9"/>
        <v>1</v>
      </c>
      <c r="R17" s="65">
        <f>VLOOKUP($A17,'Return Data'!$B$7:$R$2843,16,0)</f>
        <v>18.489899999999999</v>
      </c>
      <c r="S17" s="67">
        <f t="shared" si="7"/>
        <v>9</v>
      </c>
    </row>
    <row r="18" spans="1:19" x14ac:dyDescent="0.3">
      <c r="A18" s="63" t="s">
        <v>841</v>
      </c>
      <c r="B18" s="64">
        <f>VLOOKUP($A18,'Return Data'!$B$7:$R$2843,3,0)</f>
        <v>44440</v>
      </c>
      <c r="C18" s="65">
        <f>VLOOKUP($A18,'Return Data'!$B$7:$R$2843,4,0)</f>
        <v>12.6548</v>
      </c>
      <c r="D18" s="65">
        <f>VLOOKUP($A18,'Return Data'!$B$7:$R$2843,10,0)</f>
        <v>9.8401999999999994</v>
      </c>
      <c r="E18" s="66">
        <f t="shared" si="0"/>
        <v>16</v>
      </c>
      <c r="F18" s="65">
        <f>VLOOKUP($A18,'Return Data'!$B$7:$R$2843,11,0)</f>
        <v>12.720599999999999</v>
      </c>
      <c r="G18" s="66">
        <f t="shared" si="1"/>
        <v>21</v>
      </c>
      <c r="H18" s="65">
        <f>VLOOKUP($A18,'Return Data'!$B$7:$R$2843,12,0)</f>
        <v>22.731100000000001</v>
      </c>
      <c r="I18" s="66">
        <f t="shared" si="2"/>
        <v>22</v>
      </c>
      <c r="J18" s="65">
        <f>VLOOKUP($A18,'Return Data'!$B$7:$R$2843,13,0)</f>
        <v>40.4497</v>
      </c>
      <c r="K18" s="66">
        <f t="shared" si="3"/>
        <v>21</v>
      </c>
      <c r="L18" s="65">
        <f>VLOOKUP($A18,'Return Data'!$B$7:$R$2843,17,0)</f>
        <v>16.658100000000001</v>
      </c>
      <c r="M18" s="66">
        <f t="shared" si="4"/>
        <v>18</v>
      </c>
      <c r="N18" s="65">
        <f>VLOOKUP($A18,'Return Data'!$B$7:$R$2843,14,0)</f>
        <v>8.0898000000000003</v>
      </c>
      <c r="O18" s="66">
        <f t="shared" si="8"/>
        <v>17</v>
      </c>
      <c r="P18" s="65">
        <f>VLOOKUP($A18,'Return Data'!$B$7:$R$2843,15,0)</f>
        <v>11.097099999999999</v>
      </c>
      <c r="Q18" s="66">
        <f t="shared" si="9"/>
        <v>14</v>
      </c>
      <c r="R18" s="65">
        <f>VLOOKUP($A18,'Return Data'!$B$7:$R$2843,16,0)</f>
        <v>14.5876</v>
      </c>
      <c r="S18" s="67">
        <f t="shared" si="7"/>
        <v>17</v>
      </c>
    </row>
    <row r="19" spans="1:19" x14ac:dyDescent="0.3">
      <c r="A19" s="63" t="s">
        <v>842</v>
      </c>
      <c r="B19" s="64">
        <f>VLOOKUP($A19,'Return Data'!$B$7:$R$2843,3,0)</f>
        <v>44440</v>
      </c>
      <c r="C19" s="65">
        <f>VLOOKUP($A19,'Return Data'!$B$7:$R$2843,4,0)</f>
        <v>16.52</v>
      </c>
      <c r="D19" s="65">
        <f>VLOOKUP($A19,'Return Data'!$B$7:$R$2843,10,0)</f>
        <v>12.918699999999999</v>
      </c>
      <c r="E19" s="66">
        <f t="shared" si="0"/>
        <v>7</v>
      </c>
      <c r="F19" s="65">
        <f>VLOOKUP($A19,'Return Data'!$B$7:$R$2843,11,0)</f>
        <v>18.0337</v>
      </c>
      <c r="G19" s="66">
        <f t="shared" si="1"/>
        <v>12</v>
      </c>
      <c r="H19" s="65">
        <f>VLOOKUP($A19,'Return Data'!$B$7:$R$2843,12,0)</f>
        <v>36.947699999999998</v>
      </c>
      <c r="I19" s="66">
        <f t="shared" si="2"/>
        <v>12</v>
      </c>
      <c r="J19" s="65">
        <f>VLOOKUP($A19,'Return Data'!$B$7:$R$2843,13,0)</f>
        <v>57.438299999999998</v>
      </c>
      <c r="K19" s="66">
        <f t="shared" si="3"/>
        <v>9</v>
      </c>
      <c r="L19" s="65"/>
      <c r="M19" s="66"/>
      <c r="N19" s="65"/>
      <c r="O19" s="66"/>
      <c r="P19" s="65"/>
      <c r="Q19" s="66"/>
      <c r="R19" s="65">
        <f>VLOOKUP($A19,'Return Data'!$B$7:$R$2843,16,0)</f>
        <v>26.555099999999999</v>
      </c>
      <c r="S19" s="67">
        <f t="shared" si="7"/>
        <v>4</v>
      </c>
    </row>
    <row r="20" spans="1:19" x14ac:dyDescent="0.3">
      <c r="A20" s="63" t="s">
        <v>844</v>
      </c>
      <c r="B20" s="64">
        <f>VLOOKUP($A20,'Return Data'!$B$7:$R$2843,3,0)</f>
        <v>44440</v>
      </c>
      <c r="C20" s="65">
        <f>VLOOKUP($A20,'Return Data'!$B$7:$R$2843,4,0)</f>
        <v>16.565999999999999</v>
      </c>
      <c r="D20" s="65">
        <f>VLOOKUP($A20,'Return Data'!$B$7:$R$2843,10,0)</f>
        <v>10.454700000000001</v>
      </c>
      <c r="E20" s="66">
        <f t="shared" si="0"/>
        <v>15</v>
      </c>
      <c r="F20" s="65">
        <f>VLOOKUP($A20,'Return Data'!$B$7:$R$2843,11,0)</f>
        <v>17.6646</v>
      </c>
      <c r="G20" s="66">
        <f t="shared" si="1"/>
        <v>14</v>
      </c>
      <c r="H20" s="65">
        <f>VLOOKUP($A20,'Return Data'!$B$7:$R$2843,12,0)</f>
        <v>30.092700000000001</v>
      </c>
      <c r="I20" s="66">
        <f t="shared" si="2"/>
        <v>17</v>
      </c>
      <c r="J20" s="65">
        <f>VLOOKUP($A20,'Return Data'!$B$7:$R$2843,13,0)</f>
        <v>43.403700000000001</v>
      </c>
      <c r="K20" s="66">
        <f t="shared" si="3"/>
        <v>20</v>
      </c>
      <c r="L20" s="65">
        <f>VLOOKUP($A20,'Return Data'!$B$7:$R$2843,17,0)</f>
        <v>25.365200000000002</v>
      </c>
      <c r="M20" s="66">
        <f t="shared" si="4"/>
        <v>15</v>
      </c>
      <c r="N20" s="65"/>
      <c r="O20" s="66"/>
      <c r="P20" s="65"/>
      <c r="Q20" s="66"/>
      <c r="R20" s="65">
        <f>VLOOKUP($A20,'Return Data'!$B$7:$R$2843,16,0)</f>
        <v>19.566199999999998</v>
      </c>
      <c r="S20" s="67">
        <f t="shared" si="7"/>
        <v>5</v>
      </c>
    </row>
    <row r="21" spans="1:19" x14ac:dyDescent="0.3">
      <c r="A21" s="63" t="s">
        <v>846</v>
      </c>
      <c r="B21" s="64">
        <f>VLOOKUP($A21,'Return Data'!$B$7:$R$2843,3,0)</f>
        <v>44440</v>
      </c>
      <c r="C21" s="65">
        <f>VLOOKUP($A21,'Return Data'!$B$7:$R$2843,4,0)</f>
        <v>19.736000000000001</v>
      </c>
      <c r="D21" s="65">
        <f>VLOOKUP($A21,'Return Data'!$B$7:$R$2843,10,0)</f>
        <v>15.368</v>
      </c>
      <c r="E21" s="66">
        <f t="shared" si="0"/>
        <v>3</v>
      </c>
      <c r="F21" s="65">
        <f>VLOOKUP($A21,'Return Data'!$B$7:$R$2843,11,0)</f>
        <v>22.272500000000001</v>
      </c>
      <c r="G21" s="66">
        <f t="shared" si="1"/>
        <v>4</v>
      </c>
      <c r="H21" s="65">
        <f>VLOOKUP($A21,'Return Data'!$B$7:$R$2843,12,0)</f>
        <v>40.810499999999998</v>
      </c>
      <c r="I21" s="66">
        <f t="shared" si="2"/>
        <v>5</v>
      </c>
      <c r="J21" s="65">
        <f>VLOOKUP($A21,'Return Data'!$B$7:$R$2843,13,0)</f>
        <v>61.730699999999999</v>
      </c>
      <c r="K21" s="66">
        <f t="shared" si="3"/>
        <v>4</v>
      </c>
      <c r="L21" s="65"/>
      <c r="M21" s="66"/>
      <c r="N21" s="65"/>
      <c r="O21" s="66"/>
      <c r="P21" s="65"/>
      <c r="Q21" s="66"/>
      <c r="R21" s="65">
        <f>VLOOKUP($A21,'Return Data'!$B$7:$R$2843,16,0)</f>
        <v>34.321199999999997</v>
      </c>
      <c r="S21" s="67">
        <f t="shared" si="7"/>
        <v>1</v>
      </c>
    </row>
    <row r="22" spans="1:19" x14ac:dyDescent="0.3">
      <c r="A22" s="63" t="s">
        <v>848</v>
      </c>
      <c r="B22" s="64">
        <f>VLOOKUP($A22,'Return Data'!$B$7:$R$2843,3,0)</f>
        <v>44440</v>
      </c>
      <c r="C22" s="65">
        <f>VLOOKUP($A22,'Return Data'!$B$7:$R$2843,4,0)</f>
        <v>37.5852</v>
      </c>
      <c r="D22" s="65">
        <f>VLOOKUP($A22,'Return Data'!$B$7:$R$2843,10,0)</f>
        <v>8.2919</v>
      </c>
      <c r="E22" s="66">
        <f t="shared" si="0"/>
        <v>20</v>
      </c>
      <c r="F22" s="65">
        <f>VLOOKUP($A22,'Return Data'!$B$7:$R$2843,11,0)</f>
        <v>13.9861</v>
      </c>
      <c r="G22" s="66">
        <f t="shared" si="1"/>
        <v>19</v>
      </c>
      <c r="H22" s="65">
        <f>VLOOKUP($A22,'Return Data'!$B$7:$R$2843,12,0)</f>
        <v>25.191400000000002</v>
      </c>
      <c r="I22" s="66">
        <f t="shared" si="2"/>
        <v>20</v>
      </c>
      <c r="J22" s="65">
        <f>VLOOKUP($A22,'Return Data'!$B$7:$R$2843,13,0)</f>
        <v>46.752400000000002</v>
      </c>
      <c r="K22" s="66">
        <f t="shared" si="3"/>
        <v>18</v>
      </c>
      <c r="L22" s="65">
        <f>VLOOKUP($A22,'Return Data'!$B$7:$R$2843,17,0)</f>
        <v>27.164100000000001</v>
      </c>
      <c r="M22" s="66">
        <f t="shared" si="4"/>
        <v>10</v>
      </c>
      <c r="N22" s="65">
        <f>VLOOKUP($A22,'Return Data'!$B$7:$R$2843,14,0)</f>
        <v>15.9831</v>
      </c>
      <c r="O22" s="66">
        <f t="shared" si="8"/>
        <v>7</v>
      </c>
      <c r="P22" s="65">
        <f>VLOOKUP($A22,'Return Data'!$B$7:$R$2843,15,0)</f>
        <v>15.8384</v>
      </c>
      <c r="Q22" s="66">
        <f t="shared" si="9"/>
        <v>7</v>
      </c>
      <c r="R22" s="65">
        <f>VLOOKUP($A22,'Return Data'!$B$7:$R$2843,16,0)</f>
        <v>17.273299999999999</v>
      </c>
      <c r="S22" s="67">
        <f t="shared" si="7"/>
        <v>12</v>
      </c>
    </row>
    <row r="23" spans="1:19" x14ac:dyDescent="0.3">
      <c r="A23" s="63" t="s">
        <v>851</v>
      </c>
      <c r="B23" s="64">
        <f>VLOOKUP($A23,'Return Data'!$B$7:$R$2843,3,0)</f>
        <v>44440</v>
      </c>
      <c r="C23" s="65">
        <f>VLOOKUP($A23,'Return Data'!$B$7:$R$2843,4,0)</f>
        <v>79.130899999999997</v>
      </c>
      <c r="D23" s="65">
        <f>VLOOKUP($A23,'Return Data'!$B$7:$R$2843,10,0)</f>
        <v>9.1051000000000002</v>
      </c>
      <c r="E23" s="66">
        <f t="shared" si="0"/>
        <v>17</v>
      </c>
      <c r="F23" s="65">
        <f>VLOOKUP($A23,'Return Data'!$B$7:$R$2843,11,0)</f>
        <v>13.0915</v>
      </c>
      <c r="G23" s="66">
        <f t="shared" si="1"/>
        <v>20</v>
      </c>
      <c r="H23" s="65">
        <f>VLOOKUP($A23,'Return Data'!$B$7:$R$2843,12,0)</f>
        <v>43.890099999999997</v>
      </c>
      <c r="I23" s="66">
        <f t="shared" si="2"/>
        <v>3</v>
      </c>
      <c r="J23" s="65">
        <f>VLOOKUP($A23,'Return Data'!$B$7:$R$2843,13,0)</f>
        <v>62.6755</v>
      </c>
      <c r="K23" s="66">
        <f t="shared" si="3"/>
        <v>3</v>
      </c>
      <c r="L23" s="65">
        <f>VLOOKUP($A23,'Return Data'!$B$7:$R$2843,17,0)</f>
        <v>32.758000000000003</v>
      </c>
      <c r="M23" s="66">
        <f t="shared" si="4"/>
        <v>4</v>
      </c>
      <c r="N23" s="65">
        <f>VLOOKUP($A23,'Return Data'!$B$7:$R$2843,14,0)</f>
        <v>15.943099999999999</v>
      </c>
      <c r="O23" s="66">
        <f t="shared" si="8"/>
        <v>8</v>
      </c>
      <c r="P23" s="65">
        <f>VLOOKUP($A23,'Return Data'!$B$7:$R$2843,15,0)</f>
        <v>14.9617</v>
      </c>
      <c r="Q23" s="66">
        <f t="shared" si="9"/>
        <v>9</v>
      </c>
      <c r="R23" s="65">
        <f>VLOOKUP($A23,'Return Data'!$B$7:$R$2843,16,0)</f>
        <v>19.174399999999999</v>
      </c>
      <c r="S23" s="67">
        <f t="shared" si="7"/>
        <v>7</v>
      </c>
    </row>
    <row r="24" spans="1:19" x14ac:dyDescent="0.3">
      <c r="A24" s="63" t="s">
        <v>853</v>
      </c>
      <c r="B24" s="64">
        <f>VLOOKUP($A24,'Return Data'!$B$7:$R$2843,3,0)</f>
        <v>44440</v>
      </c>
      <c r="C24" s="65">
        <f>VLOOKUP($A24,'Return Data'!$B$7:$R$2843,4,0)</f>
        <v>114.08</v>
      </c>
      <c r="D24" s="65">
        <f>VLOOKUP($A24,'Return Data'!$B$7:$R$2843,10,0)</f>
        <v>11.5261</v>
      </c>
      <c r="E24" s="66">
        <f t="shared" si="0"/>
        <v>13</v>
      </c>
      <c r="F24" s="65">
        <f>VLOOKUP($A24,'Return Data'!$B$7:$R$2843,11,0)</f>
        <v>19.468</v>
      </c>
      <c r="G24" s="66">
        <f t="shared" si="1"/>
        <v>11</v>
      </c>
      <c r="H24" s="65">
        <f>VLOOKUP($A24,'Return Data'!$B$7:$R$2843,12,0)</f>
        <v>39.122</v>
      </c>
      <c r="I24" s="66">
        <f t="shared" si="2"/>
        <v>8</v>
      </c>
      <c r="J24" s="65">
        <f>VLOOKUP($A24,'Return Data'!$B$7:$R$2843,13,0)</f>
        <v>59.3964</v>
      </c>
      <c r="K24" s="66">
        <f t="shared" si="3"/>
        <v>7</v>
      </c>
      <c r="L24" s="65">
        <f>VLOOKUP($A24,'Return Data'!$B$7:$R$2843,17,0)</f>
        <v>33.570900000000002</v>
      </c>
      <c r="M24" s="66">
        <f t="shared" si="4"/>
        <v>3</v>
      </c>
      <c r="N24" s="65">
        <f>VLOOKUP($A24,'Return Data'!$B$7:$R$2843,14,0)</f>
        <v>18.832100000000001</v>
      </c>
      <c r="O24" s="66">
        <f t="shared" si="8"/>
        <v>3</v>
      </c>
      <c r="P24" s="65">
        <f>VLOOKUP($A24,'Return Data'!$B$7:$R$2843,15,0)</f>
        <v>16.648299999999999</v>
      </c>
      <c r="Q24" s="66">
        <f t="shared" si="9"/>
        <v>4</v>
      </c>
      <c r="R24" s="65">
        <f>VLOOKUP($A24,'Return Data'!$B$7:$R$2843,16,0)</f>
        <v>16.209</v>
      </c>
      <c r="S24" s="67">
        <f t="shared" si="7"/>
        <v>14</v>
      </c>
    </row>
    <row r="25" spans="1:19" x14ac:dyDescent="0.3">
      <c r="A25" s="63" t="s">
        <v>855</v>
      </c>
      <c r="B25" s="64">
        <f>VLOOKUP($A25,'Return Data'!$B$7:$R$2843,3,0)</f>
        <v>44440</v>
      </c>
      <c r="C25" s="65">
        <f>VLOOKUP($A25,'Return Data'!$B$7:$R$2843,4,0)</f>
        <v>54.032499999999999</v>
      </c>
      <c r="D25" s="65">
        <f>VLOOKUP($A25,'Return Data'!$B$7:$R$2843,10,0)</f>
        <v>3.8534999999999999</v>
      </c>
      <c r="E25" s="66">
        <f t="shared" si="0"/>
        <v>22</v>
      </c>
      <c r="F25" s="65">
        <f>VLOOKUP($A25,'Return Data'!$B$7:$R$2843,11,0)</f>
        <v>23.165900000000001</v>
      </c>
      <c r="G25" s="66">
        <f t="shared" si="1"/>
        <v>2</v>
      </c>
      <c r="H25" s="65">
        <f>VLOOKUP($A25,'Return Data'!$B$7:$R$2843,12,0)</f>
        <v>44.252499999999998</v>
      </c>
      <c r="I25" s="66">
        <f t="shared" si="2"/>
        <v>2</v>
      </c>
      <c r="J25" s="65">
        <f>VLOOKUP($A25,'Return Data'!$B$7:$R$2843,13,0)</f>
        <v>64.486000000000004</v>
      </c>
      <c r="K25" s="66">
        <f t="shared" si="3"/>
        <v>2</v>
      </c>
      <c r="L25" s="65">
        <f>VLOOKUP($A25,'Return Data'!$B$7:$R$2843,17,0)</f>
        <v>34.112000000000002</v>
      </c>
      <c r="M25" s="66">
        <f t="shared" si="4"/>
        <v>2</v>
      </c>
      <c r="N25" s="65">
        <f>VLOOKUP($A25,'Return Data'!$B$7:$R$2843,14,0)</f>
        <v>17.690300000000001</v>
      </c>
      <c r="O25" s="66">
        <f t="shared" si="8"/>
        <v>4</v>
      </c>
      <c r="P25" s="65">
        <f>VLOOKUP($A25,'Return Data'!$B$7:$R$2843,15,0)</f>
        <v>16.200199999999999</v>
      </c>
      <c r="Q25" s="66">
        <f t="shared" si="9"/>
        <v>6</v>
      </c>
      <c r="R25" s="65">
        <f>VLOOKUP($A25,'Return Data'!$B$7:$R$2843,16,0)</f>
        <v>18.309999999999999</v>
      </c>
      <c r="S25" s="67">
        <f t="shared" si="7"/>
        <v>10</v>
      </c>
    </row>
    <row r="26" spans="1:19" x14ac:dyDescent="0.3">
      <c r="A26" s="63" t="s">
        <v>856</v>
      </c>
      <c r="B26" s="64">
        <f>VLOOKUP($A26,'Return Data'!$B$7:$R$2843,3,0)</f>
        <v>44440</v>
      </c>
      <c r="C26" s="65">
        <f>VLOOKUP($A26,'Return Data'!$B$7:$R$2843,4,0)</f>
        <v>250.875</v>
      </c>
      <c r="D26" s="65">
        <f>VLOOKUP($A26,'Return Data'!$B$7:$R$2843,10,0)</f>
        <v>15.1135</v>
      </c>
      <c r="E26" s="66">
        <f t="shared" si="0"/>
        <v>4</v>
      </c>
      <c r="F26" s="65">
        <f>VLOOKUP($A26,'Return Data'!$B$7:$R$2843,11,0)</f>
        <v>25.016500000000001</v>
      </c>
      <c r="G26" s="66">
        <f t="shared" si="1"/>
        <v>1</v>
      </c>
      <c r="H26" s="65">
        <f>VLOOKUP($A26,'Return Data'!$B$7:$R$2843,12,0)</f>
        <v>38.839700000000001</v>
      </c>
      <c r="I26" s="66">
        <f t="shared" si="2"/>
        <v>9</v>
      </c>
      <c r="J26" s="65">
        <f>VLOOKUP($A26,'Return Data'!$B$7:$R$2843,13,0)</f>
        <v>55.4709</v>
      </c>
      <c r="K26" s="66">
        <f t="shared" si="3"/>
        <v>11</v>
      </c>
      <c r="L26" s="65">
        <f>VLOOKUP($A26,'Return Data'!$B$7:$R$2843,17,0)</f>
        <v>32.158900000000003</v>
      </c>
      <c r="M26" s="66">
        <f t="shared" si="4"/>
        <v>5</v>
      </c>
      <c r="N26" s="65">
        <f>VLOOKUP($A26,'Return Data'!$B$7:$R$2843,14,0)</f>
        <v>19.116299999999999</v>
      </c>
      <c r="O26" s="66">
        <f t="shared" si="8"/>
        <v>2</v>
      </c>
      <c r="P26" s="65">
        <f>VLOOKUP($A26,'Return Data'!$B$7:$R$2843,15,0)</f>
        <v>18.409600000000001</v>
      </c>
      <c r="Q26" s="66">
        <f t="shared" si="9"/>
        <v>3</v>
      </c>
      <c r="R26" s="65">
        <f>VLOOKUP($A26,'Return Data'!$B$7:$R$2843,16,0)</f>
        <v>17.610800000000001</v>
      </c>
      <c r="S26" s="67">
        <f t="shared" si="7"/>
        <v>11</v>
      </c>
    </row>
    <row r="27" spans="1:19" x14ac:dyDescent="0.3">
      <c r="A27" s="63" t="s">
        <v>859</v>
      </c>
      <c r="B27" s="64">
        <f>VLOOKUP($A27,'Return Data'!$B$7:$R$2843,3,0)</f>
        <v>44440</v>
      </c>
      <c r="C27" s="65">
        <f>VLOOKUP($A27,'Return Data'!$B$7:$R$2843,4,0)</f>
        <v>287.44720000000001</v>
      </c>
      <c r="D27" s="65">
        <f>VLOOKUP($A27,'Return Data'!$B$7:$R$2843,10,0)</f>
        <v>12.7034</v>
      </c>
      <c r="E27" s="66">
        <f t="shared" si="0"/>
        <v>8</v>
      </c>
      <c r="F27" s="65">
        <f>VLOOKUP($A27,'Return Data'!$B$7:$R$2843,11,0)</f>
        <v>17.3033</v>
      </c>
      <c r="G27" s="66">
        <f t="shared" si="1"/>
        <v>17</v>
      </c>
      <c r="H27" s="65">
        <f>VLOOKUP($A27,'Return Data'!$B$7:$R$2843,12,0)</f>
        <v>34.464399999999998</v>
      </c>
      <c r="I27" s="66">
        <f t="shared" si="2"/>
        <v>13</v>
      </c>
      <c r="J27" s="65">
        <f>VLOOKUP($A27,'Return Data'!$B$7:$R$2843,13,0)</f>
        <v>48.953699999999998</v>
      </c>
      <c r="K27" s="66">
        <f t="shared" ref="K27" si="10">RANK(J27,J$8:J$29,0)</f>
        <v>16</v>
      </c>
      <c r="L27" s="65">
        <f>VLOOKUP($A27,'Return Data'!$B$7:$R$2843,17,0)</f>
        <v>24.741199999999999</v>
      </c>
      <c r="M27" s="66">
        <f t="shared" ref="M27" si="11">RANK(L27,L$8:L$29,0)</f>
        <v>16</v>
      </c>
      <c r="N27" s="65">
        <f>VLOOKUP($A27,'Return Data'!$B$7:$R$2843,14,0)</f>
        <v>14.9169</v>
      </c>
      <c r="O27" s="66">
        <f t="shared" si="8"/>
        <v>11</v>
      </c>
      <c r="P27" s="65">
        <f>VLOOKUP($A27,'Return Data'!$B$7:$R$2843,15,0)</f>
        <v>16.612500000000001</v>
      </c>
      <c r="Q27" s="66">
        <f t="shared" si="9"/>
        <v>5</v>
      </c>
      <c r="R27" s="65">
        <f>VLOOKUP($A27,'Return Data'!$B$7:$R$2843,16,0)</f>
        <v>14.132400000000001</v>
      </c>
      <c r="S27" s="67">
        <f t="shared" si="7"/>
        <v>18</v>
      </c>
    </row>
    <row r="28" spans="1:19" x14ac:dyDescent="0.3">
      <c r="A28" s="63" t="s">
        <v>860</v>
      </c>
      <c r="B28" s="64">
        <f>VLOOKUP($A28,'Return Data'!$B$7:$R$2843,3,0)</f>
        <v>44440</v>
      </c>
      <c r="C28" s="65">
        <f>VLOOKUP($A28,'Return Data'!$B$7:$R$2843,4,0)</f>
        <v>15.307700000000001</v>
      </c>
      <c r="D28" s="65">
        <f>VLOOKUP($A28,'Return Data'!$B$7:$R$2843,10,0)</f>
        <v>13.5603</v>
      </c>
      <c r="E28" s="66">
        <f t="shared" si="0"/>
        <v>6</v>
      </c>
      <c r="F28" s="65">
        <f>VLOOKUP($A28,'Return Data'!$B$7:$R$2843,11,0)</f>
        <v>20.0566</v>
      </c>
      <c r="G28" s="66">
        <f t="shared" si="1"/>
        <v>9</v>
      </c>
      <c r="H28" s="65">
        <f>VLOOKUP($A28,'Return Data'!$B$7:$R$2843,12,0)</f>
        <v>40.799300000000002</v>
      </c>
      <c r="I28" s="66">
        <f t="shared" ref="I28" si="12">RANK(H28,H$8:H$29,0)</f>
        <v>6</v>
      </c>
      <c r="J28" s="65">
        <f>VLOOKUP($A28,'Return Data'!$B$7:$R$2843,13,0)</f>
        <v>59.433599999999998</v>
      </c>
      <c r="K28" s="66">
        <f t="shared" ref="K28:K29" si="13">RANK(J28,J$8:J$29,0)</f>
        <v>6</v>
      </c>
      <c r="L28" s="65"/>
      <c r="M28" s="66"/>
      <c r="N28" s="65"/>
      <c r="O28" s="66"/>
      <c r="P28" s="65"/>
      <c r="Q28" s="66"/>
      <c r="R28" s="65">
        <f>VLOOKUP($A28,'Return Data'!$B$7:$R$2843,16,0)</f>
        <v>27.679099999999998</v>
      </c>
      <c r="S28" s="67">
        <f t="shared" si="7"/>
        <v>3</v>
      </c>
    </row>
    <row r="29" spans="1:19" x14ac:dyDescent="0.3">
      <c r="A29" s="63" t="s">
        <v>862</v>
      </c>
      <c r="B29" s="64">
        <f>VLOOKUP($A29,'Return Data'!$B$7:$R$2843,3,0)</f>
        <v>44440</v>
      </c>
      <c r="C29" s="65">
        <f>VLOOKUP($A29,'Return Data'!$B$7:$R$2843,4,0)</f>
        <v>17.93</v>
      </c>
      <c r="D29" s="65">
        <f>VLOOKUP($A29,'Return Data'!$B$7:$R$2843,10,0)</f>
        <v>15.7521</v>
      </c>
      <c r="E29" s="66">
        <f t="shared" si="0"/>
        <v>2</v>
      </c>
      <c r="F29" s="65">
        <f>VLOOKUP($A29,'Return Data'!$B$7:$R$2843,11,0)</f>
        <v>20.659500000000001</v>
      </c>
      <c r="G29" s="66">
        <f t="shared" si="1"/>
        <v>6</v>
      </c>
      <c r="H29" s="65">
        <f>VLOOKUP($A29,'Return Data'!$B$7:$R$2843,12,0)</f>
        <v>38.669800000000002</v>
      </c>
      <c r="I29" s="66">
        <f>RANK(H29,H$8:H$29,0)</f>
        <v>10</v>
      </c>
      <c r="J29" s="65">
        <f>VLOOKUP($A29,'Return Data'!$B$7:$R$2843,13,0)</f>
        <v>57.557099999999998</v>
      </c>
      <c r="K29" s="66">
        <f t="shared" si="13"/>
        <v>8</v>
      </c>
      <c r="L29" s="65"/>
      <c r="M29" s="66"/>
      <c r="N29" s="65"/>
      <c r="O29" s="66"/>
      <c r="P29" s="65"/>
      <c r="Q29" s="66"/>
      <c r="R29" s="65">
        <f>VLOOKUP($A29,'Return Data'!$B$7:$R$2843,16,0)</f>
        <v>32.466700000000003</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11.621863636363635</v>
      </c>
      <c r="E31" s="74"/>
      <c r="F31" s="75">
        <f>AVERAGE(F8:F29)</f>
        <v>18.582804545454547</v>
      </c>
      <c r="G31" s="74"/>
      <c r="H31" s="75">
        <f>AVERAGE(H8:H29)</f>
        <v>35.517845454545444</v>
      </c>
      <c r="I31" s="74"/>
      <c r="J31" s="75">
        <f>AVERAGE(J8:J29)</f>
        <v>53.763849999999998</v>
      </c>
      <c r="K31" s="74"/>
      <c r="L31" s="75">
        <f>AVERAGE(L8:L29)</f>
        <v>28.322388888888892</v>
      </c>
      <c r="M31" s="74"/>
      <c r="N31" s="75">
        <f>AVERAGE(N8:N29)</f>
        <v>15.284600000000001</v>
      </c>
      <c r="O31" s="74"/>
      <c r="P31" s="75">
        <f>AVERAGE(P8:P29)</f>
        <v>15.523920000000002</v>
      </c>
      <c r="Q31" s="74"/>
      <c r="R31" s="75">
        <f>AVERAGE(R8:R29)</f>
        <v>18.657336363636364</v>
      </c>
      <c r="S31" s="76"/>
    </row>
    <row r="32" spans="1:19" x14ac:dyDescent="0.3">
      <c r="A32" s="73" t="s">
        <v>28</v>
      </c>
      <c r="B32" s="74"/>
      <c r="C32" s="74"/>
      <c r="D32" s="75">
        <f>MIN(D8:D29)</f>
        <v>3.8534999999999999</v>
      </c>
      <c r="E32" s="74"/>
      <c r="F32" s="75">
        <f>MIN(F8:F29)</f>
        <v>12.166600000000001</v>
      </c>
      <c r="G32" s="74"/>
      <c r="H32" s="75">
        <f>MIN(H8:H29)</f>
        <v>22.731100000000001</v>
      </c>
      <c r="I32" s="74"/>
      <c r="J32" s="75">
        <f>MIN(J8:J29)</f>
        <v>36.533499999999997</v>
      </c>
      <c r="K32" s="74"/>
      <c r="L32" s="75">
        <f>MIN(L8:L29)</f>
        <v>16.658100000000001</v>
      </c>
      <c r="M32" s="74"/>
      <c r="N32" s="75">
        <f>MIN(N8:N29)</f>
        <v>8.0898000000000003</v>
      </c>
      <c r="O32" s="74"/>
      <c r="P32" s="75">
        <f>MIN(P8:P29)</f>
        <v>10.85</v>
      </c>
      <c r="Q32" s="74"/>
      <c r="R32" s="75">
        <f>MIN(R8:R29)</f>
        <v>11.1869</v>
      </c>
      <c r="S32" s="76"/>
    </row>
    <row r="33" spans="1:19" ht="15" thickBot="1" x14ac:dyDescent="0.35">
      <c r="A33" s="77" t="s">
        <v>29</v>
      </c>
      <c r="B33" s="78"/>
      <c r="C33" s="78"/>
      <c r="D33" s="79">
        <f>MAX(D8:D29)</f>
        <v>16.657699999999998</v>
      </c>
      <c r="E33" s="78"/>
      <c r="F33" s="79">
        <f>MAX(F8:F29)</f>
        <v>25.016500000000001</v>
      </c>
      <c r="G33" s="78"/>
      <c r="H33" s="79">
        <f>MAX(H8:H29)</f>
        <v>45.003999999999998</v>
      </c>
      <c r="I33" s="78"/>
      <c r="J33" s="79">
        <f>MAX(J8:J29)</f>
        <v>66.6755</v>
      </c>
      <c r="K33" s="78"/>
      <c r="L33" s="79">
        <f>MAX(L8:L29)</f>
        <v>37.447299999999998</v>
      </c>
      <c r="M33" s="78"/>
      <c r="N33" s="79">
        <f>MAX(N8:N29)</f>
        <v>22.777000000000001</v>
      </c>
      <c r="O33" s="78"/>
      <c r="P33" s="79">
        <f>MAX(P8:P29)</f>
        <v>19.560400000000001</v>
      </c>
      <c r="Q33" s="78"/>
      <c r="R33" s="79">
        <f>MAX(R8:R29)</f>
        <v>34.321199999999997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44440</v>
      </c>
      <c r="C8" s="65">
        <f>VLOOKUP($A8,'Return Data'!$B$7:$R$2843,4,0)</f>
        <v>90.445999999999998</v>
      </c>
      <c r="D8" s="65">
        <f>VLOOKUP($A8,'Return Data'!$B$7:$R$2843,10,0)</f>
        <v>12.390700000000001</v>
      </c>
      <c r="E8" s="66">
        <f t="shared" ref="E8:E29" si="0">RANK(D8,D$8:D$29,0)</f>
        <v>9</v>
      </c>
      <c r="F8" s="65">
        <f>VLOOKUP($A8,'Return Data'!$B$7:$R$2843,11,0)</f>
        <v>19.100999999999999</v>
      </c>
      <c r="G8" s="66">
        <f t="shared" ref="G8:G29" si="1">RANK(F8,F$8:F$29,0)</f>
        <v>9</v>
      </c>
      <c r="H8" s="65">
        <f>VLOOKUP($A8,'Return Data'!$B$7:$R$2843,12,0)</f>
        <v>32.947600000000001</v>
      </c>
      <c r="I8" s="66">
        <f t="shared" ref="I8:I27" si="2">RANK(H8,H$8:H$29,0)</f>
        <v>14</v>
      </c>
      <c r="J8" s="65">
        <f>VLOOKUP($A8,'Return Data'!$B$7:$R$2843,13,0)</f>
        <v>50.171900000000001</v>
      </c>
      <c r="K8" s="66">
        <f t="shared" ref="K8:K18" si="3">RANK(J8,J$8:J$29,0)</f>
        <v>15</v>
      </c>
      <c r="L8" s="65">
        <f>VLOOKUP($A8,'Return Data'!$B$7:$R$2843,17,0)</f>
        <v>26.154800000000002</v>
      </c>
      <c r="M8" s="66">
        <f t="shared" ref="M8:M18" si="4">RANK(L8,L$8:L$29,0)</f>
        <v>9</v>
      </c>
      <c r="N8" s="65">
        <f>VLOOKUP($A8,'Return Data'!$B$7:$R$2843,14,0)</f>
        <v>14.1988</v>
      </c>
      <c r="O8" s="66">
        <f t="shared" ref="O8:O14" si="5">RANK(N8,N$8:N$29,0)</f>
        <v>9</v>
      </c>
      <c r="P8" s="65">
        <f>VLOOKUP($A8,'Return Data'!$B$7:$R$2843,15,0)</f>
        <v>13.544600000000001</v>
      </c>
      <c r="Q8" s="66">
        <f>RANK(P8,P$8:P$29,0)</f>
        <v>10</v>
      </c>
      <c r="R8" s="65">
        <f>VLOOKUP($A8,'Return Data'!$B$7:$R$2843,16,0)</f>
        <v>14.8894</v>
      </c>
      <c r="S8" s="67">
        <f t="shared" ref="S8:S29" si="6">RANK(R8,R$8:R$29,0)</f>
        <v>12</v>
      </c>
    </row>
    <row r="9" spans="1:20" x14ac:dyDescent="0.3">
      <c r="A9" s="63" t="s">
        <v>822</v>
      </c>
      <c r="B9" s="64">
        <f>VLOOKUP($A9,'Return Data'!$B$7:$R$2843,3,0)</f>
        <v>44440</v>
      </c>
      <c r="C9" s="65">
        <f>VLOOKUP($A9,'Return Data'!$B$7:$R$2843,4,0)</f>
        <v>45.94</v>
      </c>
      <c r="D9" s="65">
        <f>VLOOKUP($A9,'Return Data'!$B$7:$R$2843,10,0)</f>
        <v>14.3355</v>
      </c>
      <c r="E9" s="66">
        <f t="shared" si="0"/>
        <v>5</v>
      </c>
      <c r="F9" s="65">
        <f>VLOOKUP($A9,'Return Data'!$B$7:$R$2843,11,0)</f>
        <v>20.799399999999999</v>
      </c>
      <c r="G9" s="66">
        <f t="shared" si="1"/>
        <v>5</v>
      </c>
      <c r="H9" s="65">
        <f>VLOOKUP($A9,'Return Data'!$B$7:$R$2843,12,0)</f>
        <v>31.670999999999999</v>
      </c>
      <c r="I9" s="66">
        <f t="shared" si="2"/>
        <v>15</v>
      </c>
      <c r="J9" s="65">
        <f>VLOOKUP($A9,'Return Data'!$B$7:$R$2843,13,0)</f>
        <v>55.097900000000003</v>
      </c>
      <c r="K9" s="66">
        <f t="shared" si="3"/>
        <v>9</v>
      </c>
      <c r="L9" s="65">
        <f>VLOOKUP($A9,'Return Data'!$B$7:$R$2843,17,0)</f>
        <v>29.1373</v>
      </c>
      <c r="M9" s="66">
        <f t="shared" si="4"/>
        <v>7</v>
      </c>
      <c r="N9" s="65">
        <f>VLOOKUP($A9,'Return Data'!$B$7:$R$2843,14,0)</f>
        <v>15.554399999999999</v>
      </c>
      <c r="O9" s="66">
        <f t="shared" si="5"/>
        <v>6</v>
      </c>
      <c r="P9" s="65">
        <f>VLOOKUP($A9,'Return Data'!$B$7:$R$2843,15,0)</f>
        <v>18.072600000000001</v>
      </c>
      <c r="Q9" s="66">
        <f>RANK(P9,P$8:P$29,0)</f>
        <v>1</v>
      </c>
      <c r="R9" s="65">
        <f>VLOOKUP($A9,'Return Data'!$B$7:$R$2843,16,0)</f>
        <v>18.066800000000001</v>
      </c>
      <c r="S9" s="67">
        <f t="shared" si="6"/>
        <v>8</v>
      </c>
    </row>
    <row r="10" spans="1:20" x14ac:dyDescent="0.3">
      <c r="A10" s="63" t="s">
        <v>824</v>
      </c>
      <c r="B10" s="64">
        <f>VLOOKUP($A10,'Return Data'!$B$7:$R$2843,3,0)</f>
        <v>44440</v>
      </c>
      <c r="C10" s="65">
        <f>VLOOKUP($A10,'Return Data'!$B$7:$R$2843,4,0)</f>
        <v>14.315</v>
      </c>
      <c r="D10" s="65">
        <f>VLOOKUP($A10,'Return Data'!$B$7:$R$2843,10,0)</f>
        <v>10.882999999999999</v>
      </c>
      <c r="E10" s="66">
        <f t="shared" si="0"/>
        <v>14</v>
      </c>
      <c r="F10" s="65">
        <f>VLOOKUP($A10,'Return Data'!$B$7:$R$2843,11,0)</f>
        <v>16.476800000000001</v>
      </c>
      <c r="G10" s="66">
        <f t="shared" si="1"/>
        <v>17</v>
      </c>
      <c r="H10" s="65">
        <f>VLOOKUP($A10,'Return Data'!$B$7:$R$2843,12,0)</f>
        <v>28.075500000000002</v>
      </c>
      <c r="I10" s="66">
        <f t="shared" si="2"/>
        <v>19</v>
      </c>
      <c r="J10" s="65">
        <f>VLOOKUP($A10,'Return Data'!$B$7:$R$2843,13,0)</f>
        <v>45.212000000000003</v>
      </c>
      <c r="K10" s="66">
        <f t="shared" si="3"/>
        <v>17</v>
      </c>
      <c r="L10" s="65">
        <f>VLOOKUP($A10,'Return Data'!$B$7:$R$2843,17,0)</f>
        <v>23.983499999999999</v>
      </c>
      <c r="M10" s="66">
        <f t="shared" si="4"/>
        <v>14</v>
      </c>
      <c r="N10" s="65">
        <f>VLOOKUP($A10,'Return Data'!$B$7:$R$2843,14,0)</f>
        <v>13.0128</v>
      </c>
      <c r="O10" s="66">
        <f t="shared" si="5"/>
        <v>13</v>
      </c>
      <c r="P10" s="65"/>
      <c r="Q10" s="66"/>
      <c r="R10" s="65">
        <f>VLOOKUP($A10,'Return Data'!$B$7:$R$2843,16,0)</f>
        <v>9.6166</v>
      </c>
      <c r="S10" s="67">
        <f t="shared" si="6"/>
        <v>21</v>
      </c>
    </row>
    <row r="11" spans="1:20" x14ac:dyDescent="0.3">
      <c r="A11" s="63" t="s">
        <v>826</v>
      </c>
      <c r="B11" s="64">
        <f>VLOOKUP($A11,'Return Data'!$B$7:$R$2843,3,0)</f>
        <v>44440</v>
      </c>
      <c r="C11" s="65">
        <f>VLOOKUP($A11,'Return Data'!$B$7:$R$2843,4,0)</f>
        <v>34.787999999999997</v>
      </c>
      <c r="D11" s="65">
        <f>VLOOKUP($A11,'Return Data'!$B$7:$R$2843,10,0)</f>
        <v>11.9557</v>
      </c>
      <c r="E11" s="66">
        <f t="shared" si="0"/>
        <v>11</v>
      </c>
      <c r="F11" s="65">
        <f>VLOOKUP($A11,'Return Data'!$B$7:$R$2843,11,0)</f>
        <v>19.6615</v>
      </c>
      <c r="G11" s="66">
        <f t="shared" si="1"/>
        <v>7</v>
      </c>
      <c r="H11" s="65">
        <f>VLOOKUP($A11,'Return Data'!$B$7:$R$2843,12,0)</f>
        <v>30.929600000000001</v>
      </c>
      <c r="I11" s="66">
        <f t="shared" si="2"/>
        <v>16</v>
      </c>
      <c r="J11" s="65">
        <f>VLOOKUP($A11,'Return Data'!$B$7:$R$2843,13,0)</f>
        <v>50.200800000000001</v>
      </c>
      <c r="K11" s="66">
        <f t="shared" si="3"/>
        <v>14</v>
      </c>
      <c r="L11" s="65">
        <f>VLOOKUP($A11,'Return Data'!$B$7:$R$2843,17,0)</f>
        <v>25.127700000000001</v>
      </c>
      <c r="M11" s="66">
        <f t="shared" si="4"/>
        <v>13</v>
      </c>
      <c r="N11" s="65">
        <f>VLOOKUP($A11,'Return Data'!$B$7:$R$2843,14,0)</f>
        <v>13.109</v>
      </c>
      <c r="O11" s="66">
        <f t="shared" si="5"/>
        <v>12</v>
      </c>
      <c r="P11" s="65">
        <f>VLOOKUP($A11,'Return Data'!$B$7:$R$2843,15,0)</f>
        <v>12.1968</v>
      </c>
      <c r="Q11" s="66">
        <f>RANK(P11,P$8:P$29,0)</f>
        <v>13</v>
      </c>
      <c r="R11" s="65">
        <f>VLOOKUP($A11,'Return Data'!$B$7:$R$2843,16,0)</f>
        <v>11.7349</v>
      </c>
      <c r="S11" s="67">
        <f t="shared" si="6"/>
        <v>18</v>
      </c>
    </row>
    <row r="12" spans="1:20" x14ac:dyDescent="0.3">
      <c r="A12" s="63" t="s">
        <v>827</v>
      </c>
      <c r="B12" s="64">
        <f>VLOOKUP($A12,'Return Data'!$B$7:$R$2843,3,0)</f>
        <v>44440</v>
      </c>
      <c r="C12" s="65">
        <f>VLOOKUP($A12,'Return Data'!$B$7:$R$2843,4,0)</f>
        <v>63.049399999999999</v>
      </c>
      <c r="D12" s="65">
        <f>VLOOKUP($A12,'Return Data'!$B$7:$R$2843,10,0)</f>
        <v>8.6598000000000006</v>
      </c>
      <c r="E12" s="66">
        <f t="shared" si="0"/>
        <v>18</v>
      </c>
      <c r="F12" s="65">
        <f>VLOOKUP($A12,'Return Data'!$B$7:$R$2843,11,0)</f>
        <v>17.1206</v>
      </c>
      <c r="G12" s="66">
        <f t="shared" si="1"/>
        <v>13</v>
      </c>
      <c r="H12" s="65">
        <f>VLOOKUP($A12,'Return Data'!$B$7:$R$2843,12,0)</f>
        <v>44.106000000000002</v>
      </c>
      <c r="I12" s="66">
        <f t="shared" si="2"/>
        <v>1</v>
      </c>
      <c r="J12" s="65">
        <f>VLOOKUP($A12,'Return Data'!$B$7:$R$2843,13,0)</f>
        <v>65.315600000000003</v>
      </c>
      <c r="K12" s="66">
        <f t="shared" si="3"/>
        <v>1</v>
      </c>
      <c r="L12" s="65">
        <f>VLOOKUP($A12,'Return Data'!$B$7:$R$2843,17,0)</f>
        <v>28.304300000000001</v>
      </c>
      <c r="M12" s="66">
        <f t="shared" si="4"/>
        <v>8</v>
      </c>
      <c r="N12" s="65">
        <f>VLOOKUP($A12,'Return Data'!$B$7:$R$2843,14,0)</f>
        <v>15.8476</v>
      </c>
      <c r="O12" s="66">
        <f t="shared" si="5"/>
        <v>5</v>
      </c>
      <c r="P12" s="65">
        <f>VLOOKUP($A12,'Return Data'!$B$7:$R$2843,15,0)</f>
        <v>14.6249</v>
      </c>
      <c r="Q12" s="66">
        <f>RANK(P12,P$8:P$29,0)</f>
        <v>7</v>
      </c>
      <c r="R12" s="65">
        <f>VLOOKUP($A12,'Return Data'!$B$7:$R$2843,16,0)</f>
        <v>13.937200000000001</v>
      </c>
      <c r="S12" s="67">
        <f t="shared" si="6"/>
        <v>15</v>
      </c>
    </row>
    <row r="13" spans="1:20" x14ac:dyDescent="0.3">
      <c r="A13" s="63" t="s">
        <v>829</v>
      </c>
      <c r="B13" s="64">
        <f>VLOOKUP($A13,'Return Data'!$B$7:$R$2843,3,0)</f>
        <v>44440</v>
      </c>
      <c r="C13" s="65">
        <f>VLOOKUP($A13,'Return Data'!$B$7:$R$2843,4,0)</f>
        <v>103.833</v>
      </c>
      <c r="D13" s="65">
        <f>VLOOKUP($A13,'Return Data'!$B$7:$R$2843,10,0)</f>
        <v>8.4643999999999995</v>
      </c>
      <c r="E13" s="66">
        <f t="shared" si="0"/>
        <v>19</v>
      </c>
      <c r="F13" s="65">
        <f>VLOOKUP($A13,'Return Data'!$B$7:$R$2843,11,0)</f>
        <v>15.0237</v>
      </c>
      <c r="G13" s="66">
        <f t="shared" si="1"/>
        <v>18</v>
      </c>
      <c r="H13" s="65">
        <f>VLOOKUP($A13,'Return Data'!$B$7:$R$2843,12,0)</f>
        <v>39.126600000000003</v>
      </c>
      <c r="I13" s="66">
        <f t="shared" si="2"/>
        <v>6</v>
      </c>
      <c r="J13" s="65">
        <f>VLOOKUP($A13,'Return Data'!$B$7:$R$2843,13,0)</f>
        <v>50.567700000000002</v>
      </c>
      <c r="K13" s="66">
        <f t="shared" si="3"/>
        <v>13</v>
      </c>
      <c r="L13" s="65">
        <f>VLOOKUP($A13,'Return Data'!$B$7:$R$2843,17,0)</f>
        <v>20.939</v>
      </c>
      <c r="M13" s="66">
        <f t="shared" si="4"/>
        <v>17</v>
      </c>
      <c r="N13" s="65">
        <f>VLOOKUP($A13,'Return Data'!$B$7:$R$2843,14,0)</f>
        <v>9.1135000000000002</v>
      </c>
      <c r="O13" s="66">
        <f t="shared" si="5"/>
        <v>15</v>
      </c>
      <c r="P13" s="65">
        <f>VLOOKUP($A13,'Return Data'!$B$7:$R$2843,15,0)</f>
        <v>9.7080000000000002</v>
      </c>
      <c r="Q13" s="66">
        <f>RANK(P13,P$8:P$29,0)</f>
        <v>14</v>
      </c>
      <c r="R13" s="65">
        <f>VLOOKUP($A13,'Return Data'!$B$7:$R$2843,16,0)</f>
        <v>14.789</v>
      </c>
      <c r="S13" s="67">
        <f t="shared" si="6"/>
        <v>13</v>
      </c>
    </row>
    <row r="14" spans="1:20" x14ac:dyDescent="0.3">
      <c r="A14" s="63" t="s">
        <v>832</v>
      </c>
      <c r="B14" s="64">
        <f>VLOOKUP($A14,'Return Data'!$B$7:$R$2843,3,0)</f>
        <v>44440</v>
      </c>
      <c r="C14" s="65">
        <f>VLOOKUP($A14,'Return Data'!$B$7:$R$2843,4,0)</f>
        <v>47.51</v>
      </c>
      <c r="D14" s="65">
        <f>VLOOKUP($A14,'Return Data'!$B$7:$R$2843,10,0)</f>
        <v>11.395099999999999</v>
      </c>
      <c r="E14" s="66">
        <f t="shared" si="0"/>
        <v>12</v>
      </c>
      <c r="F14" s="65">
        <f>VLOOKUP($A14,'Return Data'!$B$7:$R$2843,11,0)</f>
        <v>19.642399999999999</v>
      </c>
      <c r="G14" s="66">
        <f t="shared" si="1"/>
        <v>8</v>
      </c>
      <c r="H14" s="65">
        <f>VLOOKUP($A14,'Return Data'!$B$7:$R$2843,12,0)</f>
        <v>39.776400000000002</v>
      </c>
      <c r="I14" s="66">
        <f t="shared" si="2"/>
        <v>4</v>
      </c>
      <c r="J14" s="65">
        <f>VLOOKUP($A14,'Return Data'!$B$7:$R$2843,13,0)</f>
        <v>52.275599999999997</v>
      </c>
      <c r="K14" s="66">
        <f t="shared" si="3"/>
        <v>12</v>
      </c>
      <c r="L14" s="65">
        <f>VLOOKUP($A14,'Return Data'!$B$7:$R$2843,17,0)</f>
        <v>29.317399999999999</v>
      </c>
      <c r="M14" s="66">
        <f t="shared" si="4"/>
        <v>6</v>
      </c>
      <c r="N14" s="65">
        <f>VLOOKUP($A14,'Return Data'!$B$7:$R$2843,14,0)</f>
        <v>14.0769</v>
      </c>
      <c r="O14" s="66">
        <f t="shared" si="5"/>
        <v>10</v>
      </c>
      <c r="P14" s="65">
        <f>VLOOKUP($A14,'Return Data'!$B$7:$R$2843,15,0)</f>
        <v>13.4056</v>
      </c>
      <c r="Q14" s="66">
        <f>RANK(P14,P$8:P$29,0)</f>
        <v>11</v>
      </c>
      <c r="R14" s="65">
        <f>VLOOKUP($A14,'Return Data'!$B$7:$R$2843,16,0)</f>
        <v>13.540900000000001</v>
      </c>
      <c r="S14" s="67">
        <f t="shared" si="6"/>
        <v>16</v>
      </c>
    </row>
    <row r="15" spans="1:20" x14ac:dyDescent="0.3">
      <c r="A15" s="63" t="s">
        <v>835</v>
      </c>
      <c r="B15" s="64">
        <f>VLOOKUP($A15,'Return Data'!$B$7:$R$2843,3,0)</f>
        <v>44440</v>
      </c>
      <c r="C15" s="65">
        <f>VLOOKUP($A15,'Return Data'!$B$7:$R$2843,4,0)</f>
        <v>14.65</v>
      </c>
      <c r="D15" s="65">
        <f>VLOOKUP($A15,'Return Data'!$B$7:$R$2843,10,0)</f>
        <v>12.0031</v>
      </c>
      <c r="E15" s="66">
        <f t="shared" si="0"/>
        <v>10</v>
      </c>
      <c r="F15" s="65">
        <f>VLOOKUP($A15,'Return Data'!$B$7:$R$2843,11,0)</f>
        <v>17.481999999999999</v>
      </c>
      <c r="G15" s="66">
        <f t="shared" si="1"/>
        <v>12</v>
      </c>
      <c r="H15" s="65">
        <f>VLOOKUP($A15,'Return Data'!$B$7:$R$2843,12,0)</f>
        <v>28.961300000000001</v>
      </c>
      <c r="I15" s="66">
        <f t="shared" si="2"/>
        <v>17</v>
      </c>
      <c r="J15" s="65">
        <f>VLOOKUP($A15,'Return Data'!$B$7:$R$2843,13,0)</f>
        <v>44.905999999999999</v>
      </c>
      <c r="K15" s="66">
        <f t="shared" si="3"/>
        <v>19</v>
      </c>
      <c r="L15" s="65">
        <f>VLOOKUP($A15,'Return Data'!$B$7:$R$2843,17,0)</f>
        <v>25.1921</v>
      </c>
      <c r="M15" s="66">
        <f t="shared" si="4"/>
        <v>12</v>
      </c>
      <c r="N15" s="65">
        <f>VLOOKUP($A15,'Return Data'!$B$7:$R$2843,14,0)</f>
        <v>11.613300000000001</v>
      </c>
      <c r="O15" s="66">
        <f>RANK(N15,N$8:N$29,0)</f>
        <v>14</v>
      </c>
      <c r="P15" s="65"/>
      <c r="Q15" s="66"/>
      <c r="R15" s="65">
        <f>VLOOKUP($A15,'Return Data'!$B$7:$R$2843,16,0)</f>
        <v>10.5951</v>
      </c>
      <c r="S15" s="67">
        <f t="shared" si="6"/>
        <v>20</v>
      </c>
    </row>
    <row r="16" spans="1:20" x14ac:dyDescent="0.3">
      <c r="A16" s="63" t="s">
        <v>837</v>
      </c>
      <c r="B16" s="64">
        <f>VLOOKUP($A16,'Return Data'!$B$7:$R$2843,3,0)</f>
        <v>44440</v>
      </c>
      <c r="C16" s="65">
        <f>VLOOKUP($A16,'Return Data'!$B$7:$R$2843,4,0)</f>
        <v>52.22</v>
      </c>
      <c r="D16" s="65">
        <f>VLOOKUP($A16,'Return Data'!$B$7:$R$2843,10,0)</f>
        <v>7.6700999999999997</v>
      </c>
      <c r="E16" s="66">
        <f t="shared" si="0"/>
        <v>21</v>
      </c>
      <c r="F16" s="65">
        <f>VLOOKUP($A16,'Return Data'!$B$7:$R$2843,11,0)</f>
        <v>11.4146</v>
      </c>
      <c r="G16" s="66">
        <f t="shared" si="1"/>
        <v>22</v>
      </c>
      <c r="H16" s="65">
        <f>VLOOKUP($A16,'Return Data'!$B$7:$R$2843,12,0)</f>
        <v>21.611599999999999</v>
      </c>
      <c r="I16" s="66">
        <f t="shared" si="2"/>
        <v>22</v>
      </c>
      <c r="J16" s="65">
        <f>VLOOKUP($A16,'Return Data'!$B$7:$R$2843,13,0)</f>
        <v>34.691800000000001</v>
      </c>
      <c r="K16" s="66">
        <f t="shared" si="3"/>
        <v>22</v>
      </c>
      <c r="L16" s="65">
        <f>VLOOKUP($A16,'Return Data'!$B$7:$R$2843,17,0)</f>
        <v>25.2424</v>
      </c>
      <c r="M16" s="66">
        <f t="shared" si="4"/>
        <v>11</v>
      </c>
      <c r="N16" s="65">
        <f>VLOOKUP($A16,'Return Data'!$B$7:$R$2843,14,0)</f>
        <v>8.5134000000000007</v>
      </c>
      <c r="O16" s="66">
        <f>RANK(N16,N$8:N$29,0)</f>
        <v>16</v>
      </c>
      <c r="P16" s="65">
        <f>VLOOKUP($A16,'Return Data'!$B$7:$R$2843,15,0)</f>
        <v>13.108599999999999</v>
      </c>
      <c r="Q16" s="66">
        <f>RANK(P16,P$8:P$29,0)</f>
        <v>12</v>
      </c>
      <c r="R16" s="65">
        <f>VLOOKUP($A16,'Return Data'!$B$7:$R$2843,16,0)</f>
        <v>11.273</v>
      </c>
      <c r="S16" s="67">
        <f t="shared" si="6"/>
        <v>19</v>
      </c>
    </row>
    <row r="17" spans="1:19" x14ac:dyDescent="0.3">
      <c r="A17" s="63" t="s">
        <v>839</v>
      </c>
      <c r="B17" s="64">
        <f>VLOOKUP($A17,'Return Data'!$B$7:$R$2843,3,0)</f>
        <v>44440</v>
      </c>
      <c r="C17" s="65">
        <f>VLOOKUP($A17,'Return Data'!$B$7:$R$2843,4,0)</f>
        <v>29.2957</v>
      </c>
      <c r="D17" s="65">
        <f>VLOOKUP($A17,'Return Data'!$B$7:$R$2843,10,0)</f>
        <v>16.321100000000001</v>
      </c>
      <c r="E17" s="66">
        <f t="shared" si="0"/>
        <v>1</v>
      </c>
      <c r="F17" s="65">
        <f>VLOOKUP($A17,'Return Data'!$B$7:$R$2843,11,0)</f>
        <v>22.112200000000001</v>
      </c>
      <c r="G17" s="66">
        <f t="shared" si="1"/>
        <v>2</v>
      </c>
      <c r="H17" s="65">
        <f>VLOOKUP($A17,'Return Data'!$B$7:$R$2843,12,0)</f>
        <v>37.3264</v>
      </c>
      <c r="I17" s="66">
        <f t="shared" si="2"/>
        <v>11</v>
      </c>
      <c r="J17" s="65">
        <f>VLOOKUP($A17,'Return Data'!$B$7:$R$2843,13,0)</f>
        <v>59.863</v>
      </c>
      <c r="K17" s="66">
        <f t="shared" si="3"/>
        <v>4</v>
      </c>
      <c r="L17" s="65">
        <f>VLOOKUP($A17,'Return Data'!$B$7:$R$2843,17,0)</f>
        <v>35.700800000000001</v>
      </c>
      <c r="M17" s="66">
        <f t="shared" si="4"/>
        <v>1</v>
      </c>
      <c r="N17" s="65">
        <f>VLOOKUP($A17,'Return Data'!$B$7:$R$2843,14,0)</f>
        <v>21.125</v>
      </c>
      <c r="O17" s="66">
        <f>RANK(N17,N$8:N$29,0)</f>
        <v>1</v>
      </c>
      <c r="P17" s="65">
        <f>VLOOKUP($A17,'Return Data'!$B$7:$R$2843,15,0)</f>
        <v>17.9634</v>
      </c>
      <c r="Q17" s="66">
        <f>RANK(P17,P$8:P$29,0)</f>
        <v>2</v>
      </c>
      <c r="R17" s="65">
        <f>VLOOKUP($A17,'Return Data'!$B$7:$R$2843,16,0)</f>
        <v>17.0059</v>
      </c>
      <c r="S17" s="67">
        <f t="shared" si="6"/>
        <v>9</v>
      </c>
    </row>
    <row r="18" spans="1:19" x14ac:dyDescent="0.3">
      <c r="A18" s="63" t="s">
        <v>840</v>
      </c>
      <c r="B18" s="64">
        <f>VLOOKUP($A18,'Return Data'!$B$7:$R$2843,3,0)</f>
        <v>44440</v>
      </c>
      <c r="C18" s="65">
        <f>VLOOKUP($A18,'Return Data'!$B$7:$R$2843,4,0)</f>
        <v>11.3337</v>
      </c>
      <c r="D18" s="65">
        <f>VLOOKUP($A18,'Return Data'!$B$7:$R$2843,10,0)</f>
        <v>9.5360999999999994</v>
      </c>
      <c r="E18" s="66">
        <f t="shared" si="0"/>
        <v>16</v>
      </c>
      <c r="F18" s="65">
        <f>VLOOKUP($A18,'Return Data'!$B$7:$R$2843,11,0)</f>
        <v>12.097200000000001</v>
      </c>
      <c r="G18" s="66">
        <f t="shared" si="1"/>
        <v>21</v>
      </c>
      <c r="H18" s="65">
        <f>VLOOKUP($A18,'Return Data'!$B$7:$R$2843,12,0)</f>
        <v>21.7212</v>
      </c>
      <c r="I18" s="66">
        <f t="shared" si="2"/>
        <v>21</v>
      </c>
      <c r="J18" s="65">
        <f>VLOOKUP($A18,'Return Data'!$B$7:$R$2843,13,0)</f>
        <v>38.901899999999998</v>
      </c>
      <c r="K18" s="66">
        <f t="shared" si="3"/>
        <v>21</v>
      </c>
      <c r="L18" s="65">
        <f>VLOOKUP($A18,'Return Data'!$B$7:$R$2843,17,0)</f>
        <v>15.0373</v>
      </c>
      <c r="M18" s="66">
        <f t="shared" si="4"/>
        <v>18</v>
      </c>
      <c r="N18" s="65">
        <f>VLOOKUP($A18,'Return Data'!$B$7:$R$2843,14,0)</f>
        <v>6.4527000000000001</v>
      </c>
      <c r="O18" s="66">
        <f>RANK(N18,N$8:N$29,0)</f>
        <v>17</v>
      </c>
      <c r="P18" s="65">
        <f>VLOOKUP($A18,'Return Data'!$B$7:$R$2843,15,0)</f>
        <v>9.6386000000000003</v>
      </c>
      <c r="Q18" s="66">
        <f>RANK(P18,P$8:P$29,0)</f>
        <v>15</v>
      </c>
      <c r="R18" s="65">
        <f>VLOOKUP($A18,'Return Data'!$B$7:$R$2843,16,0)</f>
        <v>0.93159999999999998</v>
      </c>
      <c r="S18" s="67">
        <f t="shared" si="6"/>
        <v>22</v>
      </c>
    </row>
    <row r="19" spans="1:19" x14ac:dyDescent="0.3">
      <c r="A19" s="63" t="s">
        <v>843</v>
      </c>
      <c r="B19" s="64">
        <f>VLOOKUP($A19,'Return Data'!$B$7:$R$2843,3,0)</f>
        <v>44440</v>
      </c>
      <c r="C19" s="65">
        <f>VLOOKUP($A19,'Return Data'!$B$7:$R$2843,4,0)</f>
        <v>15.917</v>
      </c>
      <c r="D19" s="65">
        <f>VLOOKUP($A19,'Return Data'!$B$7:$R$2843,10,0)</f>
        <v>12.4558</v>
      </c>
      <c r="E19" s="66">
        <f t="shared" si="0"/>
        <v>7</v>
      </c>
      <c r="F19" s="65">
        <f>VLOOKUP($A19,'Return Data'!$B$7:$R$2843,11,0)</f>
        <v>17.028199999999998</v>
      </c>
      <c r="G19" s="66">
        <f t="shared" si="1"/>
        <v>14</v>
      </c>
      <c r="H19" s="65">
        <f>VLOOKUP($A19,'Return Data'!$B$7:$R$2843,12,0)</f>
        <v>35.199199999999998</v>
      </c>
      <c r="I19" s="66">
        <f t="shared" si="2"/>
        <v>12</v>
      </c>
      <c r="J19" s="65">
        <f>VLOOKUP($A19,'Return Data'!$B$7:$R$2843,13,0)</f>
        <v>54.759399999999999</v>
      </c>
      <c r="K19" s="66">
        <f t="shared" ref="K19" si="7">RANK(J19,J$8:J$29,0)</f>
        <v>10</v>
      </c>
      <c r="L19" s="65"/>
      <c r="M19" s="66"/>
      <c r="N19" s="65"/>
      <c r="O19" s="66"/>
      <c r="P19" s="65"/>
      <c r="Q19" s="66"/>
      <c r="R19" s="65">
        <f>VLOOKUP($A19,'Return Data'!$B$7:$R$2843,16,0)</f>
        <v>24.366499999999998</v>
      </c>
      <c r="S19" s="67">
        <f t="shared" si="6"/>
        <v>4</v>
      </c>
    </row>
    <row r="20" spans="1:19" x14ac:dyDescent="0.3">
      <c r="A20" s="63" t="s">
        <v>845</v>
      </c>
      <c r="B20" s="64">
        <f>VLOOKUP($A20,'Return Data'!$B$7:$R$2843,3,0)</f>
        <v>44440</v>
      </c>
      <c r="C20" s="65">
        <f>VLOOKUP($A20,'Return Data'!$B$7:$R$2843,4,0)</f>
        <v>16.045000000000002</v>
      </c>
      <c r="D20" s="65">
        <f>VLOOKUP($A20,'Return Data'!$B$7:$R$2843,10,0)</f>
        <v>10.1084</v>
      </c>
      <c r="E20" s="66">
        <f t="shared" si="0"/>
        <v>15</v>
      </c>
      <c r="F20" s="65">
        <f>VLOOKUP($A20,'Return Data'!$B$7:$R$2843,11,0)</f>
        <v>16.946100000000001</v>
      </c>
      <c r="G20" s="66">
        <f t="shared" si="1"/>
        <v>15</v>
      </c>
      <c r="H20" s="65">
        <f>VLOOKUP($A20,'Return Data'!$B$7:$R$2843,12,0)</f>
        <v>28.927299999999999</v>
      </c>
      <c r="I20" s="66">
        <f t="shared" si="2"/>
        <v>18</v>
      </c>
      <c r="J20" s="65">
        <f>VLOOKUP($A20,'Return Data'!$B$7:$R$2843,13,0)</f>
        <v>41.727800000000002</v>
      </c>
      <c r="K20" s="66">
        <f t="shared" ref="K20:K27" si="8">RANK(J20,J$8:J$29,0)</f>
        <v>20</v>
      </c>
      <c r="L20" s="65">
        <f>VLOOKUP($A20,'Return Data'!$B$7:$R$2843,17,0)</f>
        <v>23.920999999999999</v>
      </c>
      <c r="M20" s="66">
        <f t="shared" ref="M20" si="9">RANK(L20,L$8:L$29,0)</f>
        <v>15</v>
      </c>
      <c r="N20" s="65"/>
      <c r="O20" s="66"/>
      <c r="P20" s="65"/>
      <c r="Q20" s="66"/>
      <c r="R20" s="65">
        <f>VLOOKUP($A20,'Return Data'!$B$7:$R$2843,16,0)</f>
        <v>18.2212</v>
      </c>
      <c r="S20" s="67">
        <f t="shared" si="6"/>
        <v>7</v>
      </c>
    </row>
    <row r="21" spans="1:19" x14ac:dyDescent="0.3">
      <c r="A21" s="63" t="s">
        <v>847</v>
      </c>
      <c r="B21" s="64">
        <f>VLOOKUP($A21,'Return Data'!$B$7:$R$2843,3,0)</f>
        <v>44440</v>
      </c>
      <c r="C21" s="65">
        <f>VLOOKUP($A21,'Return Data'!$B$7:$R$2843,4,0)</f>
        <v>19.02</v>
      </c>
      <c r="D21" s="65">
        <f>VLOOKUP($A21,'Return Data'!$B$7:$R$2843,10,0)</f>
        <v>14.952299999999999</v>
      </c>
      <c r="E21" s="66">
        <f t="shared" si="0"/>
        <v>3</v>
      </c>
      <c r="F21" s="65">
        <f>VLOOKUP($A21,'Return Data'!$B$7:$R$2843,11,0)</f>
        <v>21.370699999999999</v>
      </c>
      <c r="G21" s="66">
        <f t="shared" si="1"/>
        <v>4</v>
      </c>
      <c r="H21" s="65">
        <f>VLOOKUP($A21,'Return Data'!$B$7:$R$2843,12,0)</f>
        <v>39.238700000000001</v>
      </c>
      <c r="I21" s="66">
        <f t="shared" si="2"/>
        <v>5</v>
      </c>
      <c r="J21" s="65">
        <f>VLOOKUP($A21,'Return Data'!$B$7:$R$2843,13,0)</f>
        <v>59.309800000000003</v>
      </c>
      <c r="K21" s="66">
        <f t="shared" si="8"/>
        <v>5</v>
      </c>
      <c r="L21" s="65"/>
      <c r="M21" s="66"/>
      <c r="N21" s="65"/>
      <c r="O21" s="66"/>
      <c r="P21" s="65"/>
      <c r="Q21" s="66"/>
      <c r="R21" s="65">
        <f>VLOOKUP($A21,'Return Data'!$B$7:$R$2843,16,0)</f>
        <v>32.184100000000001</v>
      </c>
      <c r="S21" s="67">
        <f t="shared" si="6"/>
        <v>1</v>
      </c>
    </row>
    <row r="22" spans="1:19" x14ac:dyDescent="0.3">
      <c r="A22" s="63" t="s">
        <v>849</v>
      </c>
      <c r="B22" s="64">
        <f>VLOOKUP($A22,'Return Data'!$B$7:$R$2843,3,0)</f>
        <v>44440</v>
      </c>
      <c r="C22" s="65">
        <f>VLOOKUP($A22,'Return Data'!$B$7:$R$2843,4,0)</f>
        <v>33.630299999999998</v>
      </c>
      <c r="D22" s="65">
        <f>VLOOKUP($A22,'Return Data'!$B$7:$R$2843,10,0)</f>
        <v>7.95</v>
      </c>
      <c r="E22" s="66">
        <f t="shared" si="0"/>
        <v>20</v>
      </c>
      <c r="F22" s="65">
        <f>VLOOKUP($A22,'Return Data'!$B$7:$R$2843,11,0)</f>
        <v>13.290900000000001</v>
      </c>
      <c r="G22" s="66">
        <f t="shared" si="1"/>
        <v>19</v>
      </c>
      <c r="H22" s="65">
        <f>VLOOKUP($A22,'Return Data'!$B$7:$R$2843,12,0)</f>
        <v>24.078299999999999</v>
      </c>
      <c r="I22" s="66">
        <f t="shared" si="2"/>
        <v>20</v>
      </c>
      <c r="J22" s="65">
        <f>VLOOKUP($A22,'Return Data'!$B$7:$R$2843,13,0)</f>
        <v>44.996299999999998</v>
      </c>
      <c r="K22" s="66">
        <f t="shared" si="8"/>
        <v>18</v>
      </c>
      <c r="L22" s="65">
        <f>VLOOKUP($A22,'Return Data'!$B$7:$R$2843,17,0)</f>
        <v>25.598099999999999</v>
      </c>
      <c r="M22" s="66">
        <f t="shared" ref="M22:M27" si="10">RANK(L22,L$8:L$29,0)</f>
        <v>10</v>
      </c>
      <c r="N22" s="65">
        <f>VLOOKUP($A22,'Return Data'!$B$7:$R$2843,14,0)</f>
        <v>14.5868</v>
      </c>
      <c r="O22" s="66">
        <f t="shared" ref="O22:O27" si="11">RANK(N22,N$8:N$29,0)</f>
        <v>8</v>
      </c>
      <c r="P22" s="65">
        <f>VLOOKUP($A22,'Return Data'!$B$7:$R$2843,15,0)</f>
        <v>14.365500000000001</v>
      </c>
      <c r="Q22" s="66">
        <f t="shared" ref="Q22:Q27" si="12">RANK(P22,P$8:P$29,0)</f>
        <v>8</v>
      </c>
      <c r="R22" s="65">
        <f>VLOOKUP($A22,'Return Data'!$B$7:$R$2843,16,0)</f>
        <v>15.714600000000001</v>
      </c>
      <c r="S22" s="67">
        <f t="shared" si="6"/>
        <v>11</v>
      </c>
    </row>
    <row r="23" spans="1:19" x14ac:dyDescent="0.3">
      <c r="A23" s="63" t="s">
        <v>850</v>
      </c>
      <c r="B23" s="64">
        <f>VLOOKUP($A23,'Return Data'!$B$7:$R$2843,3,0)</f>
        <v>44440</v>
      </c>
      <c r="C23" s="65">
        <f>VLOOKUP($A23,'Return Data'!$B$7:$R$2843,4,0)</f>
        <v>73.882400000000004</v>
      </c>
      <c r="D23" s="65">
        <f>VLOOKUP($A23,'Return Data'!$B$7:$R$2843,10,0)</f>
        <v>8.9206000000000003</v>
      </c>
      <c r="E23" s="66">
        <f t="shared" si="0"/>
        <v>17</v>
      </c>
      <c r="F23" s="65">
        <f>VLOOKUP($A23,'Return Data'!$B$7:$R$2843,11,0)</f>
        <v>12.7105</v>
      </c>
      <c r="G23" s="66">
        <f t="shared" si="1"/>
        <v>20</v>
      </c>
      <c r="H23" s="65">
        <f>VLOOKUP($A23,'Return Data'!$B$7:$R$2843,12,0)</f>
        <v>43.1691</v>
      </c>
      <c r="I23" s="66">
        <f t="shared" si="2"/>
        <v>2</v>
      </c>
      <c r="J23" s="65">
        <f>VLOOKUP($A23,'Return Data'!$B$7:$R$2843,13,0)</f>
        <v>61.575600000000001</v>
      </c>
      <c r="K23" s="66">
        <f t="shared" si="8"/>
        <v>2</v>
      </c>
      <c r="L23" s="65">
        <f>VLOOKUP($A23,'Return Data'!$B$7:$R$2843,17,0)</f>
        <v>31.8734</v>
      </c>
      <c r="M23" s="66">
        <f t="shared" si="10"/>
        <v>3</v>
      </c>
      <c r="N23" s="65">
        <f>VLOOKUP($A23,'Return Data'!$B$7:$R$2843,14,0)</f>
        <v>15.1661</v>
      </c>
      <c r="O23" s="66">
        <f t="shared" si="11"/>
        <v>7</v>
      </c>
      <c r="P23" s="65">
        <f>VLOOKUP($A23,'Return Data'!$B$7:$R$2843,15,0)</f>
        <v>14.0267</v>
      </c>
      <c r="Q23" s="66">
        <f t="shared" si="12"/>
        <v>9</v>
      </c>
      <c r="R23" s="65">
        <f>VLOOKUP($A23,'Return Data'!$B$7:$R$2843,16,0)</f>
        <v>14.5808</v>
      </c>
      <c r="S23" s="67">
        <f t="shared" si="6"/>
        <v>14</v>
      </c>
    </row>
    <row r="24" spans="1:19" x14ac:dyDescent="0.3">
      <c r="A24" s="63" t="s">
        <v>852</v>
      </c>
      <c r="B24" s="64">
        <f>VLOOKUP($A24,'Return Data'!$B$7:$R$2843,3,0)</f>
        <v>44440</v>
      </c>
      <c r="C24" s="65">
        <f>VLOOKUP($A24,'Return Data'!$B$7:$R$2843,4,0)</f>
        <v>107.23</v>
      </c>
      <c r="D24" s="65">
        <f>VLOOKUP($A24,'Return Data'!$B$7:$R$2843,10,0)</f>
        <v>11.2691</v>
      </c>
      <c r="E24" s="66">
        <f t="shared" si="0"/>
        <v>13</v>
      </c>
      <c r="F24" s="65">
        <f>VLOOKUP($A24,'Return Data'!$B$7:$R$2843,11,0)</f>
        <v>18.8934</v>
      </c>
      <c r="G24" s="66">
        <f t="shared" si="1"/>
        <v>11</v>
      </c>
      <c r="H24" s="65">
        <f>VLOOKUP($A24,'Return Data'!$B$7:$R$2843,12,0)</f>
        <v>38.147399999999998</v>
      </c>
      <c r="I24" s="66">
        <f t="shared" si="2"/>
        <v>8</v>
      </c>
      <c r="J24" s="65">
        <f>VLOOKUP($A24,'Return Data'!$B$7:$R$2843,13,0)</f>
        <v>57.9467</v>
      </c>
      <c r="K24" s="66">
        <f t="shared" si="8"/>
        <v>6</v>
      </c>
      <c r="L24" s="65">
        <f>VLOOKUP($A24,'Return Data'!$B$7:$R$2843,17,0)</f>
        <v>32.485799999999998</v>
      </c>
      <c r="M24" s="66">
        <f t="shared" si="10"/>
        <v>2</v>
      </c>
      <c r="N24" s="65">
        <f>VLOOKUP($A24,'Return Data'!$B$7:$R$2843,14,0)</f>
        <v>17.912400000000002</v>
      </c>
      <c r="O24" s="66">
        <f t="shared" si="11"/>
        <v>2</v>
      </c>
      <c r="P24" s="65">
        <f>VLOOKUP($A24,'Return Data'!$B$7:$R$2843,15,0)</f>
        <v>15.7485</v>
      </c>
      <c r="Q24" s="66">
        <f t="shared" si="12"/>
        <v>4</v>
      </c>
      <c r="R24" s="65">
        <f>VLOOKUP($A24,'Return Data'!$B$7:$R$2843,16,0)</f>
        <v>16.1829</v>
      </c>
      <c r="S24" s="67">
        <f t="shared" si="6"/>
        <v>10</v>
      </c>
    </row>
    <row r="25" spans="1:19" x14ac:dyDescent="0.3">
      <c r="A25" s="63" t="s">
        <v>854</v>
      </c>
      <c r="B25" s="64">
        <f>VLOOKUP($A25,'Return Data'!$B$7:$R$2843,3,0)</f>
        <v>44440</v>
      </c>
      <c r="C25" s="65">
        <f>VLOOKUP($A25,'Return Data'!$B$7:$R$2843,4,0)</f>
        <v>52.06</v>
      </c>
      <c r="D25" s="65">
        <f>VLOOKUP($A25,'Return Data'!$B$7:$R$2843,10,0)</f>
        <v>3.3786</v>
      </c>
      <c r="E25" s="66">
        <f t="shared" si="0"/>
        <v>22</v>
      </c>
      <c r="F25" s="65">
        <f>VLOOKUP($A25,'Return Data'!$B$7:$R$2843,11,0)</f>
        <v>21.808599999999998</v>
      </c>
      <c r="G25" s="66">
        <f t="shared" si="1"/>
        <v>3</v>
      </c>
      <c r="H25" s="65">
        <f>VLOOKUP($A25,'Return Data'!$B$7:$R$2843,12,0)</f>
        <v>41.951900000000002</v>
      </c>
      <c r="I25" s="66">
        <f t="shared" si="2"/>
        <v>3</v>
      </c>
      <c r="J25" s="65">
        <f>VLOOKUP($A25,'Return Data'!$B$7:$R$2843,13,0)</f>
        <v>61.122100000000003</v>
      </c>
      <c r="K25" s="66">
        <f t="shared" si="8"/>
        <v>3</v>
      </c>
      <c r="L25" s="65">
        <f>VLOOKUP($A25,'Return Data'!$B$7:$R$2843,17,0)</f>
        <v>31.755600000000001</v>
      </c>
      <c r="M25" s="66">
        <f t="shared" si="10"/>
        <v>4</v>
      </c>
      <c r="N25" s="65">
        <f>VLOOKUP($A25,'Return Data'!$B$7:$R$2843,14,0)</f>
        <v>15.9894</v>
      </c>
      <c r="O25" s="66">
        <f t="shared" si="11"/>
        <v>4</v>
      </c>
      <c r="P25" s="65">
        <f>VLOOKUP($A25,'Return Data'!$B$7:$R$2843,15,0)</f>
        <v>15.0962</v>
      </c>
      <c r="Q25" s="66">
        <f t="shared" si="12"/>
        <v>6</v>
      </c>
      <c r="R25" s="65">
        <f>VLOOKUP($A25,'Return Data'!$B$7:$R$2843,16,0)</f>
        <v>13.428900000000001</v>
      </c>
      <c r="S25" s="67">
        <f t="shared" si="6"/>
        <v>17</v>
      </c>
    </row>
    <row r="26" spans="1:19" x14ac:dyDescent="0.3">
      <c r="A26" s="63" t="s">
        <v>857</v>
      </c>
      <c r="B26" s="64">
        <f>VLOOKUP($A26,'Return Data'!$B$7:$R$2843,3,0)</f>
        <v>44440</v>
      </c>
      <c r="C26" s="65">
        <f>VLOOKUP($A26,'Return Data'!$B$7:$R$2843,4,0)</f>
        <v>231.51920000000001</v>
      </c>
      <c r="D26" s="65">
        <f>VLOOKUP($A26,'Return Data'!$B$7:$R$2843,10,0)</f>
        <v>14.812900000000001</v>
      </c>
      <c r="E26" s="66">
        <f t="shared" si="0"/>
        <v>4</v>
      </c>
      <c r="F26" s="65">
        <f>VLOOKUP($A26,'Return Data'!$B$7:$R$2843,11,0)</f>
        <v>24.3416</v>
      </c>
      <c r="G26" s="66">
        <f t="shared" si="1"/>
        <v>1</v>
      </c>
      <c r="H26" s="65">
        <f>VLOOKUP($A26,'Return Data'!$B$7:$R$2843,12,0)</f>
        <v>37.717599999999997</v>
      </c>
      <c r="I26" s="66">
        <f t="shared" si="2"/>
        <v>10</v>
      </c>
      <c r="J26" s="65">
        <f>VLOOKUP($A26,'Return Data'!$B$7:$R$2843,13,0)</f>
        <v>53.83</v>
      </c>
      <c r="K26" s="66">
        <f t="shared" si="8"/>
        <v>11</v>
      </c>
      <c r="L26" s="65">
        <f>VLOOKUP($A26,'Return Data'!$B$7:$R$2843,17,0)</f>
        <v>30.769600000000001</v>
      </c>
      <c r="M26" s="66">
        <f t="shared" si="10"/>
        <v>5</v>
      </c>
      <c r="N26" s="65">
        <f>VLOOKUP($A26,'Return Data'!$B$7:$R$2843,14,0)</f>
        <v>17.909700000000001</v>
      </c>
      <c r="O26" s="66">
        <f t="shared" si="11"/>
        <v>3</v>
      </c>
      <c r="P26" s="65">
        <f>VLOOKUP($A26,'Return Data'!$B$7:$R$2843,15,0)</f>
        <v>17.247</v>
      </c>
      <c r="Q26" s="66">
        <f t="shared" si="12"/>
        <v>3</v>
      </c>
      <c r="R26" s="65">
        <f>VLOOKUP($A26,'Return Data'!$B$7:$R$2843,16,0)</f>
        <v>20.431000000000001</v>
      </c>
      <c r="S26" s="67">
        <f t="shared" si="6"/>
        <v>5</v>
      </c>
    </row>
    <row r="27" spans="1:19" x14ac:dyDescent="0.3">
      <c r="A27" s="63" t="s">
        <v>858</v>
      </c>
      <c r="B27" s="64">
        <f>VLOOKUP($A27,'Return Data'!$B$7:$R$2843,3,0)</f>
        <v>44440</v>
      </c>
      <c r="C27" s="65">
        <f>VLOOKUP($A27,'Return Data'!$B$7:$R$2843,4,0)</f>
        <v>269.46629999999999</v>
      </c>
      <c r="D27" s="65">
        <f>VLOOKUP($A27,'Return Data'!$B$7:$R$2843,10,0)</f>
        <v>12.4253</v>
      </c>
      <c r="E27" s="66">
        <f t="shared" si="0"/>
        <v>8</v>
      </c>
      <c r="F27" s="65">
        <f>VLOOKUP($A27,'Return Data'!$B$7:$R$2843,11,0)</f>
        <v>16.726199999999999</v>
      </c>
      <c r="G27" s="66">
        <f t="shared" si="1"/>
        <v>16</v>
      </c>
      <c r="H27" s="65">
        <f>VLOOKUP($A27,'Return Data'!$B$7:$R$2843,12,0)</f>
        <v>33.488999999999997</v>
      </c>
      <c r="I27" s="66">
        <f t="shared" si="2"/>
        <v>13</v>
      </c>
      <c r="J27" s="65">
        <f>VLOOKUP($A27,'Return Data'!$B$7:$R$2843,13,0)</f>
        <v>47.506599999999999</v>
      </c>
      <c r="K27" s="66">
        <f t="shared" si="8"/>
        <v>16</v>
      </c>
      <c r="L27" s="65">
        <f>VLOOKUP($A27,'Return Data'!$B$7:$R$2843,17,0)</f>
        <v>23.610700000000001</v>
      </c>
      <c r="M27" s="66">
        <f t="shared" si="10"/>
        <v>16</v>
      </c>
      <c r="N27" s="65">
        <f>VLOOKUP($A27,'Return Data'!$B$7:$R$2843,14,0)</f>
        <v>13.8757</v>
      </c>
      <c r="O27" s="66">
        <f t="shared" si="11"/>
        <v>11</v>
      </c>
      <c r="P27" s="65">
        <f>VLOOKUP($A27,'Return Data'!$B$7:$R$2843,15,0)</f>
        <v>15.469099999999999</v>
      </c>
      <c r="Q27" s="66">
        <f t="shared" si="12"/>
        <v>5</v>
      </c>
      <c r="R27" s="65">
        <f>VLOOKUP($A27,'Return Data'!$B$7:$R$2843,16,0)</f>
        <v>18.8172</v>
      </c>
      <c r="S27" s="67">
        <f t="shared" si="6"/>
        <v>6</v>
      </c>
    </row>
    <row r="28" spans="1:19" x14ac:dyDescent="0.3">
      <c r="A28" s="63" t="s">
        <v>861</v>
      </c>
      <c r="B28" s="64">
        <f>VLOOKUP($A28,'Return Data'!$B$7:$R$2843,3,0)</f>
        <v>44440</v>
      </c>
      <c r="C28" s="65">
        <f>VLOOKUP($A28,'Return Data'!$B$7:$R$2843,4,0)</f>
        <v>14.808</v>
      </c>
      <c r="D28" s="65">
        <f>VLOOKUP($A28,'Return Data'!$B$7:$R$2843,10,0)</f>
        <v>13.146100000000001</v>
      </c>
      <c r="E28" s="66">
        <f t="shared" si="0"/>
        <v>6</v>
      </c>
      <c r="F28" s="65">
        <f>VLOOKUP($A28,'Return Data'!$B$7:$R$2843,11,0)</f>
        <v>19.084199999999999</v>
      </c>
      <c r="G28" s="66">
        <f t="shared" si="1"/>
        <v>10</v>
      </c>
      <c r="H28" s="65">
        <f>VLOOKUP($A28,'Return Data'!$B$7:$R$2843,12,0)</f>
        <v>39.059199999999997</v>
      </c>
      <c r="I28" s="66">
        <f>RANK(H28,H$8:H$29,0)</f>
        <v>7</v>
      </c>
      <c r="J28" s="65">
        <f>VLOOKUP($A28,'Return Data'!$B$7:$R$2843,13,0)</f>
        <v>56.787999999999997</v>
      </c>
      <c r="K28" s="66">
        <f t="shared" ref="K28" si="13">RANK(J28,J$8:J$29,0)</f>
        <v>7</v>
      </c>
      <c r="L28" s="65"/>
      <c r="M28" s="66"/>
      <c r="N28" s="65"/>
      <c r="O28" s="66"/>
      <c r="P28" s="65"/>
      <c r="Q28" s="66"/>
      <c r="R28" s="65">
        <f>VLOOKUP($A28,'Return Data'!$B$7:$R$2843,16,0)</f>
        <v>25.270199999999999</v>
      </c>
      <c r="S28" s="67">
        <f t="shared" si="6"/>
        <v>3</v>
      </c>
    </row>
    <row r="29" spans="1:19" x14ac:dyDescent="0.3">
      <c r="A29" s="63" t="s">
        <v>863</v>
      </c>
      <c r="B29" s="64">
        <f>VLOOKUP($A29,'Return Data'!$B$7:$R$2843,3,0)</f>
        <v>44440</v>
      </c>
      <c r="C29" s="65">
        <f>VLOOKUP($A29,'Return Data'!$B$7:$R$2843,4,0)</f>
        <v>17.600000000000001</v>
      </c>
      <c r="D29" s="65">
        <f>VLOOKUP($A29,'Return Data'!$B$7:$R$2843,10,0)</f>
        <v>15.4856</v>
      </c>
      <c r="E29" s="66">
        <f t="shared" si="0"/>
        <v>2</v>
      </c>
      <c r="F29" s="65">
        <f>VLOOKUP($A29,'Return Data'!$B$7:$R$2843,11,0)</f>
        <v>20.218599999999999</v>
      </c>
      <c r="G29" s="66">
        <f t="shared" si="1"/>
        <v>6</v>
      </c>
      <c r="H29" s="65">
        <f>VLOOKUP($A29,'Return Data'!$B$7:$R$2843,12,0)</f>
        <v>37.930999999999997</v>
      </c>
      <c r="I29" s="66">
        <f>RANK(H29,H$8:H$29,0)</f>
        <v>9</v>
      </c>
      <c r="J29" s="65">
        <f>VLOOKUP($A29,'Return Data'!$B$7:$R$2843,13,0)</f>
        <v>56.166800000000002</v>
      </c>
      <c r="K29" s="66">
        <f t="shared" ref="K29" si="14">RANK(J29,J$8:J$29,0)</f>
        <v>8</v>
      </c>
      <c r="L29" s="65"/>
      <c r="M29" s="66"/>
      <c r="N29" s="65"/>
      <c r="O29" s="66"/>
      <c r="P29" s="65"/>
      <c r="Q29" s="66"/>
      <c r="R29" s="65">
        <f>VLOOKUP($A29,'Return Data'!$B$7:$R$2843,16,0)</f>
        <v>31.286999999999999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11.29633181818182</v>
      </c>
      <c r="E31" s="74"/>
      <c r="F31" s="75">
        <f>AVERAGE(F8:F29)</f>
        <v>17.879563636363638</v>
      </c>
      <c r="G31" s="74"/>
      <c r="H31" s="75">
        <f>AVERAGE(H8:H29)</f>
        <v>34.325540909090911</v>
      </c>
      <c r="I31" s="74"/>
      <c r="J31" s="75">
        <f>AVERAGE(J8:J29)</f>
        <v>51.951513636363643</v>
      </c>
      <c r="K31" s="74"/>
      <c r="L31" s="75">
        <f>AVERAGE(L8:L29)</f>
        <v>26.89726666666667</v>
      </c>
      <c r="M31" s="74"/>
      <c r="N31" s="75">
        <f>AVERAGE(N8:N29)</f>
        <v>14.003382352941173</v>
      </c>
      <c r="O31" s="74"/>
      <c r="P31" s="75">
        <f>AVERAGE(P8:P29)</f>
        <v>14.281073333333334</v>
      </c>
      <c r="Q31" s="74"/>
      <c r="R31" s="75">
        <f>AVERAGE(R8:R29)</f>
        <v>16.675672727272726</v>
      </c>
      <c r="S31" s="76"/>
    </row>
    <row r="32" spans="1:19" x14ac:dyDescent="0.3">
      <c r="A32" s="73" t="s">
        <v>28</v>
      </c>
      <c r="B32" s="74"/>
      <c r="C32" s="74"/>
      <c r="D32" s="75">
        <f>MIN(D8:D29)</f>
        <v>3.3786</v>
      </c>
      <c r="E32" s="74"/>
      <c r="F32" s="75">
        <f>MIN(F8:F29)</f>
        <v>11.4146</v>
      </c>
      <c r="G32" s="74"/>
      <c r="H32" s="75">
        <f>MIN(H8:H29)</f>
        <v>21.611599999999999</v>
      </c>
      <c r="I32" s="74"/>
      <c r="J32" s="75">
        <f>MIN(J8:J29)</f>
        <v>34.691800000000001</v>
      </c>
      <c r="K32" s="74"/>
      <c r="L32" s="75">
        <f>MIN(L8:L29)</f>
        <v>15.0373</v>
      </c>
      <c r="M32" s="74"/>
      <c r="N32" s="75">
        <f>MIN(N8:N29)</f>
        <v>6.4527000000000001</v>
      </c>
      <c r="O32" s="74"/>
      <c r="P32" s="75">
        <f>MIN(P8:P29)</f>
        <v>9.6386000000000003</v>
      </c>
      <c r="Q32" s="74"/>
      <c r="R32" s="75">
        <f>MIN(R8:R29)</f>
        <v>0.93159999999999998</v>
      </c>
      <c r="S32" s="76"/>
    </row>
    <row r="33" spans="1:19" ht="15" thickBot="1" x14ac:dyDescent="0.35">
      <c r="A33" s="77" t="s">
        <v>29</v>
      </c>
      <c r="B33" s="78"/>
      <c r="C33" s="78"/>
      <c r="D33" s="79">
        <f>MAX(D8:D29)</f>
        <v>16.321100000000001</v>
      </c>
      <c r="E33" s="78"/>
      <c r="F33" s="79">
        <f>MAX(F8:F29)</f>
        <v>24.3416</v>
      </c>
      <c r="G33" s="78"/>
      <c r="H33" s="79">
        <f>MAX(H8:H29)</f>
        <v>44.106000000000002</v>
      </c>
      <c r="I33" s="78"/>
      <c r="J33" s="79">
        <f>MAX(J8:J29)</f>
        <v>65.315600000000003</v>
      </c>
      <c r="K33" s="78"/>
      <c r="L33" s="79">
        <f>MAX(L8:L29)</f>
        <v>35.700800000000001</v>
      </c>
      <c r="M33" s="78"/>
      <c r="N33" s="79">
        <f>MAX(N8:N29)</f>
        <v>21.125</v>
      </c>
      <c r="O33" s="78"/>
      <c r="P33" s="79">
        <f>MAX(P8:P29)</f>
        <v>18.072600000000001</v>
      </c>
      <c r="Q33" s="78"/>
      <c r="R33" s="79">
        <f>MAX(R8:R29)</f>
        <v>32.184100000000001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44440</v>
      </c>
      <c r="C8" s="65">
        <f>VLOOKUP($A8,'Return Data'!$B$7:$R$2843,4,0)</f>
        <v>57.568199999999997</v>
      </c>
      <c r="D8" s="65">
        <f>VLOOKUP($A8,'Return Data'!$B$7:$R$2843,10,0)</f>
        <v>11.6957</v>
      </c>
      <c r="E8" s="66">
        <f t="shared" ref="E8:E30" si="0">RANK(D8,D$8:D$30,0)</f>
        <v>21</v>
      </c>
      <c r="F8" s="65">
        <f>VLOOKUP($A8,'Return Data'!$B$7:$R$2843,11,0)</f>
        <v>24.100200000000001</v>
      </c>
      <c r="G8" s="66">
        <f t="shared" ref="G8:G18" si="1">RANK(F8,F$8:F$30,0)</f>
        <v>21</v>
      </c>
      <c r="H8" s="65">
        <f>VLOOKUP($A8,'Return Data'!$B$7:$R$2843,12,0)</f>
        <v>51.652500000000003</v>
      </c>
      <c r="I8" s="66">
        <f t="shared" ref="I8" si="2">RANK(H8,H$8:H$30,0)</f>
        <v>20</v>
      </c>
      <c r="J8" s="65">
        <f>VLOOKUP($A8,'Return Data'!$B$7:$R$2843,13,0)</f>
        <v>83.402500000000003</v>
      </c>
      <c r="K8" s="66">
        <f t="shared" ref="K8" si="3">RANK(J8,J$8:J$30,0)</f>
        <v>17</v>
      </c>
      <c r="L8" s="65">
        <f>VLOOKUP($A8,'Return Data'!$B$7:$R$2843,17,0)</f>
        <v>36.273699999999998</v>
      </c>
      <c r="M8" s="66">
        <f>RANK(L8,L$8:L$30,0)</f>
        <v>19</v>
      </c>
      <c r="N8" s="65">
        <f>VLOOKUP($A8,'Return Data'!$B$7:$R$2843,14,0)</f>
        <v>11.4526</v>
      </c>
      <c r="O8" s="66">
        <f>RANK(N8,N$8:N$30,0)</f>
        <v>15</v>
      </c>
      <c r="P8" s="65">
        <f>VLOOKUP($A8,'Return Data'!$B$7:$R$2843,15,0)</f>
        <v>12.826700000000001</v>
      </c>
      <c r="Q8" s="66">
        <f>RANK(P8,P$8:P$30,0)</f>
        <v>14</v>
      </c>
      <c r="R8" s="65">
        <f>VLOOKUP($A8,'Return Data'!$B$7:$R$2843,16,0)</f>
        <v>18.440200000000001</v>
      </c>
      <c r="S8" s="67">
        <f t="shared" ref="S8:S30" si="4">RANK(R8,R$8:R$30,0)</f>
        <v>17</v>
      </c>
    </row>
    <row r="9" spans="1:20" x14ac:dyDescent="0.3">
      <c r="A9" s="63" t="s">
        <v>1448</v>
      </c>
      <c r="B9" s="64">
        <f>VLOOKUP($A9,'Return Data'!$B$7:$R$2843,3,0)</f>
        <v>44440</v>
      </c>
      <c r="C9" s="65">
        <f>VLOOKUP($A9,'Return Data'!$B$7:$R$2843,4,0)</f>
        <v>62.48</v>
      </c>
      <c r="D9" s="65">
        <f>VLOOKUP($A9,'Return Data'!$B$7:$R$2843,10,0)</f>
        <v>15.7037</v>
      </c>
      <c r="E9" s="66">
        <f t="shared" si="0"/>
        <v>9</v>
      </c>
      <c r="F9" s="65">
        <f>VLOOKUP($A9,'Return Data'!$B$7:$R$2843,11,0)</f>
        <v>34.3367</v>
      </c>
      <c r="G9" s="66">
        <f t="shared" si="1"/>
        <v>7</v>
      </c>
      <c r="H9" s="65">
        <f>VLOOKUP($A9,'Return Data'!$B$7:$R$2843,12,0)</f>
        <v>52.725499999999997</v>
      </c>
      <c r="I9" s="66">
        <f t="shared" ref="I9:I30" si="5">RANK(H9,H$8:H$30,0)</f>
        <v>19</v>
      </c>
      <c r="J9" s="65">
        <f>VLOOKUP($A9,'Return Data'!$B$7:$R$2843,13,0)</f>
        <v>80.057599999999994</v>
      </c>
      <c r="K9" s="66">
        <f t="shared" ref="K9:K30" si="6">RANK(J9,J$8:J$30,0)</f>
        <v>20</v>
      </c>
      <c r="L9" s="65">
        <f>VLOOKUP($A9,'Return Data'!$B$7:$R$2843,17,0)</f>
        <v>42.084200000000003</v>
      </c>
      <c r="M9" s="66">
        <f t="shared" ref="M9:M30" si="7">RANK(L9,L$8:L$30,0)</f>
        <v>12</v>
      </c>
      <c r="N9" s="65">
        <f>VLOOKUP($A9,'Return Data'!$B$7:$R$2843,14,0)</f>
        <v>27.661799999999999</v>
      </c>
      <c r="O9" s="66">
        <f t="shared" ref="O9:O30" si="8">RANK(N9,N$8:N$30,0)</f>
        <v>2</v>
      </c>
      <c r="P9" s="65">
        <f>VLOOKUP($A9,'Return Data'!$B$7:$R$2843,15,0)</f>
        <v>22.0687</v>
      </c>
      <c r="Q9" s="66">
        <f t="shared" ref="Q9:Q30" si="9">RANK(P9,P$8:P$30,0)</f>
        <v>3</v>
      </c>
      <c r="R9" s="65">
        <f>VLOOKUP($A9,'Return Data'!$B$7:$R$2843,16,0)</f>
        <v>26.625800000000002</v>
      </c>
      <c r="S9" s="67">
        <f t="shared" si="4"/>
        <v>10</v>
      </c>
    </row>
    <row r="10" spans="1:20" x14ac:dyDescent="0.3">
      <c r="A10" s="63" t="s">
        <v>1450</v>
      </c>
      <c r="B10" s="64">
        <f>VLOOKUP($A10,'Return Data'!$B$7:$R$2843,3,0)</f>
        <v>44440</v>
      </c>
      <c r="C10" s="65">
        <f>VLOOKUP($A10,'Return Data'!$B$7:$R$2843,4,0)</f>
        <v>25.25</v>
      </c>
      <c r="D10" s="65">
        <f>VLOOKUP($A10,'Return Data'!$B$7:$R$2843,10,0)</f>
        <v>14.616400000000001</v>
      </c>
      <c r="E10" s="66">
        <f t="shared" si="0"/>
        <v>17</v>
      </c>
      <c r="F10" s="65">
        <f>VLOOKUP($A10,'Return Data'!$B$7:$R$2843,11,0)</f>
        <v>34.308500000000002</v>
      </c>
      <c r="G10" s="66">
        <f t="shared" si="1"/>
        <v>8</v>
      </c>
      <c r="H10" s="65">
        <f>VLOOKUP($A10,'Return Data'!$B$7:$R$2843,12,0)</f>
        <v>61.238799999999998</v>
      </c>
      <c r="I10" s="66">
        <f t="shared" si="5"/>
        <v>11</v>
      </c>
      <c r="J10" s="65">
        <f>VLOOKUP($A10,'Return Data'!$B$7:$R$2843,13,0)</f>
        <v>89.849599999999995</v>
      </c>
      <c r="K10" s="66">
        <f t="shared" si="6"/>
        <v>8</v>
      </c>
      <c r="L10" s="65">
        <f>VLOOKUP($A10,'Return Data'!$B$7:$R$2843,17,0)</f>
        <v>61.357100000000003</v>
      </c>
      <c r="M10" s="66">
        <f t="shared" si="7"/>
        <v>2</v>
      </c>
      <c r="N10" s="65"/>
      <c r="O10" s="66"/>
      <c r="P10" s="65"/>
      <c r="Q10" s="66"/>
      <c r="R10" s="65">
        <f>VLOOKUP($A10,'Return Data'!$B$7:$R$2843,16,0)</f>
        <v>40.8508</v>
      </c>
      <c r="S10" s="67">
        <f t="shared" si="4"/>
        <v>3</v>
      </c>
    </row>
    <row r="11" spans="1:20" x14ac:dyDescent="0.3">
      <c r="A11" s="63" t="s">
        <v>1452</v>
      </c>
      <c r="B11" s="64">
        <f>VLOOKUP($A11,'Return Data'!$B$7:$R$2843,3,0)</f>
        <v>44440</v>
      </c>
      <c r="C11" s="65">
        <f>VLOOKUP($A11,'Return Data'!$B$7:$R$2843,4,0)</f>
        <v>21.74</v>
      </c>
      <c r="D11" s="65">
        <f>VLOOKUP($A11,'Return Data'!$B$7:$R$2843,10,0)</f>
        <v>17.070499999999999</v>
      </c>
      <c r="E11" s="66">
        <f t="shared" si="0"/>
        <v>3</v>
      </c>
      <c r="F11" s="65">
        <f>VLOOKUP($A11,'Return Data'!$B$7:$R$2843,11,0)</f>
        <v>37.074399999999997</v>
      </c>
      <c r="G11" s="66">
        <f t="shared" si="1"/>
        <v>3</v>
      </c>
      <c r="H11" s="65">
        <f>VLOOKUP($A11,'Return Data'!$B$7:$R$2843,12,0)</f>
        <v>64.946899999999999</v>
      </c>
      <c r="I11" s="66">
        <f t="shared" si="5"/>
        <v>4</v>
      </c>
      <c r="J11" s="65">
        <f>VLOOKUP($A11,'Return Data'!$B$7:$R$2843,13,0)</f>
        <v>91.373199999999997</v>
      </c>
      <c r="K11" s="66">
        <f t="shared" si="6"/>
        <v>7</v>
      </c>
      <c r="L11" s="65">
        <f>VLOOKUP($A11,'Return Data'!$B$7:$R$2843,17,0)</f>
        <v>56.180799999999998</v>
      </c>
      <c r="M11" s="66">
        <f t="shared" si="7"/>
        <v>3</v>
      </c>
      <c r="N11" s="65"/>
      <c r="O11" s="66"/>
      <c r="P11" s="65"/>
      <c r="Q11" s="66"/>
      <c r="R11" s="65">
        <f>VLOOKUP($A11,'Return Data'!$B$7:$R$2843,16,0)</f>
        <v>35.677500000000002</v>
      </c>
      <c r="S11" s="67">
        <f t="shared" si="4"/>
        <v>5</v>
      </c>
    </row>
    <row r="12" spans="1:20" x14ac:dyDescent="0.3">
      <c r="A12" s="63" t="s">
        <v>1454</v>
      </c>
      <c r="B12" s="64">
        <f>VLOOKUP($A12,'Return Data'!$B$7:$R$2843,3,0)</f>
        <v>44440</v>
      </c>
      <c r="C12" s="65">
        <f>VLOOKUP($A12,'Return Data'!$B$7:$R$2843,4,0)</f>
        <v>106.16500000000001</v>
      </c>
      <c r="D12" s="65">
        <f>VLOOKUP($A12,'Return Data'!$B$7:$R$2843,10,0)</f>
        <v>12.858599999999999</v>
      </c>
      <c r="E12" s="66">
        <f t="shared" si="0"/>
        <v>20</v>
      </c>
      <c r="F12" s="65">
        <f>VLOOKUP($A12,'Return Data'!$B$7:$R$2843,11,0)</f>
        <v>28.093299999999999</v>
      </c>
      <c r="G12" s="66">
        <f t="shared" si="1"/>
        <v>19</v>
      </c>
      <c r="H12" s="65">
        <f>VLOOKUP($A12,'Return Data'!$B$7:$R$2843,12,0)</f>
        <v>48.351799999999997</v>
      </c>
      <c r="I12" s="66">
        <f t="shared" si="5"/>
        <v>21</v>
      </c>
      <c r="J12" s="65">
        <f>VLOOKUP($A12,'Return Data'!$B$7:$R$2843,13,0)</f>
        <v>74.272400000000005</v>
      </c>
      <c r="K12" s="66">
        <f t="shared" si="6"/>
        <v>21</v>
      </c>
      <c r="L12" s="65">
        <f>VLOOKUP($A12,'Return Data'!$B$7:$R$2843,17,0)</f>
        <v>44.145200000000003</v>
      </c>
      <c r="M12" s="66">
        <f t="shared" si="7"/>
        <v>10</v>
      </c>
      <c r="N12" s="65">
        <f>VLOOKUP($A12,'Return Data'!$B$7:$R$2843,14,0)</f>
        <v>19.228000000000002</v>
      </c>
      <c r="O12" s="66">
        <f t="shared" si="8"/>
        <v>8</v>
      </c>
      <c r="P12" s="65">
        <f>VLOOKUP($A12,'Return Data'!$B$7:$R$2843,15,0)</f>
        <v>15.296200000000001</v>
      </c>
      <c r="Q12" s="66">
        <f t="shared" si="9"/>
        <v>10</v>
      </c>
      <c r="R12" s="65">
        <f>VLOOKUP($A12,'Return Data'!$B$7:$R$2843,16,0)</f>
        <v>23.081299999999999</v>
      </c>
      <c r="S12" s="67">
        <f t="shared" si="4"/>
        <v>12</v>
      </c>
    </row>
    <row r="13" spans="1:20" x14ac:dyDescent="0.3">
      <c r="A13" s="63" t="s">
        <v>1456</v>
      </c>
      <c r="B13" s="64">
        <f>VLOOKUP($A13,'Return Data'!$B$7:$R$2843,3,0)</f>
        <v>44440</v>
      </c>
      <c r="C13" s="65">
        <f>VLOOKUP($A13,'Return Data'!$B$7:$R$2843,4,0)</f>
        <v>23.238</v>
      </c>
      <c r="D13" s="65">
        <f>VLOOKUP($A13,'Return Data'!$B$7:$R$2843,10,0)</f>
        <v>14.315200000000001</v>
      </c>
      <c r="E13" s="66">
        <f t="shared" si="0"/>
        <v>18</v>
      </c>
      <c r="F13" s="65">
        <f>VLOOKUP($A13,'Return Data'!$B$7:$R$2843,11,0)</f>
        <v>28.863700000000001</v>
      </c>
      <c r="G13" s="66">
        <f t="shared" si="1"/>
        <v>18</v>
      </c>
      <c r="H13" s="65">
        <f>VLOOKUP($A13,'Return Data'!$B$7:$R$2843,12,0)</f>
        <v>59.393599999999999</v>
      </c>
      <c r="I13" s="66">
        <f t="shared" si="5"/>
        <v>14</v>
      </c>
      <c r="J13" s="65">
        <f>VLOOKUP($A13,'Return Data'!$B$7:$R$2843,13,0)</f>
        <v>88.896100000000004</v>
      </c>
      <c r="K13" s="66">
        <f t="shared" si="6"/>
        <v>10</v>
      </c>
      <c r="L13" s="65">
        <f>VLOOKUP($A13,'Return Data'!$B$7:$R$2843,17,0)</f>
        <v>50.106299999999997</v>
      </c>
      <c r="M13" s="66">
        <f t="shared" si="7"/>
        <v>5</v>
      </c>
      <c r="N13" s="65"/>
      <c r="O13" s="66"/>
      <c r="P13" s="65"/>
      <c r="Q13" s="66"/>
      <c r="R13" s="65">
        <f>VLOOKUP($A13,'Return Data'!$B$7:$R$2843,16,0)</f>
        <v>38.883099999999999</v>
      </c>
      <c r="S13" s="67">
        <f t="shared" si="4"/>
        <v>4</v>
      </c>
    </row>
    <row r="14" spans="1:20" x14ac:dyDescent="0.3">
      <c r="A14" s="63" t="s">
        <v>1459</v>
      </c>
      <c r="B14" s="64">
        <f>VLOOKUP($A14,'Return Data'!$B$7:$R$2843,3,0)</f>
        <v>44440</v>
      </c>
      <c r="C14" s="65">
        <f>VLOOKUP($A14,'Return Data'!$B$7:$R$2843,4,0)</f>
        <v>92.802599999999998</v>
      </c>
      <c r="D14" s="65">
        <f>VLOOKUP($A14,'Return Data'!$B$7:$R$2843,10,0)</f>
        <v>15.0197</v>
      </c>
      <c r="E14" s="66">
        <f t="shared" si="0"/>
        <v>14</v>
      </c>
      <c r="F14" s="65">
        <f>VLOOKUP($A14,'Return Data'!$B$7:$R$2843,11,0)</f>
        <v>25.536799999999999</v>
      </c>
      <c r="G14" s="66">
        <f t="shared" si="1"/>
        <v>20</v>
      </c>
      <c r="H14" s="65">
        <f>VLOOKUP($A14,'Return Data'!$B$7:$R$2843,12,0)</f>
        <v>54.328899999999997</v>
      </c>
      <c r="I14" s="66">
        <f t="shared" si="5"/>
        <v>18</v>
      </c>
      <c r="J14" s="65">
        <f>VLOOKUP($A14,'Return Data'!$B$7:$R$2843,13,0)</f>
        <v>85.241799999999998</v>
      </c>
      <c r="K14" s="66">
        <f t="shared" si="6"/>
        <v>15</v>
      </c>
      <c r="L14" s="65">
        <f>VLOOKUP($A14,'Return Data'!$B$7:$R$2843,17,0)</f>
        <v>35.430199999999999</v>
      </c>
      <c r="M14" s="66">
        <f t="shared" si="7"/>
        <v>20</v>
      </c>
      <c r="N14" s="65">
        <f>VLOOKUP($A14,'Return Data'!$B$7:$R$2843,14,0)</f>
        <v>14.424799999999999</v>
      </c>
      <c r="O14" s="66">
        <f t="shared" si="8"/>
        <v>14</v>
      </c>
      <c r="P14" s="65">
        <f>VLOOKUP($A14,'Return Data'!$B$7:$R$2843,15,0)</f>
        <v>13.534000000000001</v>
      </c>
      <c r="Q14" s="66">
        <f t="shared" si="9"/>
        <v>12</v>
      </c>
      <c r="R14" s="65">
        <f>VLOOKUP($A14,'Return Data'!$B$7:$R$2843,16,0)</f>
        <v>21.455400000000001</v>
      </c>
      <c r="S14" s="67">
        <f t="shared" si="4"/>
        <v>15</v>
      </c>
    </row>
    <row r="15" spans="1:20" x14ac:dyDescent="0.3">
      <c r="A15" s="63" t="s">
        <v>1460</v>
      </c>
      <c r="B15" s="64">
        <f>VLOOKUP($A15,'Return Data'!$B$7:$R$2843,3,0)</f>
        <v>44440</v>
      </c>
      <c r="C15" s="65">
        <f>VLOOKUP($A15,'Return Data'!$B$7:$R$2843,4,0)</f>
        <v>76.198999999999998</v>
      </c>
      <c r="D15" s="65">
        <f>VLOOKUP($A15,'Return Data'!$B$7:$R$2843,10,0)</f>
        <v>15.3063</v>
      </c>
      <c r="E15" s="66">
        <f t="shared" si="0"/>
        <v>12</v>
      </c>
      <c r="F15" s="65">
        <f>VLOOKUP($A15,'Return Data'!$B$7:$R$2843,11,0)</f>
        <v>32.214199999999998</v>
      </c>
      <c r="G15" s="66">
        <f t="shared" si="1"/>
        <v>13</v>
      </c>
      <c r="H15" s="65">
        <f>VLOOKUP($A15,'Return Data'!$B$7:$R$2843,12,0)</f>
        <v>61.901600000000002</v>
      </c>
      <c r="I15" s="66">
        <f t="shared" si="5"/>
        <v>9</v>
      </c>
      <c r="J15" s="65">
        <f>VLOOKUP($A15,'Return Data'!$B$7:$R$2843,13,0)</f>
        <v>87.147599999999997</v>
      </c>
      <c r="K15" s="66">
        <f t="shared" si="6"/>
        <v>13</v>
      </c>
      <c r="L15" s="65">
        <f>VLOOKUP($A15,'Return Data'!$B$7:$R$2843,17,0)</f>
        <v>37.301600000000001</v>
      </c>
      <c r="M15" s="66">
        <f t="shared" si="7"/>
        <v>18</v>
      </c>
      <c r="N15" s="65">
        <f>VLOOKUP($A15,'Return Data'!$B$7:$R$2843,14,0)</f>
        <v>15.7681</v>
      </c>
      <c r="O15" s="66">
        <f t="shared" si="8"/>
        <v>11</v>
      </c>
      <c r="P15" s="65">
        <f>VLOOKUP($A15,'Return Data'!$B$7:$R$2843,15,0)</f>
        <v>19.2852</v>
      </c>
      <c r="Q15" s="66">
        <f t="shared" si="9"/>
        <v>6</v>
      </c>
      <c r="R15" s="65">
        <f>VLOOKUP($A15,'Return Data'!$B$7:$R$2843,16,0)</f>
        <v>19.799700000000001</v>
      </c>
      <c r="S15" s="67">
        <f t="shared" si="4"/>
        <v>16</v>
      </c>
    </row>
    <row r="16" spans="1:20" x14ac:dyDescent="0.3">
      <c r="A16" s="63" t="s">
        <v>1463</v>
      </c>
      <c r="B16" s="64">
        <f>VLOOKUP($A16,'Return Data'!$B$7:$R$2843,3,0)</f>
        <v>44440</v>
      </c>
      <c r="C16" s="65">
        <f>VLOOKUP($A16,'Return Data'!$B$7:$R$2843,4,0)</f>
        <v>89.348399999999998</v>
      </c>
      <c r="D16" s="65">
        <f>VLOOKUP($A16,'Return Data'!$B$7:$R$2843,10,0)</f>
        <v>17.955400000000001</v>
      </c>
      <c r="E16" s="66">
        <f t="shared" si="0"/>
        <v>2</v>
      </c>
      <c r="F16" s="65">
        <f>VLOOKUP($A16,'Return Data'!$B$7:$R$2843,11,0)</f>
        <v>31.409199999999998</v>
      </c>
      <c r="G16" s="66">
        <f t="shared" si="1"/>
        <v>16</v>
      </c>
      <c r="H16" s="65">
        <f>VLOOKUP($A16,'Return Data'!$B$7:$R$2843,12,0)</f>
        <v>56.447499999999998</v>
      </c>
      <c r="I16" s="66">
        <f t="shared" si="5"/>
        <v>17</v>
      </c>
      <c r="J16" s="65">
        <f>VLOOKUP($A16,'Return Data'!$B$7:$R$2843,13,0)</f>
        <v>87.2072</v>
      </c>
      <c r="K16" s="66">
        <f t="shared" si="6"/>
        <v>12</v>
      </c>
      <c r="L16" s="65">
        <f>VLOOKUP($A16,'Return Data'!$B$7:$R$2843,17,0)</f>
        <v>41.110999999999997</v>
      </c>
      <c r="M16" s="66">
        <f t="shared" si="7"/>
        <v>15</v>
      </c>
      <c r="N16" s="65">
        <f>VLOOKUP($A16,'Return Data'!$B$7:$R$2843,14,0)</f>
        <v>15.9125</v>
      </c>
      <c r="O16" s="66">
        <f t="shared" si="8"/>
        <v>10</v>
      </c>
      <c r="P16" s="65">
        <f>VLOOKUP($A16,'Return Data'!$B$7:$R$2843,15,0)</f>
        <v>14.584300000000001</v>
      </c>
      <c r="Q16" s="66">
        <f t="shared" si="9"/>
        <v>11</v>
      </c>
      <c r="R16" s="65">
        <f>VLOOKUP($A16,'Return Data'!$B$7:$R$2843,16,0)</f>
        <v>18.3797</v>
      </c>
      <c r="S16" s="67">
        <f t="shared" si="4"/>
        <v>18</v>
      </c>
    </row>
    <row r="17" spans="1:19" x14ac:dyDescent="0.3">
      <c r="A17" s="63" t="s">
        <v>1465</v>
      </c>
      <c r="B17" s="64">
        <f>VLOOKUP($A17,'Return Data'!$B$7:$R$2843,3,0)</f>
        <v>44440</v>
      </c>
      <c r="C17" s="65">
        <f>VLOOKUP($A17,'Return Data'!$B$7:$R$2843,4,0)</f>
        <v>51.04</v>
      </c>
      <c r="D17" s="65">
        <f>VLOOKUP($A17,'Return Data'!$B$7:$R$2843,10,0)</f>
        <v>16.6629</v>
      </c>
      <c r="E17" s="66">
        <f t="shared" si="0"/>
        <v>4</v>
      </c>
      <c r="F17" s="65">
        <f>VLOOKUP($A17,'Return Data'!$B$7:$R$2843,11,0)</f>
        <v>32.502600000000001</v>
      </c>
      <c r="G17" s="66">
        <f t="shared" si="1"/>
        <v>11</v>
      </c>
      <c r="H17" s="65">
        <f>VLOOKUP($A17,'Return Data'!$B$7:$R$2843,12,0)</f>
        <v>62.083199999999998</v>
      </c>
      <c r="I17" s="66">
        <f t="shared" si="5"/>
        <v>7</v>
      </c>
      <c r="J17" s="65">
        <f>VLOOKUP($A17,'Return Data'!$B$7:$R$2843,13,0)</f>
        <v>91.8797</v>
      </c>
      <c r="K17" s="66">
        <f t="shared" si="6"/>
        <v>5</v>
      </c>
      <c r="L17" s="65">
        <f>VLOOKUP($A17,'Return Data'!$B$7:$R$2843,17,0)</f>
        <v>43.797499999999999</v>
      </c>
      <c r="M17" s="66">
        <f t="shared" si="7"/>
        <v>11</v>
      </c>
      <c r="N17" s="65">
        <f>VLOOKUP($A17,'Return Data'!$B$7:$R$2843,14,0)</f>
        <v>23.325800000000001</v>
      </c>
      <c r="O17" s="66">
        <f t="shared" si="8"/>
        <v>4</v>
      </c>
      <c r="P17" s="65">
        <f>VLOOKUP($A17,'Return Data'!$B$7:$R$2843,15,0)</f>
        <v>17.314</v>
      </c>
      <c r="Q17" s="66">
        <f t="shared" si="9"/>
        <v>8</v>
      </c>
      <c r="R17" s="65">
        <f>VLOOKUP($A17,'Return Data'!$B$7:$R$2843,16,0)</f>
        <v>17.851199999999999</v>
      </c>
      <c r="S17" s="67">
        <f t="shared" si="4"/>
        <v>20</v>
      </c>
    </row>
    <row r="18" spans="1:19" x14ac:dyDescent="0.3">
      <c r="A18" s="63" t="s">
        <v>1467</v>
      </c>
      <c r="B18" s="64">
        <f>VLOOKUP($A18,'Return Data'!$B$7:$R$2843,3,0)</f>
        <v>44440</v>
      </c>
      <c r="C18" s="65">
        <f>VLOOKUP($A18,'Return Data'!$B$7:$R$2843,4,0)</f>
        <v>16.850000000000001</v>
      </c>
      <c r="D18" s="65">
        <f>VLOOKUP($A18,'Return Data'!$B$7:$R$2843,10,0)</f>
        <v>13.468</v>
      </c>
      <c r="E18" s="66">
        <f t="shared" si="0"/>
        <v>19</v>
      </c>
      <c r="F18" s="65">
        <f>VLOOKUP($A18,'Return Data'!$B$7:$R$2843,11,0)</f>
        <v>31.9499</v>
      </c>
      <c r="G18" s="66">
        <f t="shared" si="1"/>
        <v>14</v>
      </c>
      <c r="H18" s="65">
        <f>VLOOKUP($A18,'Return Data'!$B$7:$R$2843,12,0)</f>
        <v>56.744199999999999</v>
      </c>
      <c r="I18" s="66">
        <f t="shared" si="5"/>
        <v>15</v>
      </c>
      <c r="J18" s="65">
        <f>VLOOKUP($A18,'Return Data'!$B$7:$R$2843,13,0)</f>
        <v>80.988200000000006</v>
      </c>
      <c r="K18" s="66">
        <f t="shared" si="6"/>
        <v>19</v>
      </c>
      <c r="L18" s="65">
        <f>VLOOKUP($A18,'Return Data'!$B$7:$R$2843,17,0)</f>
        <v>37.724699999999999</v>
      </c>
      <c r="M18" s="66">
        <f t="shared" si="7"/>
        <v>17</v>
      </c>
      <c r="N18" s="65">
        <f>VLOOKUP($A18,'Return Data'!$B$7:$R$2843,14,0)</f>
        <v>15.6313</v>
      </c>
      <c r="O18" s="66">
        <f t="shared" si="8"/>
        <v>12</v>
      </c>
      <c r="P18" s="65"/>
      <c r="Q18" s="66"/>
      <c r="R18" s="65">
        <f>VLOOKUP($A18,'Return Data'!$B$7:$R$2843,16,0)</f>
        <v>13.227600000000001</v>
      </c>
      <c r="S18" s="67">
        <f t="shared" si="4"/>
        <v>23</v>
      </c>
    </row>
    <row r="19" spans="1:19" x14ac:dyDescent="0.3">
      <c r="A19" s="63" t="s">
        <v>1468</v>
      </c>
      <c r="B19" s="64">
        <f>VLOOKUP($A19,'Return Data'!$B$7:$R$2843,3,0)</f>
        <v>44440</v>
      </c>
      <c r="C19" s="65">
        <f>VLOOKUP($A19,'Return Data'!$B$7:$R$2843,4,0)</f>
        <v>22.61</v>
      </c>
      <c r="D19" s="65">
        <f>VLOOKUP($A19,'Return Data'!$B$7:$R$2843,10,0)</f>
        <v>19.819800000000001</v>
      </c>
      <c r="E19" s="66">
        <f t="shared" si="0"/>
        <v>1</v>
      </c>
      <c r="F19" s="65">
        <f>VLOOKUP($A19,'Return Data'!$B$7:$R$2843,11,0)</f>
        <v>36.947299999999998</v>
      </c>
      <c r="G19" s="66">
        <f t="shared" ref="G19" si="10">RANK(F19,F$8:F$30,0)</f>
        <v>4</v>
      </c>
      <c r="H19" s="65">
        <f>VLOOKUP($A19,'Return Data'!$B$7:$R$2843,12,0)</f>
        <v>60.468400000000003</v>
      </c>
      <c r="I19" s="66">
        <f t="shared" si="5"/>
        <v>12</v>
      </c>
      <c r="J19" s="65">
        <f>VLOOKUP($A19,'Return Data'!$B$7:$R$2843,13,0)</f>
        <v>87.946799999999996</v>
      </c>
      <c r="K19" s="66">
        <f t="shared" si="6"/>
        <v>11</v>
      </c>
      <c r="L19" s="65"/>
      <c r="M19" s="66"/>
      <c r="N19" s="65"/>
      <c r="O19" s="66"/>
      <c r="P19" s="65"/>
      <c r="Q19" s="66"/>
      <c r="R19" s="65">
        <f>VLOOKUP($A19,'Return Data'!$B$7:$R$2843,16,0)</f>
        <v>71.170599999999993</v>
      </c>
      <c r="S19" s="67">
        <f t="shared" si="4"/>
        <v>1</v>
      </c>
    </row>
    <row r="20" spans="1:19" x14ac:dyDescent="0.3">
      <c r="A20" s="63" t="s">
        <v>1470</v>
      </c>
      <c r="B20" s="64">
        <f>VLOOKUP($A20,'Return Data'!$B$7:$R$2843,3,0)</f>
        <v>44440</v>
      </c>
      <c r="C20" s="65">
        <f>VLOOKUP($A20,'Return Data'!$B$7:$R$2843,4,0)</f>
        <v>21.03</v>
      </c>
      <c r="D20" s="65">
        <f>VLOOKUP($A20,'Return Data'!$B$7:$R$2843,10,0)</f>
        <v>16.123699999999999</v>
      </c>
      <c r="E20" s="66">
        <f t="shared" si="0"/>
        <v>8</v>
      </c>
      <c r="F20" s="65">
        <f>VLOOKUP($A20,'Return Data'!$B$7:$R$2843,11,0)</f>
        <v>31.027999999999999</v>
      </c>
      <c r="G20" s="66">
        <f>RANK(F20,F$8:F$30,0)</f>
        <v>17</v>
      </c>
      <c r="H20" s="65">
        <f>VLOOKUP($A20,'Return Data'!$B$7:$R$2843,12,0)</f>
        <v>61.273000000000003</v>
      </c>
      <c r="I20" s="66">
        <f t="shared" si="5"/>
        <v>10</v>
      </c>
      <c r="J20" s="65">
        <f>VLOOKUP($A20,'Return Data'!$B$7:$R$2843,13,0)</f>
        <v>84.473699999999994</v>
      </c>
      <c r="K20" s="66">
        <f t="shared" si="6"/>
        <v>16</v>
      </c>
      <c r="L20" s="65">
        <f>VLOOKUP($A20,'Return Data'!$B$7:$R$2843,17,0)</f>
        <v>47.009700000000002</v>
      </c>
      <c r="M20" s="66">
        <f t="shared" si="7"/>
        <v>8</v>
      </c>
      <c r="N20" s="65"/>
      <c r="O20" s="66"/>
      <c r="P20" s="65"/>
      <c r="Q20" s="66"/>
      <c r="R20" s="65">
        <f>VLOOKUP($A20,'Return Data'!$B$7:$R$2843,16,0)</f>
        <v>29.9068</v>
      </c>
      <c r="S20" s="67">
        <f t="shared" si="4"/>
        <v>8</v>
      </c>
    </row>
    <row r="21" spans="1:19" x14ac:dyDescent="0.3">
      <c r="A21" s="63" t="s">
        <v>1472</v>
      </c>
      <c r="B21" s="64">
        <f>VLOOKUP($A21,'Return Data'!$B$7:$R$2843,3,0)</f>
        <v>44440</v>
      </c>
      <c r="C21" s="65">
        <f>VLOOKUP($A21,'Return Data'!$B$7:$R$2843,4,0)</f>
        <v>15.680199999999999</v>
      </c>
      <c r="D21" s="65">
        <f>VLOOKUP($A21,'Return Data'!$B$7:$R$2843,10,0)</f>
        <v>6.8220999999999998</v>
      </c>
      <c r="E21" s="66">
        <f t="shared" si="0"/>
        <v>23</v>
      </c>
      <c r="F21" s="65">
        <f>VLOOKUP($A21,'Return Data'!$B$7:$R$2843,11,0)</f>
        <v>21.469100000000001</v>
      </c>
      <c r="G21" s="66">
        <f>RANK(F21,F$8:F$30,0)</f>
        <v>23</v>
      </c>
      <c r="H21" s="65">
        <f>VLOOKUP($A21,'Return Data'!$B$7:$R$2843,12,0)</f>
        <v>43.7087</v>
      </c>
      <c r="I21" s="66">
        <f t="shared" si="5"/>
        <v>22</v>
      </c>
      <c r="J21" s="65">
        <f>VLOOKUP($A21,'Return Data'!$B$7:$R$2843,13,0)</f>
        <v>64.921099999999996</v>
      </c>
      <c r="K21" s="66">
        <f t="shared" si="6"/>
        <v>23</v>
      </c>
      <c r="L21" s="65"/>
      <c r="M21" s="66"/>
      <c r="N21" s="65"/>
      <c r="O21" s="66"/>
      <c r="P21" s="65"/>
      <c r="Q21" s="66"/>
      <c r="R21" s="65">
        <f>VLOOKUP($A21,'Return Data'!$B$7:$R$2843,16,0)</f>
        <v>33.928899999999999</v>
      </c>
      <c r="S21" s="67">
        <f t="shared" si="4"/>
        <v>6</v>
      </c>
    </row>
    <row r="22" spans="1:19" x14ac:dyDescent="0.3">
      <c r="A22" s="63" t="s">
        <v>1475</v>
      </c>
      <c r="B22" s="64">
        <f>VLOOKUP($A22,'Return Data'!$B$7:$R$2843,3,0)</f>
        <v>44440</v>
      </c>
      <c r="C22" s="65">
        <f>VLOOKUP($A22,'Return Data'!$B$7:$R$2843,4,0)</f>
        <v>170.917</v>
      </c>
      <c r="D22" s="65">
        <f>VLOOKUP($A22,'Return Data'!$B$7:$R$2843,10,0)</f>
        <v>15.5532</v>
      </c>
      <c r="E22" s="66">
        <f t="shared" si="0"/>
        <v>10</v>
      </c>
      <c r="F22" s="65">
        <f>VLOOKUP($A22,'Return Data'!$B$7:$R$2843,11,0)</f>
        <v>32.284599999999998</v>
      </c>
      <c r="G22" s="66">
        <f t="shared" ref="G22:G30" si="11">RANK(F22,F$8:F$30,0)</f>
        <v>12</v>
      </c>
      <c r="H22" s="65">
        <f>VLOOKUP($A22,'Return Data'!$B$7:$R$2843,12,0)</f>
        <v>64.720200000000006</v>
      </c>
      <c r="I22" s="66">
        <f t="shared" si="5"/>
        <v>5</v>
      </c>
      <c r="J22" s="65">
        <f>VLOOKUP($A22,'Return Data'!$B$7:$R$2843,13,0)</f>
        <v>104.43389999999999</v>
      </c>
      <c r="K22" s="66">
        <f t="shared" si="6"/>
        <v>2</v>
      </c>
      <c r="L22" s="65">
        <f>VLOOKUP($A22,'Return Data'!$B$7:$R$2843,17,0)</f>
        <v>55.312899999999999</v>
      </c>
      <c r="M22" s="66">
        <f t="shared" si="7"/>
        <v>4</v>
      </c>
      <c r="N22" s="65">
        <f>VLOOKUP($A22,'Return Data'!$B$7:$R$2843,14,0)</f>
        <v>27.5441</v>
      </c>
      <c r="O22" s="66">
        <f t="shared" si="8"/>
        <v>3</v>
      </c>
      <c r="P22" s="65">
        <f>VLOOKUP($A22,'Return Data'!$B$7:$R$2843,15,0)</f>
        <v>21.363299999999999</v>
      </c>
      <c r="Q22" s="66">
        <f t="shared" si="9"/>
        <v>4</v>
      </c>
      <c r="R22" s="65">
        <f>VLOOKUP($A22,'Return Data'!$B$7:$R$2843,16,0)</f>
        <v>22.023399999999999</v>
      </c>
      <c r="S22" s="67">
        <f t="shared" si="4"/>
        <v>14</v>
      </c>
    </row>
    <row r="23" spans="1:19" x14ac:dyDescent="0.3">
      <c r="A23" s="63" t="s">
        <v>1476</v>
      </c>
      <c r="B23" s="64">
        <f>VLOOKUP($A23,'Return Data'!$B$7:$R$2843,3,0)</f>
        <v>44440</v>
      </c>
      <c r="C23" s="65">
        <f>VLOOKUP($A23,'Return Data'!$B$7:$R$2843,4,0)</f>
        <v>43.048999999999999</v>
      </c>
      <c r="D23" s="65">
        <f>VLOOKUP($A23,'Return Data'!$B$7:$R$2843,10,0)</f>
        <v>16.295200000000001</v>
      </c>
      <c r="E23" s="66">
        <f t="shared" si="0"/>
        <v>7</v>
      </c>
      <c r="F23" s="65">
        <f>VLOOKUP($A23,'Return Data'!$B$7:$R$2843,11,0)</f>
        <v>36.364800000000002</v>
      </c>
      <c r="G23" s="66">
        <f t="shared" si="11"/>
        <v>5</v>
      </c>
      <c r="H23" s="65">
        <f>VLOOKUP($A23,'Return Data'!$B$7:$R$2843,12,0)</f>
        <v>62.491999999999997</v>
      </c>
      <c r="I23" s="66">
        <f t="shared" si="5"/>
        <v>6</v>
      </c>
      <c r="J23" s="65">
        <f>VLOOKUP($A23,'Return Data'!$B$7:$R$2843,13,0)</f>
        <v>91.5929</v>
      </c>
      <c r="K23" s="66">
        <f t="shared" si="6"/>
        <v>6</v>
      </c>
      <c r="L23" s="65">
        <f>VLOOKUP($A23,'Return Data'!$B$7:$R$2843,17,0)</f>
        <v>38.325000000000003</v>
      </c>
      <c r="M23" s="66">
        <f t="shared" si="7"/>
        <v>16</v>
      </c>
      <c r="N23" s="65">
        <f>VLOOKUP($A23,'Return Data'!$B$7:$R$2843,14,0)</f>
        <v>15.0891</v>
      </c>
      <c r="O23" s="66">
        <f t="shared" si="8"/>
        <v>13</v>
      </c>
      <c r="P23" s="65">
        <f>VLOOKUP($A23,'Return Data'!$B$7:$R$2843,15,0)</f>
        <v>19.004000000000001</v>
      </c>
      <c r="Q23" s="66">
        <f t="shared" si="9"/>
        <v>7</v>
      </c>
      <c r="R23" s="65">
        <f>VLOOKUP($A23,'Return Data'!$B$7:$R$2843,16,0)</f>
        <v>22.094999999999999</v>
      </c>
      <c r="S23" s="67">
        <f t="shared" si="4"/>
        <v>13</v>
      </c>
    </row>
    <row r="24" spans="1:19" x14ac:dyDescent="0.3">
      <c r="A24" s="63" t="s">
        <v>1479</v>
      </c>
      <c r="B24" s="64">
        <f>VLOOKUP($A24,'Return Data'!$B$7:$R$2843,3,0)</f>
        <v>44440</v>
      </c>
      <c r="C24" s="65">
        <f>VLOOKUP($A24,'Return Data'!$B$7:$R$2843,4,0)</f>
        <v>84.243499999999997</v>
      </c>
      <c r="D24" s="65">
        <f>VLOOKUP($A24,'Return Data'!$B$7:$R$2843,10,0)</f>
        <v>16.3096</v>
      </c>
      <c r="E24" s="66">
        <f t="shared" si="0"/>
        <v>6</v>
      </c>
      <c r="F24" s="65">
        <f>VLOOKUP($A24,'Return Data'!$B$7:$R$2843,11,0)</f>
        <v>34.2348</v>
      </c>
      <c r="G24" s="66">
        <f t="shared" si="11"/>
        <v>9</v>
      </c>
      <c r="H24" s="65">
        <f>VLOOKUP($A24,'Return Data'!$B$7:$R$2843,12,0)</f>
        <v>65.527699999999996</v>
      </c>
      <c r="I24" s="66">
        <f t="shared" si="5"/>
        <v>2</v>
      </c>
      <c r="J24" s="65">
        <f>VLOOKUP($A24,'Return Data'!$B$7:$R$2843,13,0)</f>
        <v>92.145099999999999</v>
      </c>
      <c r="K24" s="66">
        <f t="shared" si="6"/>
        <v>3</v>
      </c>
      <c r="L24" s="65">
        <f>VLOOKUP($A24,'Return Data'!$B$7:$R$2843,17,0)</f>
        <v>49.932600000000001</v>
      </c>
      <c r="M24" s="66">
        <f t="shared" si="7"/>
        <v>6</v>
      </c>
      <c r="N24" s="65">
        <f>VLOOKUP($A24,'Return Data'!$B$7:$R$2843,14,0)</f>
        <v>21.022500000000001</v>
      </c>
      <c r="O24" s="66">
        <f t="shared" si="8"/>
        <v>6</v>
      </c>
      <c r="P24" s="65">
        <f>VLOOKUP($A24,'Return Data'!$B$7:$R$2843,15,0)</f>
        <v>22.921500000000002</v>
      </c>
      <c r="Q24" s="66">
        <f t="shared" si="9"/>
        <v>2</v>
      </c>
      <c r="R24" s="65">
        <f>VLOOKUP($A24,'Return Data'!$B$7:$R$2843,16,0)</f>
        <v>26.471699999999998</v>
      </c>
      <c r="S24" s="67">
        <f t="shared" si="4"/>
        <v>11</v>
      </c>
    </row>
    <row r="25" spans="1:19" x14ac:dyDescent="0.3">
      <c r="A25" s="63" t="s">
        <v>1480</v>
      </c>
      <c r="B25" s="64">
        <f>VLOOKUP($A25,'Return Data'!$B$7:$R$2843,3,0)</f>
        <v>44440</v>
      </c>
      <c r="C25" s="65">
        <f>VLOOKUP($A25,'Return Data'!$B$7:$R$2843,4,0)</f>
        <v>22.23</v>
      </c>
      <c r="D25" s="65">
        <f>VLOOKUP($A25,'Return Data'!$B$7:$R$2843,10,0)</f>
        <v>15.3607</v>
      </c>
      <c r="E25" s="66">
        <f t="shared" si="0"/>
        <v>11</v>
      </c>
      <c r="F25" s="65">
        <f>VLOOKUP($A25,'Return Data'!$B$7:$R$2843,11,0)</f>
        <v>35.466200000000001</v>
      </c>
      <c r="G25" s="66">
        <f t="shared" si="11"/>
        <v>6</v>
      </c>
      <c r="H25" s="65">
        <f>VLOOKUP($A25,'Return Data'!$B$7:$R$2843,12,0)</f>
        <v>61.908200000000001</v>
      </c>
      <c r="I25" s="66">
        <f t="shared" si="5"/>
        <v>8</v>
      </c>
      <c r="J25" s="65">
        <f>VLOOKUP($A25,'Return Data'!$B$7:$R$2843,13,0)</f>
        <v>89.352599999999995</v>
      </c>
      <c r="K25" s="66">
        <f t="shared" si="6"/>
        <v>9</v>
      </c>
      <c r="L25" s="65"/>
      <c r="M25" s="66"/>
      <c r="N25" s="65"/>
      <c r="O25" s="66"/>
      <c r="P25" s="65"/>
      <c r="Q25" s="66"/>
      <c r="R25" s="65">
        <f>VLOOKUP($A25,'Return Data'!$B$7:$R$2843,16,0)</f>
        <v>41.382399999999997</v>
      </c>
      <c r="S25" s="67">
        <f t="shared" si="4"/>
        <v>2</v>
      </c>
    </row>
    <row r="26" spans="1:19" x14ac:dyDescent="0.3">
      <c r="A26" s="63" t="s">
        <v>1483</v>
      </c>
      <c r="B26" s="64">
        <f>VLOOKUP($A26,'Return Data'!$B$7:$R$2843,3,0)</f>
        <v>44440</v>
      </c>
      <c r="C26" s="65">
        <f>VLOOKUP($A26,'Return Data'!$B$7:$R$2843,4,0)</f>
        <v>124.807</v>
      </c>
      <c r="D26" s="65">
        <f>VLOOKUP($A26,'Return Data'!$B$7:$R$2843,10,0)</f>
        <v>14.6622</v>
      </c>
      <c r="E26" s="66">
        <f t="shared" si="0"/>
        <v>16</v>
      </c>
      <c r="F26" s="65">
        <f>VLOOKUP($A26,'Return Data'!$B$7:$R$2843,11,0)</f>
        <v>49.290799999999997</v>
      </c>
      <c r="G26" s="66">
        <f t="shared" si="11"/>
        <v>1</v>
      </c>
      <c r="H26" s="65">
        <f>VLOOKUP($A26,'Return Data'!$B$7:$R$2843,12,0)</f>
        <v>84.3566</v>
      </c>
      <c r="I26" s="66">
        <f t="shared" si="5"/>
        <v>1</v>
      </c>
      <c r="J26" s="65">
        <f>VLOOKUP($A26,'Return Data'!$B$7:$R$2843,13,0)</f>
        <v>120.0475</v>
      </c>
      <c r="K26" s="66">
        <f t="shared" si="6"/>
        <v>1</v>
      </c>
      <c r="L26" s="65">
        <f>VLOOKUP($A26,'Return Data'!$B$7:$R$2843,17,0)</f>
        <v>80.109099999999998</v>
      </c>
      <c r="M26" s="66">
        <f t="shared" si="7"/>
        <v>1</v>
      </c>
      <c r="N26" s="65">
        <f>VLOOKUP($A26,'Return Data'!$B$7:$R$2843,14,0)</f>
        <v>33.411700000000003</v>
      </c>
      <c r="O26" s="66">
        <f t="shared" si="8"/>
        <v>1</v>
      </c>
      <c r="P26" s="65">
        <f>VLOOKUP($A26,'Return Data'!$B$7:$R$2843,15,0)</f>
        <v>21.234500000000001</v>
      </c>
      <c r="Q26" s="66">
        <f t="shared" si="9"/>
        <v>5</v>
      </c>
      <c r="R26" s="65">
        <f>VLOOKUP($A26,'Return Data'!$B$7:$R$2843,16,0)</f>
        <v>16.169499999999999</v>
      </c>
      <c r="S26" s="67">
        <f t="shared" si="4"/>
        <v>21</v>
      </c>
    </row>
    <row r="27" spans="1:19" x14ac:dyDescent="0.3">
      <c r="A27" s="63" t="s">
        <v>1484</v>
      </c>
      <c r="B27" s="64">
        <f>VLOOKUP($A27,'Return Data'!$B$7:$R$2843,3,0)</f>
        <v>44440</v>
      </c>
      <c r="C27" s="65">
        <f>VLOOKUP($A27,'Return Data'!$B$7:$R$2843,4,0)</f>
        <v>105.66160000000001</v>
      </c>
      <c r="D27" s="65">
        <f>VLOOKUP($A27,'Return Data'!$B$7:$R$2843,10,0)</f>
        <v>8.7004000000000001</v>
      </c>
      <c r="E27" s="66">
        <f t="shared" si="0"/>
        <v>22</v>
      </c>
      <c r="F27" s="65">
        <f>VLOOKUP($A27,'Return Data'!$B$7:$R$2843,11,0)</f>
        <v>21.597300000000001</v>
      </c>
      <c r="G27" s="66">
        <f t="shared" si="11"/>
        <v>22</v>
      </c>
      <c r="H27" s="65">
        <f>VLOOKUP($A27,'Return Data'!$B$7:$R$2843,12,0)</f>
        <v>42.95</v>
      </c>
      <c r="I27" s="66">
        <f t="shared" si="5"/>
        <v>23</v>
      </c>
      <c r="J27" s="65">
        <f>VLOOKUP($A27,'Return Data'!$B$7:$R$2843,13,0)</f>
        <v>69.529200000000003</v>
      </c>
      <c r="K27" s="66">
        <f t="shared" si="6"/>
        <v>22</v>
      </c>
      <c r="L27" s="65">
        <f>VLOOKUP($A27,'Return Data'!$B$7:$R$2843,17,0)</f>
        <v>41.831299999999999</v>
      </c>
      <c r="M27" s="66">
        <f t="shared" si="7"/>
        <v>13</v>
      </c>
      <c r="N27" s="65">
        <f>VLOOKUP($A27,'Return Data'!$B$7:$R$2843,14,0)</f>
        <v>20.632100000000001</v>
      </c>
      <c r="O27" s="66">
        <f t="shared" si="8"/>
        <v>7</v>
      </c>
      <c r="P27" s="65">
        <f>VLOOKUP($A27,'Return Data'!$B$7:$R$2843,15,0)</f>
        <v>22.9757</v>
      </c>
      <c r="Q27" s="66">
        <f t="shared" si="9"/>
        <v>1</v>
      </c>
      <c r="R27" s="65">
        <f>VLOOKUP($A27,'Return Data'!$B$7:$R$2843,16,0)</f>
        <v>27.584099999999999</v>
      </c>
      <c r="S27" s="67">
        <f t="shared" si="4"/>
        <v>9</v>
      </c>
    </row>
    <row r="28" spans="1:19" x14ac:dyDescent="0.3">
      <c r="A28" s="63" t="s">
        <v>1487</v>
      </c>
      <c r="B28" s="64">
        <f>VLOOKUP($A28,'Return Data'!$B$7:$R$2843,3,0)</f>
        <v>44440</v>
      </c>
      <c r="C28" s="65">
        <f>VLOOKUP($A28,'Return Data'!$B$7:$R$2843,4,0)</f>
        <v>146.2628</v>
      </c>
      <c r="D28" s="65">
        <f>VLOOKUP($A28,'Return Data'!$B$7:$R$2843,10,0)</f>
        <v>14.684200000000001</v>
      </c>
      <c r="E28" s="66">
        <f t="shared" si="0"/>
        <v>15</v>
      </c>
      <c r="F28" s="65">
        <f>VLOOKUP($A28,'Return Data'!$B$7:$R$2843,11,0)</f>
        <v>32.787500000000001</v>
      </c>
      <c r="G28" s="66">
        <f t="shared" si="11"/>
        <v>10</v>
      </c>
      <c r="H28" s="65">
        <f>VLOOKUP($A28,'Return Data'!$B$7:$R$2843,12,0)</f>
        <v>56.7149</v>
      </c>
      <c r="I28" s="66">
        <f t="shared" si="5"/>
        <v>16</v>
      </c>
      <c r="J28" s="65">
        <f>VLOOKUP($A28,'Return Data'!$B$7:$R$2843,13,0)</f>
        <v>86.641800000000003</v>
      </c>
      <c r="K28" s="66">
        <f t="shared" si="6"/>
        <v>14</v>
      </c>
      <c r="L28" s="65">
        <f>VLOOKUP($A28,'Return Data'!$B$7:$R$2843,17,0)</f>
        <v>41.465699999999998</v>
      </c>
      <c r="M28" s="66">
        <f t="shared" si="7"/>
        <v>14</v>
      </c>
      <c r="N28" s="65">
        <f>VLOOKUP($A28,'Return Data'!$B$7:$R$2843,14,0)</f>
        <v>16.184899999999999</v>
      </c>
      <c r="O28" s="66">
        <f t="shared" si="8"/>
        <v>9</v>
      </c>
      <c r="P28" s="65">
        <f>VLOOKUP($A28,'Return Data'!$B$7:$R$2843,15,0)</f>
        <v>13.047000000000001</v>
      </c>
      <c r="Q28" s="66">
        <f t="shared" si="9"/>
        <v>13</v>
      </c>
      <c r="R28" s="65">
        <f>VLOOKUP($A28,'Return Data'!$B$7:$R$2843,16,0)</f>
        <v>18.122199999999999</v>
      </c>
      <c r="S28" s="67">
        <f t="shared" si="4"/>
        <v>19</v>
      </c>
    </row>
    <row r="29" spans="1:19" x14ac:dyDescent="0.3">
      <c r="A29" s="63" t="s">
        <v>1488</v>
      </c>
      <c r="B29" s="64">
        <f>VLOOKUP($A29,'Return Data'!$B$7:$R$2843,3,0)</f>
        <v>44440</v>
      </c>
      <c r="C29" s="65">
        <f>VLOOKUP($A29,'Return Data'!$B$7:$R$2843,4,0)</f>
        <v>21.3887</v>
      </c>
      <c r="D29" s="65">
        <f>VLOOKUP($A29,'Return Data'!$B$7:$R$2843,10,0)</f>
        <v>15.2464</v>
      </c>
      <c r="E29" s="66">
        <f t="shared" si="0"/>
        <v>13</v>
      </c>
      <c r="F29" s="65">
        <f>VLOOKUP($A29,'Return Data'!$B$7:$R$2843,11,0)</f>
        <v>39.387300000000003</v>
      </c>
      <c r="G29" s="66">
        <f t="shared" si="11"/>
        <v>2</v>
      </c>
      <c r="H29" s="65">
        <f>VLOOKUP($A29,'Return Data'!$B$7:$R$2843,12,0)</f>
        <v>65.079599999999999</v>
      </c>
      <c r="I29" s="66">
        <f t="shared" si="5"/>
        <v>3</v>
      </c>
      <c r="J29" s="65">
        <f>VLOOKUP($A29,'Return Data'!$B$7:$R$2843,13,0)</f>
        <v>92.1267</v>
      </c>
      <c r="K29" s="66">
        <f t="shared" si="6"/>
        <v>4</v>
      </c>
      <c r="L29" s="65">
        <f>VLOOKUP($A29,'Return Data'!$B$7:$R$2843,17,0)</f>
        <v>46.921900000000001</v>
      </c>
      <c r="M29" s="66">
        <f t="shared" si="7"/>
        <v>9</v>
      </c>
      <c r="N29" s="65"/>
      <c r="O29" s="66"/>
      <c r="P29" s="65"/>
      <c r="Q29" s="66"/>
      <c r="R29" s="65">
        <f>VLOOKUP($A29,'Return Data'!$B$7:$R$2843,16,0)</f>
        <v>31.127199999999998</v>
      </c>
      <c r="S29" s="67">
        <f t="shared" si="4"/>
        <v>7</v>
      </c>
    </row>
    <row r="30" spans="1:19" x14ac:dyDescent="0.3">
      <c r="A30" s="63" t="s">
        <v>1490</v>
      </c>
      <c r="B30" s="64">
        <f>VLOOKUP($A30,'Return Data'!$B$7:$R$2843,3,0)</f>
        <v>44440</v>
      </c>
      <c r="C30" s="65">
        <f>VLOOKUP($A30,'Return Data'!$B$7:$R$2843,4,0)</f>
        <v>29.04</v>
      </c>
      <c r="D30" s="65">
        <f>VLOOKUP($A30,'Return Data'!$B$7:$R$2843,10,0)</f>
        <v>16.4862</v>
      </c>
      <c r="E30" s="66">
        <f t="shared" si="0"/>
        <v>5</v>
      </c>
      <c r="F30" s="65">
        <f>VLOOKUP($A30,'Return Data'!$B$7:$R$2843,11,0)</f>
        <v>31.8202</v>
      </c>
      <c r="G30" s="66">
        <f t="shared" si="11"/>
        <v>15</v>
      </c>
      <c r="H30" s="65">
        <f>VLOOKUP($A30,'Return Data'!$B$7:$R$2843,12,0)</f>
        <v>60.264899999999997</v>
      </c>
      <c r="I30" s="66">
        <f t="shared" si="5"/>
        <v>13</v>
      </c>
      <c r="J30" s="65">
        <f>VLOOKUP($A30,'Return Data'!$B$7:$R$2843,13,0)</f>
        <v>81.386600000000001</v>
      </c>
      <c r="K30" s="66">
        <f t="shared" si="6"/>
        <v>18</v>
      </c>
      <c r="L30" s="65">
        <f>VLOOKUP($A30,'Return Data'!$B$7:$R$2843,17,0)</f>
        <v>49.674300000000002</v>
      </c>
      <c r="M30" s="66">
        <f t="shared" si="7"/>
        <v>7</v>
      </c>
      <c r="N30" s="65">
        <f>VLOOKUP($A30,'Return Data'!$B$7:$R$2843,14,0)</f>
        <v>21.334299999999999</v>
      </c>
      <c r="O30" s="66">
        <f t="shared" si="8"/>
        <v>5</v>
      </c>
      <c r="P30" s="65">
        <f>VLOOKUP($A30,'Return Data'!$B$7:$R$2843,15,0)</f>
        <v>16.528400000000001</v>
      </c>
      <c r="Q30" s="66">
        <f t="shared" si="9"/>
        <v>9</v>
      </c>
      <c r="R30" s="65">
        <f>VLOOKUP($A30,'Return Data'!$B$7:$R$2843,16,0)</f>
        <v>15.8811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14.814613043478257</v>
      </c>
      <c r="E32" s="74"/>
      <c r="F32" s="75">
        <f>AVERAGE(F8:F30)</f>
        <v>32.307278260869566</v>
      </c>
      <c r="G32" s="74"/>
      <c r="H32" s="75">
        <f>AVERAGE(H8:H30)</f>
        <v>59.099073913043469</v>
      </c>
      <c r="I32" s="74"/>
      <c r="J32" s="75">
        <f>AVERAGE(J8:J30)</f>
        <v>87.1701652173913</v>
      </c>
      <c r="K32" s="74"/>
      <c r="L32" s="75">
        <f>AVERAGE(L8:L30)</f>
        <v>46.804739999999995</v>
      </c>
      <c r="M32" s="74"/>
      <c r="N32" s="75">
        <f>AVERAGE(N8:N30)</f>
        <v>19.908239999999999</v>
      </c>
      <c r="O32" s="74"/>
      <c r="P32" s="75">
        <f>AVERAGE(P8:P30)</f>
        <v>17.998821428571429</v>
      </c>
      <c r="Q32" s="74"/>
      <c r="R32" s="75">
        <f>AVERAGE(R8:R30)</f>
        <v>27.397182608695651</v>
      </c>
      <c r="S32" s="76"/>
    </row>
    <row r="33" spans="1:19" x14ac:dyDescent="0.3">
      <c r="A33" s="73" t="s">
        <v>28</v>
      </c>
      <c r="B33" s="74"/>
      <c r="C33" s="74"/>
      <c r="D33" s="75">
        <f>MIN(D8:D30)</f>
        <v>6.8220999999999998</v>
      </c>
      <c r="E33" s="74"/>
      <c r="F33" s="75">
        <f>MIN(F8:F30)</f>
        <v>21.469100000000001</v>
      </c>
      <c r="G33" s="74"/>
      <c r="H33" s="75">
        <f>MIN(H8:H30)</f>
        <v>42.95</v>
      </c>
      <c r="I33" s="74"/>
      <c r="J33" s="75">
        <f>MIN(J8:J30)</f>
        <v>64.921099999999996</v>
      </c>
      <c r="K33" s="74"/>
      <c r="L33" s="75">
        <f>MIN(L8:L30)</f>
        <v>35.430199999999999</v>
      </c>
      <c r="M33" s="74"/>
      <c r="N33" s="75">
        <f>MIN(N8:N30)</f>
        <v>11.4526</v>
      </c>
      <c r="O33" s="74"/>
      <c r="P33" s="75">
        <f>MIN(P8:P30)</f>
        <v>12.826700000000001</v>
      </c>
      <c r="Q33" s="74"/>
      <c r="R33" s="75">
        <f>MIN(R8:R30)</f>
        <v>13.227600000000001</v>
      </c>
      <c r="S33" s="76"/>
    </row>
    <row r="34" spans="1:19" ht="15" thickBot="1" x14ac:dyDescent="0.35">
      <c r="A34" s="77" t="s">
        <v>29</v>
      </c>
      <c r="B34" s="78"/>
      <c r="C34" s="78"/>
      <c r="D34" s="79">
        <f>MAX(D8:D30)</f>
        <v>19.819800000000001</v>
      </c>
      <c r="E34" s="78"/>
      <c r="F34" s="79">
        <f>MAX(F8:F30)</f>
        <v>49.290799999999997</v>
      </c>
      <c r="G34" s="78"/>
      <c r="H34" s="79">
        <f>MAX(H8:H30)</f>
        <v>84.3566</v>
      </c>
      <c r="I34" s="78"/>
      <c r="J34" s="79">
        <f>MAX(J8:J30)</f>
        <v>120.0475</v>
      </c>
      <c r="K34" s="78"/>
      <c r="L34" s="79">
        <f>MAX(L8:L30)</f>
        <v>80.109099999999998</v>
      </c>
      <c r="M34" s="78"/>
      <c r="N34" s="79">
        <f>MAX(N8:N30)</f>
        <v>33.411700000000003</v>
      </c>
      <c r="O34" s="78"/>
      <c r="P34" s="79">
        <f>MAX(P8:P30)</f>
        <v>22.9757</v>
      </c>
      <c r="Q34" s="78"/>
      <c r="R34" s="79">
        <f>MAX(R8:R30)</f>
        <v>71.170599999999993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44440</v>
      </c>
      <c r="C8" s="65">
        <f>VLOOKUP($A8,'Return Data'!$B$7:$R$2843,4,0)</f>
        <v>52.765599999999999</v>
      </c>
      <c r="D8" s="65">
        <f>VLOOKUP($A8,'Return Data'!$B$7:$R$2843,10,0)</f>
        <v>11.4002</v>
      </c>
      <c r="E8" s="66">
        <f t="shared" ref="E8:E30" si="0">RANK(D8,D$8:D$30,0)</f>
        <v>21</v>
      </c>
      <c r="F8" s="65">
        <f>VLOOKUP($A8,'Return Data'!$B$7:$R$2843,11,0)</f>
        <v>23.467600000000001</v>
      </c>
      <c r="G8" s="66">
        <f t="shared" ref="G8" si="1">RANK(F8,F$8:F$30,0)</f>
        <v>21</v>
      </c>
      <c r="H8" s="65">
        <f>VLOOKUP($A8,'Return Data'!$B$7:$R$2843,12,0)</f>
        <v>50.530500000000004</v>
      </c>
      <c r="I8" s="66">
        <f t="shared" ref="I8" si="2">RANK(H8,H$8:H$30,0)</f>
        <v>20</v>
      </c>
      <c r="J8" s="65">
        <f>VLOOKUP($A8,'Return Data'!$B$7:$R$2843,13,0)</f>
        <v>81.510300000000001</v>
      </c>
      <c r="K8" s="66">
        <f t="shared" ref="K8" si="3">RANK(J8,J$8:J$30,0)</f>
        <v>16</v>
      </c>
      <c r="L8" s="65">
        <f>VLOOKUP($A8,'Return Data'!$B$7:$R$2843,17,0)</f>
        <v>34.768500000000003</v>
      </c>
      <c r="M8" s="66">
        <f>RANK(L8,L$8:L$30,0)</f>
        <v>19</v>
      </c>
      <c r="N8" s="65">
        <f>VLOOKUP($A8,'Return Data'!$B$7:$R$2843,14,0)</f>
        <v>10.1973</v>
      </c>
      <c r="O8" s="66">
        <f>RANK(N8,N$8:N$30,0)</f>
        <v>15</v>
      </c>
      <c r="P8" s="65">
        <f>VLOOKUP($A8,'Return Data'!$B$7:$R$2843,15,0)</f>
        <v>11.5488</v>
      </c>
      <c r="Q8" s="66">
        <f>RANK(P8,P$8:P$30,0)</f>
        <v>14</v>
      </c>
      <c r="R8" s="65">
        <f>VLOOKUP($A8,'Return Data'!$B$7:$R$2843,16,0)</f>
        <v>12.2722</v>
      </c>
      <c r="S8" s="67">
        <f t="shared" ref="S8" si="4">RANK(R8,R$8:R$30,0)</f>
        <v>20</v>
      </c>
    </row>
    <row r="9" spans="1:20" x14ac:dyDescent="0.3">
      <c r="A9" s="63" t="s">
        <v>1449</v>
      </c>
      <c r="B9" s="64">
        <f>VLOOKUP($A9,'Return Data'!$B$7:$R$2843,3,0)</f>
        <v>44440</v>
      </c>
      <c r="C9" s="65">
        <f>VLOOKUP($A9,'Return Data'!$B$7:$R$2843,4,0)</f>
        <v>56.71</v>
      </c>
      <c r="D9" s="65">
        <f>VLOOKUP($A9,'Return Data'!$B$7:$R$2843,10,0)</f>
        <v>15.2408</v>
      </c>
      <c r="E9" s="66">
        <f t="shared" si="0"/>
        <v>9</v>
      </c>
      <c r="F9" s="65">
        <f>VLOOKUP($A9,'Return Data'!$B$7:$R$2843,11,0)</f>
        <v>33.278500000000001</v>
      </c>
      <c r="G9" s="66">
        <f t="shared" ref="G9:G30" si="5">RANK(F9,F$8:F$30,0)</f>
        <v>8</v>
      </c>
      <c r="H9" s="65">
        <f>VLOOKUP($A9,'Return Data'!$B$7:$R$2843,12,0)</f>
        <v>50.904699999999998</v>
      </c>
      <c r="I9" s="66">
        <f t="shared" ref="I9:I30" si="6">RANK(H9,H$8:H$30,0)</f>
        <v>19</v>
      </c>
      <c r="J9" s="65">
        <f>VLOOKUP($A9,'Return Data'!$B$7:$R$2843,13,0)</f>
        <v>77.163399999999996</v>
      </c>
      <c r="K9" s="66">
        <f t="shared" ref="K9:K30" si="7">RANK(J9,J$8:J$30,0)</f>
        <v>20</v>
      </c>
      <c r="L9" s="65">
        <f>VLOOKUP($A9,'Return Data'!$B$7:$R$2843,17,0)</f>
        <v>39.744</v>
      </c>
      <c r="M9" s="66">
        <f t="shared" ref="M9:M30" si="8">RANK(L9,L$8:L$30,0)</f>
        <v>14</v>
      </c>
      <c r="N9" s="65">
        <f>VLOOKUP($A9,'Return Data'!$B$7:$R$2843,14,0)</f>
        <v>25.813700000000001</v>
      </c>
      <c r="O9" s="66">
        <f t="shared" ref="O9:O30" si="9">RANK(N9,N$8:N$30,0)</f>
        <v>2</v>
      </c>
      <c r="P9" s="65">
        <f>VLOOKUP($A9,'Return Data'!$B$7:$R$2843,15,0)</f>
        <v>20.4678</v>
      </c>
      <c r="Q9" s="66">
        <f t="shared" ref="Q9:Q30" si="10">RANK(P9,P$8:P$30,0)</f>
        <v>4</v>
      </c>
      <c r="R9" s="65">
        <f>VLOOKUP($A9,'Return Data'!$B$7:$R$2843,16,0)</f>
        <v>25.0548</v>
      </c>
      <c r="S9" s="67">
        <f t="shared" ref="S9:S30" si="11">RANK(R9,R$8:R$30,0)</f>
        <v>9</v>
      </c>
    </row>
    <row r="10" spans="1:20" x14ac:dyDescent="0.3">
      <c r="A10" s="63" t="s">
        <v>1451</v>
      </c>
      <c r="B10" s="64">
        <f>VLOOKUP($A10,'Return Data'!$B$7:$R$2843,3,0)</f>
        <v>44440</v>
      </c>
      <c r="C10" s="65">
        <f>VLOOKUP($A10,'Return Data'!$B$7:$R$2843,4,0)</f>
        <v>24.04</v>
      </c>
      <c r="D10" s="65">
        <f>VLOOKUP($A10,'Return Data'!$B$7:$R$2843,10,0)</f>
        <v>14.15</v>
      </c>
      <c r="E10" s="66">
        <f t="shared" si="0"/>
        <v>16</v>
      </c>
      <c r="F10" s="65">
        <f>VLOOKUP($A10,'Return Data'!$B$7:$R$2843,11,0)</f>
        <v>33.185600000000001</v>
      </c>
      <c r="G10" s="66">
        <f t="shared" si="5"/>
        <v>9</v>
      </c>
      <c r="H10" s="65">
        <f>VLOOKUP($A10,'Return Data'!$B$7:$R$2843,12,0)</f>
        <v>59.099899999999998</v>
      </c>
      <c r="I10" s="66">
        <f t="shared" si="6"/>
        <v>12</v>
      </c>
      <c r="J10" s="65">
        <f>VLOOKUP($A10,'Return Data'!$B$7:$R$2843,13,0)</f>
        <v>86.501199999999997</v>
      </c>
      <c r="K10" s="66">
        <f t="shared" si="7"/>
        <v>8</v>
      </c>
      <c r="L10" s="65">
        <f>VLOOKUP($A10,'Return Data'!$B$7:$R$2843,17,0)</f>
        <v>58.442500000000003</v>
      </c>
      <c r="M10" s="66">
        <f t="shared" si="8"/>
        <v>2</v>
      </c>
      <c r="N10" s="65"/>
      <c r="O10" s="66"/>
      <c r="P10" s="65"/>
      <c r="Q10" s="66"/>
      <c r="R10" s="65">
        <f>VLOOKUP($A10,'Return Data'!$B$7:$R$2843,16,0)</f>
        <v>38.316000000000003</v>
      </c>
      <c r="S10" s="67">
        <f t="shared" si="11"/>
        <v>3</v>
      </c>
    </row>
    <row r="11" spans="1:20" x14ac:dyDescent="0.3">
      <c r="A11" s="63" t="s">
        <v>1453</v>
      </c>
      <c r="B11" s="64">
        <f>VLOOKUP($A11,'Return Data'!$B$7:$R$2843,3,0)</f>
        <v>44440</v>
      </c>
      <c r="C11" s="65">
        <f>VLOOKUP($A11,'Return Data'!$B$7:$R$2843,4,0)</f>
        <v>20.8</v>
      </c>
      <c r="D11" s="65">
        <f>VLOOKUP($A11,'Return Data'!$B$7:$R$2843,10,0)</f>
        <v>16.526599999999998</v>
      </c>
      <c r="E11" s="66">
        <f t="shared" si="0"/>
        <v>3</v>
      </c>
      <c r="F11" s="65">
        <f>VLOOKUP($A11,'Return Data'!$B$7:$R$2843,11,0)</f>
        <v>35.858899999999998</v>
      </c>
      <c r="G11" s="66">
        <f t="shared" si="5"/>
        <v>3</v>
      </c>
      <c r="H11" s="65">
        <f>VLOOKUP($A11,'Return Data'!$B$7:$R$2843,12,0)</f>
        <v>62.881799999999998</v>
      </c>
      <c r="I11" s="66">
        <f t="shared" si="6"/>
        <v>5</v>
      </c>
      <c r="J11" s="65">
        <f>VLOOKUP($A11,'Return Data'!$B$7:$R$2843,13,0)</f>
        <v>88.065100000000001</v>
      </c>
      <c r="K11" s="66">
        <f t="shared" si="7"/>
        <v>7</v>
      </c>
      <c r="L11" s="65">
        <f>VLOOKUP($A11,'Return Data'!$B$7:$R$2843,17,0)</f>
        <v>53.557699999999997</v>
      </c>
      <c r="M11" s="66">
        <f t="shared" si="8"/>
        <v>3</v>
      </c>
      <c r="N11" s="65"/>
      <c r="O11" s="66"/>
      <c r="P11" s="65"/>
      <c r="Q11" s="66"/>
      <c r="R11" s="65">
        <f>VLOOKUP($A11,'Return Data'!$B$7:$R$2843,16,0)</f>
        <v>33.3416</v>
      </c>
      <c r="S11" s="67">
        <f t="shared" si="11"/>
        <v>5</v>
      </c>
    </row>
    <row r="12" spans="1:20" x14ac:dyDescent="0.3">
      <c r="A12" s="63" t="s">
        <v>1455</v>
      </c>
      <c r="B12" s="64">
        <f>VLOOKUP($A12,'Return Data'!$B$7:$R$2843,3,0)</f>
        <v>44440</v>
      </c>
      <c r="C12" s="65">
        <f>VLOOKUP($A12,'Return Data'!$B$7:$R$2843,4,0)</f>
        <v>100.001</v>
      </c>
      <c r="D12" s="65">
        <f>VLOOKUP($A12,'Return Data'!$B$7:$R$2843,10,0)</f>
        <v>12.6175</v>
      </c>
      <c r="E12" s="66">
        <f t="shared" si="0"/>
        <v>20</v>
      </c>
      <c r="F12" s="65">
        <f>VLOOKUP($A12,'Return Data'!$B$7:$R$2843,11,0)</f>
        <v>27.531099999999999</v>
      </c>
      <c r="G12" s="66">
        <f t="shared" si="5"/>
        <v>19</v>
      </c>
      <c r="H12" s="65">
        <f>VLOOKUP($A12,'Return Data'!$B$7:$R$2843,12,0)</f>
        <v>47.365900000000003</v>
      </c>
      <c r="I12" s="66">
        <f t="shared" si="6"/>
        <v>21</v>
      </c>
      <c r="J12" s="65">
        <f>VLOOKUP($A12,'Return Data'!$B$7:$R$2843,13,0)</f>
        <v>72.740099999999998</v>
      </c>
      <c r="K12" s="66">
        <f t="shared" si="7"/>
        <v>21</v>
      </c>
      <c r="L12" s="65">
        <f>VLOOKUP($A12,'Return Data'!$B$7:$R$2843,17,0)</f>
        <v>42.879100000000001</v>
      </c>
      <c r="M12" s="66">
        <f t="shared" si="8"/>
        <v>10</v>
      </c>
      <c r="N12" s="65">
        <f>VLOOKUP($A12,'Return Data'!$B$7:$R$2843,14,0)</f>
        <v>18.210899999999999</v>
      </c>
      <c r="O12" s="66">
        <f t="shared" si="9"/>
        <v>8</v>
      </c>
      <c r="P12" s="65">
        <f>VLOOKUP($A12,'Return Data'!$B$7:$R$2843,15,0)</f>
        <v>14.4993</v>
      </c>
      <c r="Q12" s="66">
        <f t="shared" si="10"/>
        <v>10</v>
      </c>
      <c r="R12" s="65">
        <f>VLOOKUP($A12,'Return Data'!$B$7:$R$2843,16,0)</f>
        <v>17.567499999999999</v>
      </c>
      <c r="S12" s="67">
        <f t="shared" si="11"/>
        <v>14</v>
      </c>
    </row>
    <row r="13" spans="1:20" x14ac:dyDescent="0.3">
      <c r="A13" s="63" t="s">
        <v>1457</v>
      </c>
      <c r="B13" s="64">
        <f>VLOOKUP($A13,'Return Data'!$B$7:$R$2843,3,0)</f>
        <v>44440</v>
      </c>
      <c r="C13" s="65">
        <f>VLOOKUP($A13,'Return Data'!$B$7:$R$2843,4,0)</f>
        <v>22.327999999999999</v>
      </c>
      <c r="D13" s="65">
        <f>VLOOKUP($A13,'Return Data'!$B$7:$R$2843,10,0)</f>
        <v>13.8429</v>
      </c>
      <c r="E13" s="66">
        <f t="shared" si="0"/>
        <v>18</v>
      </c>
      <c r="F13" s="65">
        <f>VLOOKUP($A13,'Return Data'!$B$7:$R$2843,11,0)</f>
        <v>27.815000000000001</v>
      </c>
      <c r="G13" s="66">
        <f t="shared" si="5"/>
        <v>18</v>
      </c>
      <c r="H13" s="65">
        <f>VLOOKUP($A13,'Return Data'!$B$7:$R$2843,12,0)</f>
        <v>57.483400000000003</v>
      </c>
      <c r="I13" s="66">
        <f t="shared" si="6"/>
        <v>14</v>
      </c>
      <c r="J13" s="65">
        <f>VLOOKUP($A13,'Return Data'!$B$7:$R$2843,13,0)</f>
        <v>85.927199999999999</v>
      </c>
      <c r="K13" s="66">
        <f t="shared" si="7"/>
        <v>10</v>
      </c>
      <c r="L13" s="65">
        <f>VLOOKUP($A13,'Return Data'!$B$7:$R$2843,17,0)</f>
        <v>47.752400000000002</v>
      </c>
      <c r="M13" s="66">
        <f t="shared" si="8"/>
        <v>7</v>
      </c>
      <c r="N13" s="65"/>
      <c r="O13" s="66"/>
      <c r="P13" s="65"/>
      <c r="Q13" s="66"/>
      <c r="R13" s="65">
        <f>VLOOKUP($A13,'Return Data'!$B$7:$R$2843,16,0)</f>
        <v>36.738700000000001</v>
      </c>
      <c r="S13" s="67">
        <f t="shared" si="11"/>
        <v>4</v>
      </c>
    </row>
    <row r="14" spans="1:20" x14ac:dyDescent="0.3">
      <c r="A14" s="63" t="s">
        <v>1458</v>
      </c>
      <c r="B14" s="64">
        <f>VLOOKUP($A14,'Return Data'!$B$7:$R$2843,3,0)</f>
        <v>44440</v>
      </c>
      <c r="C14" s="65">
        <f>VLOOKUP($A14,'Return Data'!$B$7:$R$2843,4,0)</f>
        <v>84.706800000000001</v>
      </c>
      <c r="D14" s="65">
        <f>VLOOKUP($A14,'Return Data'!$B$7:$R$2843,10,0)</f>
        <v>14.777200000000001</v>
      </c>
      <c r="E14" s="66">
        <f t="shared" si="0"/>
        <v>13</v>
      </c>
      <c r="F14" s="65">
        <f>VLOOKUP($A14,'Return Data'!$B$7:$R$2843,11,0)</f>
        <v>25.0075</v>
      </c>
      <c r="G14" s="66">
        <f t="shared" si="5"/>
        <v>20</v>
      </c>
      <c r="H14" s="65">
        <f>VLOOKUP($A14,'Return Data'!$B$7:$R$2843,12,0)</f>
        <v>53.365400000000001</v>
      </c>
      <c r="I14" s="66">
        <f t="shared" si="6"/>
        <v>18</v>
      </c>
      <c r="J14" s="65">
        <f>VLOOKUP($A14,'Return Data'!$B$7:$R$2843,13,0)</f>
        <v>83.7059</v>
      </c>
      <c r="K14" s="66">
        <f t="shared" si="7"/>
        <v>15</v>
      </c>
      <c r="L14" s="65">
        <f>VLOOKUP($A14,'Return Data'!$B$7:$R$2843,17,0)</f>
        <v>34.271900000000002</v>
      </c>
      <c r="M14" s="66">
        <f t="shared" si="8"/>
        <v>20</v>
      </c>
      <c r="N14" s="65">
        <f>VLOOKUP($A14,'Return Data'!$B$7:$R$2843,14,0)</f>
        <v>13.359500000000001</v>
      </c>
      <c r="O14" s="66">
        <f t="shared" si="9"/>
        <v>14</v>
      </c>
      <c r="P14" s="65">
        <f>VLOOKUP($A14,'Return Data'!$B$7:$R$2843,15,0)</f>
        <v>12.335800000000001</v>
      </c>
      <c r="Q14" s="66">
        <f t="shared" si="10"/>
        <v>12</v>
      </c>
      <c r="R14" s="65">
        <f>VLOOKUP($A14,'Return Data'!$B$7:$R$2843,16,0)</f>
        <v>14.634499999999999</v>
      </c>
      <c r="S14" s="67">
        <f t="shared" si="11"/>
        <v>18</v>
      </c>
    </row>
    <row r="15" spans="1:20" x14ac:dyDescent="0.3">
      <c r="A15" s="63" t="s">
        <v>1461</v>
      </c>
      <c r="B15" s="64">
        <f>VLOOKUP($A15,'Return Data'!$B$7:$R$2843,3,0)</f>
        <v>44440</v>
      </c>
      <c r="C15" s="65">
        <f>VLOOKUP($A15,'Return Data'!$B$7:$R$2843,4,0)</f>
        <v>69.483000000000004</v>
      </c>
      <c r="D15" s="65">
        <f>VLOOKUP($A15,'Return Data'!$B$7:$R$2843,10,0)</f>
        <v>15.0152</v>
      </c>
      <c r="E15" s="66">
        <f t="shared" si="0"/>
        <v>11</v>
      </c>
      <c r="F15" s="65">
        <f>VLOOKUP($A15,'Return Data'!$B$7:$R$2843,11,0)</f>
        <v>31.574200000000001</v>
      </c>
      <c r="G15" s="66">
        <f t="shared" si="5"/>
        <v>11</v>
      </c>
      <c r="H15" s="65">
        <f>VLOOKUP($A15,'Return Data'!$B$7:$R$2843,12,0)</f>
        <v>60.7361</v>
      </c>
      <c r="I15" s="66">
        <f t="shared" si="6"/>
        <v>7</v>
      </c>
      <c r="J15" s="65">
        <f>VLOOKUP($A15,'Return Data'!$B$7:$R$2843,13,0)</f>
        <v>85.347300000000004</v>
      </c>
      <c r="K15" s="66">
        <f t="shared" si="7"/>
        <v>11</v>
      </c>
      <c r="L15" s="65">
        <f>VLOOKUP($A15,'Return Data'!$B$7:$R$2843,17,0)</f>
        <v>35.941600000000001</v>
      </c>
      <c r="M15" s="66">
        <f t="shared" si="8"/>
        <v>18</v>
      </c>
      <c r="N15" s="65">
        <f>VLOOKUP($A15,'Return Data'!$B$7:$R$2843,14,0)</f>
        <v>14.514799999999999</v>
      </c>
      <c r="O15" s="66">
        <f t="shared" si="9"/>
        <v>10</v>
      </c>
      <c r="P15" s="65">
        <f>VLOOKUP($A15,'Return Data'!$B$7:$R$2843,15,0)</f>
        <v>17.900700000000001</v>
      </c>
      <c r="Q15" s="66">
        <f t="shared" si="10"/>
        <v>6</v>
      </c>
      <c r="R15" s="65">
        <f>VLOOKUP($A15,'Return Data'!$B$7:$R$2843,16,0)</f>
        <v>15.537800000000001</v>
      </c>
      <c r="S15" s="67">
        <f t="shared" si="11"/>
        <v>16</v>
      </c>
    </row>
    <row r="16" spans="1:20" x14ac:dyDescent="0.3">
      <c r="A16" s="63" t="s">
        <v>1462</v>
      </c>
      <c r="B16" s="64">
        <f>VLOOKUP($A16,'Return Data'!$B$7:$R$2843,3,0)</f>
        <v>44440</v>
      </c>
      <c r="C16" s="65">
        <f>VLOOKUP($A16,'Return Data'!$B$7:$R$2843,4,0)</f>
        <v>82.457899999999995</v>
      </c>
      <c r="D16" s="65">
        <f>VLOOKUP($A16,'Return Data'!$B$7:$R$2843,10,0)</f>
        <v>17.5304</v>
      </c>
      <c r="E16" s="66">
        <f t="shared" si="0"/>
        <v>2</v>
      </c>
      <c r="F16" s="65">
        <f>VLOOKUP($A16,'Return Data'!$B$7:$R$2843,11,0)</f>
        <v>30.4648</v>
      </c>
      <c r="G16" s="66">
        <f t="shared" si="5"/>
        <v>16</v>
      </c>
      <c r="H16" s="65">
        <f>VLOOKUP($A16,'Return Data'!$B$7:$R$2843,12,0)</f>
        <v>54.780799999999999</v>
      </c>
      <c r="I16" s="66">
        <f t="shared" si="6"/>
        <v>17</v>
      </c>
      <c r="J16" s="65">
        <f>VLOOKUP($A16,'Return Data'!$B$7:$R$2843,13,0)</f>
        <v>84.560400000000001</v>
      </c>
      <c r="K16" s="66">
        <f t="shared" si="7"/>
        <v>13</v>
      </c>
      <c r="L16" s="65">
        <f>VLOOKUP($A16,'Return Data'!$B$7:$R$2843,17,0)</f>
        <v>39.128999999999998</v>
      </c>
      <c r="M16" s="66">
        <f t="shared" si="8"/>
        <v>15</v>
      </c>
      <c r="N16" s="65">
        <f>VLOOKUP($A16,'Return Data'!$B$7:$R$2843,14,0)</f>
        <v>14.457700000000001</v>
      </c>
      <c r="O16" s="66">
        <f t="shared" si="9"/>
        <v>11</v>
      </c>
      <c r="P16" s="65">
        <f>VLOOKUP($A16,'Return Data'!$B$7:$R$2843,15,0)</f>
        <v>13.3835</v>
      </c>
      <c r="Q16" s="66">
        <f t="shared" si="10"/>
        <v>11</v>
      </c>
      <c r="R16" s="65">
        <f>VLOOKUP($A16,'Return Data'!$B$7:$R$2843,16,0)</f>
        <v>13.819100000000001</v>
      </c>
      <c r="S16" s="67">
        <f t="shared" si="11"/>
        <v>19</v>
      </c>
    </row>
    <row r="17" spans="1:19" x14ac:dyDescent="0.3">
      <c r="A17" s="63" t="s">
        <v>1464</v>
      </c>
      <c r="B17" s="64">
        <f>VLOOKUP($A17,'Return Data'!$B$7:$R$2843,3,0)</f>
        <v>44440</v>
      </c>
      <c r="C17" s="65">
        <f>VLOOKUP($A17,'Return Data'!$B$7:$R$2843,4,0)</f>
        <v>47.58</v>
      </c>
      <c r="D17" s="65">
        <f>VLOOKUP($A17,'Return Data'!$B$7:$R$2843,10,0)</f>
        <v>16.218900000000001</v>
      </c>
      <c r="E17" s="66">
        <f t="shared" si="0"/>
        <v>5</v>
      </c>
      <c r="F17" s="65">
        <f>VLOOKUP($A17,'Return Data'!$B$7:$R$2843,11,0)</f>
        <v>31.545500000000001</v>
      </c>
      <c r="G17" s="66">
        <f t="shared" si="5"/>
        <v>12</v>
      </c>
      <c r="H17" s="65">
        <f>VLOOKUP($A17,'Return Data'!$B$7:$R$2843,12,0)</f>
        <v>60.363999999999997</v>
      </c>
      <c r="I17" s="66">
        <f t="shared" si="6"/>
        <v>8</v>
      </c>
      <c r="J17" s="65">
        <f>VLOOKUP($A17,'Return Data'!$B$7:$R$2843,13,0)</f>
        <v>89.034599999999998</v>
      </c>
      <c r="K17" s="66">
        <f t="shared" si="7"/>
        <v>5</v>
      </c>
      <c r="L17" s="65">
        <f>VLOOKUP($A17,'Return Data'!$B$7:$R$2843,17,0)</f>
        <v>41.666400000000003</v>
      </c>
      <c r="M17" s="66">
        <f t="shared" si="8"/>
        <v>11</v>
      </c>
      <c r="N17" s="65">
        <f>VLOOKUP($A17,'Return Data'!$B$7:$R$2843,14,0)</f>
        <v>21.697700000000001</v>
      </c>
      <c r="O17" s="66">
        <f t="shared" si="9"/>
        <v>4</v>
      </c>
      <c r="P17" s="65">
        <f>VLOOKUP($A17,'Return Data'!$B$7:$R$2843,15,0)</f>
        <v>16.138000000000002</v>
      </c>
      <c r="Q17" s="66">
        <f t="shared" si="10"/>
        <v>8</v>
      </c>
      <c r="R17" s="65">
        <f>VLOOKUP($A17,'Return Data'!$B$7:$R$2843,16,0)</f>
        <v>11.8918</v>
      </c>
      <c r="S17" s="67">
        <f t="shared" si="11"/>
        <v>21</v>
      </c>
    </row>
    <row r="18" spans="1:19" x14ac:dyDescent="0.3">
      <c r="A18" s="63" t="s">
        <v>1466</v>
      </c>
      <c r="B18" s="64">
        <f>VLOOKUP($A18,'Return Data'!$B$7:$R$2843,3,0)</f>
        <v>44440</v>
      </c>
      <c r="C18" s="65">
        <f>VLOOKUP($A18,'Return Data'!$B$7:$R$2843,4,0)</f>
        <v>15.68</v>
      </c>
      <c r="D18" s="65">
        <f>VLOOKUP($A18,'Return Data'!$B$7:$R$2843,10,0)</f>
        <v>13.212999999999999</v>
      </c>
      <c r="E18" s="66">
        <f t="shared" si="0"/>
        <v>19</v>
      </c>
      <c r="F18" s="65">
        <f>VLOOKUP($A18,'Return Data'!$B$7:$R$2843,11,0)</f>
        <v>31.3233</v>
      </c>
      <c r="G18" s="66">
        <f t="shared" si="5"/>
        <v>13</v>
      </c>
      <c r="H18" s="65">
        <f>VLOOKUP($A18,'Return Data'!$B$7:$R$2843,12,0)</f>
        <v>55.71</v>
      </c>
      <c r="I18" s="66">
        <f t="shared" si="6"/>
        <v>15</v>
      </c>
      <c r="J18" s="65">
        <f>VLOOKUP($A18,'Return Data'!$B$7:$R$2843,13,0)</f>
        <v>79.2</v>
      </c>
      <c r="K18" s="66">
        <f t="shared" si="7"/>
        <v>19</v>
      </c>
      <c r="L18" s="65">
        <f>VLOOKUP($A18,'Return Data'!$B$7:$R$2843,17,0)</f>
        <v>36.451599999999999</v>
      </c>
      <c r="M18" s="66">
        <f t="shared" si="8"/>
        <v>17</v>
      </c>
      <c r="N18" s="65">
        <f>VLOOKUP($A18,'Return Data'!$B$7:$R$2843,14,0)</f>
        <v>14.1653</v>
      </c>
      <c r="O18" s="66">
        <f t="shared" si="9"/>
        <v>12</v>
      </c>
      <c r="P18" s="65"/>
      <c r="Q18" s="66"/>
      <c r="R18" s="65">
        <f>VLOOKUP($A18,'Return Data'!$B$7:$R$2843,16,0)</f>
        <v>11.304</v>
      </c>
      <c r="S18" s="67">
        <f t="shared" si="11"/>
        <v>22</v>
      </c>
    </row>
    <row r="19" spans="1:19" x14ac:dyDescent="0.3">
      <c r="A19" s="63" t="s">
        <v>1469</v>
      </c>
      <c r="B19" s="64">
        <f>VLOOKUP($A19,'Return Data'!$B$7:$R$2843,3,0)</f>
        <v>44440</v>
      </c>
      <c r="C19" s="65">
        <f>VLOOKUP($A19,'Return Data'!$B$7:$R$2843,4,0)</f>
        <v>21.96</v>
      </c>
      <c r="D19" s="65">
        <f>VLOOKUP($A19,'Return Data'!$B$7:$R$2843,10,0)</f>
        <v>19.2182</v>
      </c>
      <c r="E19" s="66">
        <f t="shared" si="0"/>
        <v>1</v>
      </c>
      <c r="F19" s="65">
        <f>VLOOKUP($A19,'Return Data'!$B$7:$R$2843,11,0)</f>
        <v>35.639299999999999</v>
      </c>
      <c r="G19" s="66">
        <f t="shared" si="5"/>
        <v>5</v>
      </c>
      <c r="H19" s="65">
        <f>VLOOKUP($A19,'Return Data'!$B$7:$R$2843,12,0)</f>
        <v>58.213299999999997</v>
      </c>
      <c r="I19" s="66">
        <f t="shared" si="6"/>
        <v>13</v>
      </c>
      <c r="J19" s="65">
        <f>VLOOKUP($A19,'Return Data'!$B$7:$R$2843,13,0)</f>
        <v>84.228200000000001</v>
      </c>
      <c r="K19" s="66">
        <f t="shared" si="7"/>
        <v>14</v>
      </c>
      <c r="L19" s="65"/>
      <c r="M19" s="66"/>
      <c r="N19" s="65"/>
      <c r="O19" s="66"/>
      <c r="P19" s="65"/>
      <c r="Q19" s="66"/>
      <c r="R19" s="65">
        <f>VLOOKUP($A19,'Return Data'!$B$7:$R$2843,16,0)</f>
        <v>67.912400000000005</v>
      </c>
      <c r="S19" s="67">
        <f t="shared" si="11"/>
        <v>1</v>
      </c>
    </row>
    <row r="20" spans="1:19" x14ac:dyDescent="0.3">
      <c r="A20" s="63" t="s">
        <v>1471</v>
      </c>
      <c r="B20" s="64">
        <f>VLOOKUP($A20,'Return Data'!$B$7:$R$2843,3,0)</f>
        <v>44440</v>
      </c>
      <c r="C20" s="65">
        <f>VLOOKUP($A20,'Return Data'!$B$7:$R$2843,4,0)</f>
        <v>20.079999999999998</v>
      </c>
      <c r="D20" s="65">
        <f>VLOOKUP($A20,'Return Data'!$B$7:$R$2843,10,0)</f>
        <v>15.668200000000001</v>
      </c>
      <c r="E20" s="66">
        <f t="shared" si="0"/>
        <v>8</v>
      </c>
      <c r="F20" s="65">
        <f>VLOOKUP($A20,'Return Data'!$B$7:$R$2843,11,0)</f>
        <v>29.967600000000001</v>
      </c>
      <c r="G20" s="66">
        <f t="shared" si="5"/>
        <v>17</v>
      </c>
      <c r="H20" s="65">
        <f>VLOOKUP($A20,'Return Data'!$B$7:$R$2843,12,0)</f>
        <v>59.238700000000001</v>
      </c>
      <c r="I20" s="66">
        <f t="shared" si="6"/>
        <v>11</v>
      </c>
      <c r="J20" s="65">
        <f>VLOOKUP($A20,'Return Data'!$B$7:$R$2843,13,0)</f>
        <v>81.391099999999994</v>
      </c>
      <c r="K20" s="66">
        <f t="shared" si="7"/>
        <v>17</v>
      </c>
      <c r="L20" s="65">
        <f>VLOOKUP($A20,'Return Data'!$B$7:$R$2843,17,0)</f>
        <v>44.708300000000001</v>
      </c>
      <c r="M20" s="66">
        <f t="shared" si="8"/>
        <v>8</v>
      </c>
      <c r="N20" s="65"/>
      <c r="O20" s="66"/>
      <c r="P20" s="65"/>
      <c r="Q20" s="66"/>
      <c r="R20" s="65">
        <f>VLOOKUP($A20,'Return Data'!$B$7:$R$2843,16,0)</f>
        <v>27.810300000000002</v>
      </c>
      <c r="S20" s="67">
        <f t="shared" si="11"/>
        <v>8</v>
      </c>
    </row>
    <row r="21" spans="1:19" x14ac:dyDescent="0.3">
      <c r="A21" s="63" t="s">
        <v>1473</v>
      </c>
      <c r="B21" s="64">
        <f>VLOOKUP($A21,'Return Data'!$B$7:$R$2843,3,0)</f>
        <v>44440</v>
      </c>
      <c r="C21" s="65">
        <f>VLOOKUP($A21,'Return Data'!$B$7:$R$2843,4,0)</f>
        <v>15.1553</v>
      </c>
      <c r="D21" s="65">
        <f>VLOOKUP($A21,'Return Data'!$B$7:$R$2843,10,0)</f>
        <v>6.2195999999999998</v>
      </c>
      <c r="E21" s="66">
        <f t="shared" si="0"/>
        <v>23</v>
      </c>
      <c r="F21" s="65">
        <f>VLOOKUP($A21,'Return Data'!$B$7:$R$2843,11,0)</f>
        <v>20.105699999999999</v>
      </c>
      <c r="G21" s="66">
        <f t="shared" si="5"/>
        <v>23</v>
      </c>
      <c r="H21" s="65">
        <f>VLOOKUP($A21,'Return Data'!$B$7:$R$2843,12,0)</f>
        <v>41.354300000000002</v>
      </c>
      <c r="I21" s="66">
        <f t="shared" si="6"/>
        <v>23</v>
      </c>
      <c r="J21" s="65">
        <f>VLOOKUP($A21,'Return Data'!$B$7:$R$2843,13,0)</f>
        <v>61.331299999999999</v>
      </c>
      <c r="K21" s="66">
        <f t="shared" si="7"/>
        <v>23</v>
      </c>
      <c r="L21" s="65"/>
      <c r="M21" s="66"/>
      <c r="N21" s="65"/>
      <c r="O21" s="66"/>
      <c r="P21" s="65"/>
      <c r="Q21" s="66"/>
      <c r="R21" s="65">
        <f>VLOOKUP($A21,'Return Data'!$B$7:$R$2843,16,0)</f>
        <v>30.9998</v>
      </c>
      <c r="S21" s="67">
        <f t="shared" si="11"/>
        <v>6</v>
      </c>
    </row>
    <row r="22" spans="1:19" x14ac:dyDescent="0.3">
      <c r="A22" s="63" t="s">
        <v>1474</v>
      </c>
      <c r="B22" s="64">
        <f>VLOOKUP($A22,'Return Data'!$B$7:$R$2843,3,0)</f>
        <v>44440</v>
      </c>
      <c r="C22" s="65">
        <f>VLOOKUP($A22,'Return Data'!$B$7:$R$2843,4,0)</f>
        <v>152.98500000000001</v>
      </c>
      <c r="D22" s="65">
        <f>VLOOKUP($A22,'Return Data'!$B$7:$R$2843,10,0)</f>
        <v>15.1259</v>
      </c>
      <c r="E22" s="66">
        <f t="shared" si="0"/>
        <v>10</v>
      </c>
      <c r="F22" s="65">
        <f>VLOOKUP($A22,'Return Data'!$B$7:$R$2843,11,0)</f>
        <v>31.308599999999998</v>
      </c>
      <c r="G22" s="66">
        <f t="shared" si="5"/>
        <v>14</v>
      </c>
      <c r="H22" s="65">
        <f>VLOOKUP($A22,'Return Data'!$B$7:$R$2843,12,0)</f>
        <v>62.907699999999998</v>
      </c>
      <c r="I22" s="66">
        <f t="shared" si="6"/>
        <v>4</v>
      </c>
      <c r="J22" s="65">
        <f>VLOOKUP($A22,'Return Data'!$B$7:$R$2843,13,0)</f>
        <v>101.4551</v>
      </c>
      <c r="K22" s="66">
        <f t="shared" si="7"/>
        <v>2</v>
      </c>
      <c r="L22" s="65">
        <f>VLOOKUP($A22,'Return Data'!$B$7:$R$2843,17,0)</f>
        <v>53.116</v>
      </c>
      <c r="M22" s="66">
        <f t="shared" si="8"/>
        <v>4</v>
      </c>
      <c r="N22" s="65">
        <f>VLOOKUP($A22,'Return Data'!$B$7:$R$2843,14,0)</f>
        <v>25.791799999999999</v>
      </c>
      <c r="O22" s="66">
        <f t="shared" si="9"/>
        <v>3</v>
      </c>
      <c r="P22" s="65">
        <f>VLOOKUP($A22,'Return Data'!$B$7:$R$2843,15,0)</f>
        <v>19.668500000000002</v>
      </c>
      <c r="Q22" s="66">
        <f t="shared" si="10"/>
        <v>5</v>
      </c>
      <c r="R22" s="65">
        <f>VLOOKUP($A22,'Return Data'!$B$7:$R$2843,16,0)</f>
        <v>17.942900000000002</v>
      </c>
      <c r="S22" s="67">
        <f t="shared" si="11"/>
        <v>13</v>
      </c>
    </row>
    <row r="23" spans="1:19" x14ac:dyDescent="0.3">
      <c r="A23" s="63" t="s">
        <v>1477</v>
      </c>
      <c r="B23" s="64">
        <f>VLOOKUP($A23,'Return Data'!$B$7:$R$2843,3,0)</f>
        <v>44440</v>
      </c>
      <c r="C23" s="65">
        <f>VLOOKUP($A23,'Return Data'!$B$7:$R$2843,4,0)</f>
        <v>40.338999999999999</v>
      </c>
      <c r="D23" s="65">
        <f>VLOOKUP($A23,'Return Data'!$B$7:$R$2843,10,0)</f>
        <v>15.9833</v>
      </c>
      <c r="E23" s="66">
        <f t="shared" si="0"/>
        <v>7</v>
      </c>
      <c r="F23" s="65">
        <f>VLOOKUP($A23,'Return Data'!$B$7:$R$2843,11,0)</f>
        <v>35.6434</v>
      </c>
      <c r="G23" s="66">
        <f t="shared" si="5"/>
        <v>4</v>
      </c>
      <c r="H23" s="65">
        <f>VLOOKUP($A23,'Return Data'!$B$7:$R$2843,12,0)</f>
        <v>61.220599999999997</v>
      </c>
      <c r="I23" s="66">
        <f t="shared" si="6"/>
        <v>6</v>
      </c>
      <c r="J23" s="65">
        <f>VLOOKUP($A23,'Return Data'!$B$7:$R$2843,13,0)</f>
        <v>89.580799999999996</v>
      </c>
      <c r="K23" s="66">
        <f t="shared" si="7"/>
        <v>4</v>
      </c>
      <c r="L23" s="65">
        <f>VLOOKUP($A23,'Return Data'!$B$7:$R$2843,17,0)</f>
        <v>36.815199999999997</v>
      </c>
      <c r="M23" s="66">
        <f t="shared" si="8"/>
        <v>16</v>
      </c>
      <c r="N23" s="65">
        <f>VLOOKUP($A23,'Return Data'!$B$7:$R$2843,14,0)</f>
        <v>13.8195</v>
      </c>
      <c r="O23" s="66">
        <f t="shared" si="9"/>
        <v>13</v>
      </c>
      <c r="P23" s="65">
        <f>VLOOKUP($A23,'Return Data'!$B$7:$R$2843,15,0)</f>
        <v>17.831499999999998</v>
      </c>
      <c r="Q23" s="66">
        <f t="shared" si="10"/>
        <v>7</v>
      </c>
      <c r="R23" s="65">
        <f>VLOOKUP($A23,'Return Data'!$B$7:$R$2843,16,0)</f>
        <v>21.014099999999999</v>
      </c>
      <c r="S23" s="67">
        <f t="shared" si="11"/>
        <v>10</v>
      </c>
    </row>
    <row r="24" spans="1:19" x14ac:dyDescent="0.3">
      <c r="A24" s="63" t="s">
        <v>1478</v>
      </c>
      <c r="B24" s="64">
        <f>VLOOKUP($A24,'Return Data'!$B$7:$R$2843,3,0)</f>
        <v>44440</v>
      </c>
      <c r="C24" s="65">
        <f>VLOOKUP($A24,'Return Data'!$B$7:$R$2843,4,0)</f>
        <v>77.667199999999994</v>
      </c>
      <c r="D24" s="65">
        <f>VLOOKUP($A24,'Return Data'!$B$7:$R$2843,10,0)</f>
        <v>16.070699999999999</v>
      </c>
      <c r="E24" s="66">
        <f t="shared" si="0"/>
        <v>6</v>
      </c>
      <c r="F24" s="65">
        <f>VLOOKUP($A24,'Return Data'!$B$7:$R$2843,11,0)</f>
        <v>33.6569</v>
      </c>
      <c r="G24" s="66">
        <f t="shared" si="5"/>
        <v>7</v>
      </c>
      <c r="H24" s="65">
        <f>VLOOKUP($A24,'Return Data'!$B$7:$R$2843,12,0)</f>
        <v>64.460300000000004</v>
      </c>
      <c r="I24" s="66">
        <f t="shared" si="6"/>
        <v>2</v>
      </c>
      <c r="J24" s="65">
        <f>VLOOKUP($A24,'Return Data'!$B$7:$R$2843,13,0)</f>
        <v>90.519099999999995</v>
      </c>
      <c r="K24" s="66">
        <f t="shared" si="7"/>
        <v>3</v>
      </c>
      <c r="L24" s="65">
        <f>VLOOKUP($A24,'Return Data'!$B$7:$R$2843,17,0)</f>
        <v>48.662999999999997</v>
      </c>
      <c r="M24" s="66">
        <f t="shared" si="8"/>
        <v>5</v>
      </c>
      <c r="N24" s="65">
        <f>VLOOKUP($A24,'Return Data'!$B$7:$R$2843,14,0)</f>
        <v>19.933199999999999</v>
      </c>
      <c r="O24" s="66">
        <f t="shared" si="9"/>
        <v>6</v>
      </c>
      <c r="P24" s="65">
        <f>VLOOKUP($A24,'Return Data'!$B$7:$R$2843,15,0)</f>
        <v>21.667300000000001</v>
      </c>
      <c r="Q24" s="66">
        <f t="shared" si="10"/>
        <v>1</v>
      </c>
      <c r="R24" s="65">
        <f>VLOOKUP($A24,'Return Data'!$B$7:$R$2843,16,0)</f>
        <v>20.5517</v>
      </c>
      <c r="S24" s="67">
        <f t="shared" si="11"/>
        <v>12</v>
      </c>
    </row>
    <row r="25" spans="1:19" x14ac:dyDescent="0.3">
      <c r="A25" s="63" t="s">
        <v>1481</v>
      </c>
      <c r="B25" s="64">
        <f>VLOOKUP($A25,'Return Data'!$B$7:$R$2843,3,0)</f>
        <v>44440</v>
      </c>
      <c r="C25" s="65">
        <f>VLOOKUP($A25,'Return Data'!$B$7:$R$2843,4,0)</f>
        <v>21.34</v>
      </c>
      <c r="D25" s="65">
        <f>VLOOKUP($A25,'Return Data'!$B$7:$R$2843,10,0)</f>
        <v>14.854699999999999</v>
      </c>
      <c r="E25" s="66">
        <f t="shared" si="0"/>
        <v>12</v>
      </c>
      <c r="F25" s="65">
        <f>VLOOKUP($A25,'Return Data'!$B$7:$R$2843,11,0)</f>
        <v>34.298299999999998</v>
      </c>
      <c r="G25" s="66">
        <f t="shared" si="5"/>
        <v>6</v>
      </c>
      <c r="H25" s="65">
        <f>VLOOKUP($A25,'Return Data'!$B$7:$R$2843,12,0)</f>
        <v>59.730499999999999</v>
      </c>
      <c r="I25" s="66">
        <f t="shared" si="6"/>
        <v>9</v>
      </c>
      <c r="J25" s="65">
        <f>VLOOKUP($A25,'Return Data'!$B$7:$R$2843,13,0)</f>
        <v>86.050600000000003</v>
      </c>
      <c r="K25" s="66">
        <f t="shared" si="7"/>
        <v>9</v>
      </c>
      <c r="L25" s="65"/>
      <c r="M25" s="66"/>
      <c r="N25" s="65"/>
      <c r="O25" s="66"/>
      <c r="P25" s="65"/>
      <c r="Q25" s="66"/>
      <c r="R25" s="65">
        <f>VLOOKUP($A25,'Return Data'!$B$7:$R$2843,16,0)</f>
        <v>38.900300000000001</v>
      </c>
      <c r="S25" s="67">
        <f t="shared" si="11"/>
        <v>2</v>
      </c>
    </row>
    <row r="26" spans="1:19" x14ac:dyDescent="0.3">
      <c r="A26" s="63" t="s">
        <v>1482</v>
      </c>
      <c r="B26" s="64">
        <f>VLOOKUP($A26,'Return Data'!$B$7:$R$2843,3,0)</f>
        <v>44440</v>
      </c>
      <c r="C26" s="65">
        <f>VLOOKUP($A26,'Return Data'!$B$7:$R$2843,4,0)</f>
        <v>135.336200228233</v>
      </c>
      <c r="D26" s="65">
        <f>VLOOKUP($A26,'Return Data'!$B$7:$R$2843,10,0)</f>
        <v>14.098599999999999</v>
      </c>
      <c r="E26" s="66">
        <f t="shared" si="0"/>
        <v>17</v>
      </c>
      <c r="F26" s="65">
        <f>VLOOKUP($A26,'Return Data'!$B$7:$R$2843,11,0)</f>
        <v>47.776200000000003</v>
      </c>
      <c r="G26" s="66">
        <f t="shared" si="5"/>
        <v>1</v>
      </c>
      <c r="H26" s="65">
        <f>VLOOKUP($A26,'Return Data'!$B$7:$R$2843,12,0)</f>
        <v>81.729699999999994</v>
      </c>
      <c r="I26" s="66">
        <f t="shared" si="6"/>
        <v>1</v>
      </c>
      <c r="J26" s="65">
        <f>VLOOKUP($A26,'Return Data'!$B$7:$R$2843,13,0)</f>
        <v>116.5112</v>
      </c>
      <c r="K26" s="66">
        <f t="shared" si="7"/>
        <v>1</v>
      </c>
      <c r="L26" s="65">
        <f>VLOOKUP($A26,'Return Data'!$B$7:$R$2843,17,0)</f>
        <v>78.372699999999995</v>
      </c>
      <c r="M26" s="66">
        <f t="shared" si="8"/>
        <v>1</v>
      </c>
      <c r="N26" s="65">
        <f>VLOOKUP($A26,'Return Data'!$B$7:$R$2843,14,0)</f>
        <v>32.374299999999998</v>
      </c>
      <c r="O26" s="66">
        <f t="shared" si="9"/>
        <v>1</v>
      </c>
      <c r="P26" s="65">
        <f>VLOOKUP($A26,'Return Data'!$B$7:$R$2843,15,0)</f>
        <v>20.581900000000001</v>
      </c>
      <c r="Q26" s="66">
        <f t="shared" si="10"/>
        <v>3</v>
      </c>
      <c r="R26" s="65">
        <f>VLOOKUP($A26,'Return Data'!$B$7:$R$2843,16,0)</f>
        <v>11.0327</v>
      </c>
      <c r="S26" s="67">
        <f t="shared" si="11"/>
        <v>23</v>
      </c>
    </row>
    <row r="27" spans="1:19" x14ac:dyDescent="0.3">
      <c r="A27" s="63" t="s">
        <v>1485</v>
      </c>
      <c r="B27" s="64">
        <f>VLOOKUP($A27,'Return Data'!$B$7:$R$2843,3,0)</f>
        <v>44440</v>
      </c>
      <c r="C27" s="65">
        <f>VLOOKUP($A27,'Return Data'!$B$7:$R$2843,4,0)</f>
        <v>95.919799999999995</v>
      </c>
      <c r="D27" s="65">
        <f>VLOOKUP($A27,'Return Data'!$B$7:$R$2843,10,0)</f>
        <v>8.4083000000000006</v>
      </c>
      <c r="E27" s="66">
        <f t="shared" si="0"/>
        <v>22</v>
      </c>
      <c r="F27" s="65">
        <f>VLOOKUP($A27,'Return Data'!$B$7:$R$2843,11,0)</f>
        <v>20.927600000000002</v>
      </c>
      <c r="G27" s="66">
        <f t="shared" si="5"/>
        <v>22</v>
      </c>
      <c r="H27" s="65">
        <f>VLOOKUP($A27,'Return Data'!$B$7:$R$2843,12,0)</f>
        <v>41.7973</v>
      </c>
      <c r="I27" s="66">
        <f t="shared" si="6"/>
        <v>22</v>
      </c>
      <c r="J27" s="65">
        <f>VLOOKUP($A27,'Return Data'!$B$7:$R$2843,13,0)</f>
        <v>67.765000000000001</v>
      </c>
      <c r="K27" s="66">
        <f t="shared" si="7"/>
        <v>22</v>
      </c>
      <c r="L27" s="65">
        <f>VLOOKUP($A27,'Return Data'!$B$7:$R$2843,17,0)</f>
        <v>40.2089</v>
      </c>
      <c r="M27" s="66">
        <f t="shared" si="8"/>
        <v>12</v>
      </c>
      <c r="N27" s="65">
        <f>VLOOKUP($A27,'Return Data'!$B$7:$R$2843,14,0)</f>
        <v>19.241099999999999</v>
      </c>
      <c r="O27" s="66">
        <f t="shared" si="9"/>
        <v>7</v>
      </c>
      <c r="P27" s="65">
        <f>VLOOKUP($A27,'Return Data'!$B$7:$R$2843,15,0)</f>
        <v>21.5838</v>
      </c>
      <c r="Q27" s="66">
        <f t="shared" si="10"/>
        <v>2</v>
      </c>
      <c r="R27" s="65">
        <f>VLOOKUP($A27,'Return Data'!$B$7:$R$2843,16,0)</f>
        <v>20.758900000000001</v>
      </c>
      <c r="S27" s="67">
        <f t="shared" si="11"/>
        <v>11</v>
      </c>
    </row>
    <row r="28" spans="1:19" x14ac:dyDescent="0.3">
      <c r="A28" s="63" t="s">
        <v>1486</v>
      </c>
      <c r="B28" s="64">
        <f>VLOOKUP($A28,'Return Data'!$B$7:$R$2843,3,0)</f>
        <v>44440</v>
      </c>
      <c r="C28" s="65">
        <f>VLOOKUP($A28,'Return Data'!$B$7:$R$2843,4,0)</f>
        <v>137.99950000000001</v>
      </c>
      <c r="D28" s="65">
        <f>VLOOKUP($A28,'Return Data'!$B$7:$R$2843,10,0)</f>
        <v>14.392799999999999</v>
      </c>
      <c r="E28" s="66">
        <f t="shared" si="0"/>
        <v>15</v>
      </c>
      <c r="F28" s="65">
        <f>VLOOKUP($A28,'Return Data'!$B$7:$R$2843,11,0)</f>
        <v>32.1098</v>
      </c>
      <c r="G28" s="66">
        <f t="shared" si="5"/>
        <v>10</v>
      </c>
      <c r="H28" s="65">
        <f>VLOOKUP($A28,'Return Data'!$B$7:$R$2843,12,0)</f>
        <v>55.535200000000003</v>
      </c>
      <c r="I28" s="66">
        <f t="shared" si="6"/>
        <v>16</v>
      </c>
      <c r="J28" s="65">
        <f>VLOOKUP($A28,'Return Data'!$B$7:$R$2843,13,0)</f>
        <v>84.773200000000003</v>
      </c>
      <c r="K28" s="66">
        <f t="shared" si="7"/>
        <v>12</v>
      </c>
      <c r="L28" s="65">
        <f>VLOOKUP($A28,'Return Data'!$B$7:$R$2843,17,0)</f>
        <v>40.098399999999998</v>
      </c>
      <c r="M28" s="66">
        <f t="shared" si="8"/>
        <v>13</v>
      </c>
      <c r="N28" s="65">
        <f>VLOOKUP($A28,'Return Data'!$B$7:$R$2843,14,0)</f>
        <v>15.0906</v>
      </c>
      <c r="O28" s="66">
        <f t="shared" si="9"/>
        <v>9</v>
      </c>
      <c r="P28" s="65">
        <f>VLOOKUP($A28,'Return Data'!$B$7:$R$2843,15,0)</f>
        <v>12.119199999999999</v>
      </c>
      <c r="Q28" s="66">
        <f t="shared" si="10"/>
        <v>13</v>
      </c>
      <c r="R28" s="65">
        <f>VLOOKUP($A28,'Return Data'!$B$7:$R$2843,16,0)</f>
        <v>17.181899999999999</v>
      </c>
      <c r="S28" s="67">
        <f t="shared" si="11"/>
        <v>15</v>
      </c>
    </row>
    <row r="29" spans="1:19" x14ac:dyDescent="0.3">
      <c r="A29" s="63" t="s">
        <v>1489</v>
      </c>
      <c r="B29" s="64">
        <f>VLOOKUP($A29,'Return Data'!$B$7:$R$2843,3,0)</f>
        <v>44440</v>
      </c>
      <c r="C29" s="65">
        <f>VLOOKUP($A29,'Return Data'!$B$7:$R$2843,4,0)</f>
        <v>20.2773</v>
      </c>
      <c r="D29" s="65">
        <f>VLOOKUP($A29,'Return Data'!$B$7:$R$2843,10,0)</f>
        <v>14.727600000000001</v>
      </c>
      <c r="E29" s="66">
        <f t="shared" si="0"/>
        <v>14</v>
      </c>
      <c r="F29" s="65">
        <f>VLOOKUP($A29,'Return Data'!$B$7:$R$2843,11,0)</f>
        <v>38.143799999999999</v>
      </c>
      <c r="G29" s="66">
        <f t="shared" si="5"/>
        <v>2</v>
      </c>
      <c r="H29" s="65">
        <f>VLOOKUP($A29,'Return Data'!$B$7:$R$2843,12,0)</f>
        <v>62.914400000000001</v>
      </c>
      <c r="I29" s="66">
        <f t="shared" si="6"/>
        <v>3</v>
      </c>
      <c r="J29" s="65">
        <f>VLOOKUP($A29,'Return Data'!$B$7:$R$2843,13,0)</f>
        <v>88.752499999999998</v>
      </c>
      <c r="K29" s="66">
        <f t="shared" si="7"/>
        <v>6</v>
      </c>
      <c r="L29" s="65">
        <f>VLOOKUP($A29,'Return Data'!$B$7:$R$2843,17,0)</f>
        <v>44.302700000000002</v>
      </c>
      <c r="M29" s="66">
        <f t="shared" si="8"/>
        <v>9</v>
      </c>
      <c r="N29" s="65"/>
      <c r="O29" s="66"/>
      <c r="P29" s="65"/>
      <c r="Q29" s="66"/>
      <c r="R29" s="65">
        <f>VLOOKUP($A29,'Return Data'!$B$7:$R$2843,16,0)</f>
        <v>28.656700000000001</v>
      </c>
      <c r="S29" s="67">
        <f t="shared" si="11"/>
        <v>7</v>
      </c>
    </row>
    <row r="30" spans="1:19" x14ac:dyDescent="0.3">
      <c r="A30" s="63" t="s">
        <v>1491</v>
      </c>
      <c r="B30" s="64">
        <f>VLOOKUP($A30,'Return Data'!$B$7:$R$2843,3,0)</f>
        <v>44440</v>
      </c>
      <c r="C30" s="65">
        <f>VLOOKUP($A30,'Return Data'!$B$7:$R$2843,4,0)</f>
        <v>27.43</v>
      </c>
      <c r="D30" s="65">
        <f>VLOOKUP($A30,'Return Data'!$B$7:$R$2843,10,0)</f>
        <v>16.2288</v>
      </c>
      <c r="E30" s="66">
        <f t="shared" si="0"/>
        <v>4</v>
      </c>
      <c r="F30" s="65">
        <f>VLOOKUP($A30,'Return Data'!$B$7:$R$2843,11,0)</f>
        <v>31.306799999999999</v>
      </c>
      <c r="G30" s="66">
        <f t="shared" si="5"/>
        <v>15</v>
      </c>
      <c r="H30" s="65">
        <f>VLOOKUP($A30,'Return Data'!$B$7:$R$2843,12,0)</f>
        <v>59.384099999999997</v>
      </c>
      <c r="I30" s="66">
        <f t="shared" si="6"/>
        <v>10</v>
      </c>
      <c r="J30" s="65">
        <f>VLOOKUP($A30,'Return Data'!$B$7:$R$2843,13,0)</f>
        <v>79.986900000000006</v>
      </c>
      <c r="K30" s="66">
        <f t="shared" si="7"/>
        <v>18</v>
      </c>
      <c r="L30" s="65">
        <f>VLOOKUP($A30,'Return Data'!$B$7:$R$2843,17,0)</f>
        <v>48.609099999999998</v>
      </c>
      <c r="M30" s="66">
        <f t="shared" si="8"/>
        <v>6</v>
      </c>
      <c r="N30" s="65">
        <f>VLOOKUP($A30,'Return Data'!$B$7:$R$2843,14,0)</f>
        <v>20.528300000000002</v>
      </c>
      <c r="O30" s="66">
        <f t="shared" si="9"/>
        <v>5</v>
      </c>
      <c r="P30" s="65">
        <f>VLOOKUP($A30,'Return Data'!$B$7:$R$2843,15,0)</f>
        <v>15.655799999999999</v>
      </c>
      <c r="Q30" s="66">
        <f t="shared" si="10"/>
        <v>9</v>
      </c>
      <c r="R30" s="65">
        <f>VLOOKUP($A30,'Return Data'!$B$7:$R$2843,16,0)</f>
        <v>14.9709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14.414321739130431</v>
      </c>
      <c r="E32" s="74"/>
      <c r="F32" s="75">
        <f>AVERAGE(F8:F30)</f>
        <v>31.388521739130436</v>
      </c>
      <c r="G32" s="74"/>
      <c r="H32" s="75">
        <f>AVERAGE(H8:H30)</f>
        <v>57.465591304347832</v>
      </c>
      <c r="I32" s="74"/>
      <c r="J32" s="75">
        <f>AVERAGE(J8:J30)</f>
        <v>84.613065217391309</v>
      </c>
      <c r="K32" s="74"/>
      <c r="L32" s="75">
        <f>AVERAGE(L8:L30)</f>
        <v>44.97495</v>
      </c>
      <c r="M32" s="74"/>
      <c r="N32" s="75">
        <f>AVERAGE(N8:N30)</f>
        <v>18.613046666666666</v>
      </c>
      <c r="O32" s="74"/>
      <c r="P32" s="75">
        <f>AVERAGE(P8:P30)</f>
        <v>16.812992857142856</v>
      </c>
      <c r="Q32" s="74"/>
      <c r="R32" s="75">
        <f>AVERAGE(R8:R30)</f>
        <v>23.835243478260864</v>
      </c>
      <c r="S32" s="76"/>
    </row>
    <row r="33" spans="1:19" x14ac:dyDescent="0.3">
      <c r="A33" s="73" t="s">
        <v>28</v>
      </c>
      <c r="B33" s="74"/>
      <c r="C33" s="74"/>
      <c r="D33" s="75">
        <f>MIN(D8:D30)</f>
        <v>6.2195999999999998</v>
      </c>
      <c r="E33" s="74"/>
      <c r="F33" s="75">
        <f>MIN(F8:F30)</f>
        <v>20.105699999999999</v>
      </c>
      <c r="G33" s="74"/>
      <c r="H33" s="75">
        <f>MIN(H8:H30)</f>
        <v>41.354300000000002</v>
      </c>
      <c r="I33" s="74"/>
      <c r="J33" s="75">
        <f>MIN(J8:J30)</f>
        <v>61.331299999999999</v>
      </c>
      <c r="K33" s="74"/>
      <c r="L33" s="75">
        <f>MIN(L8:L30)</f>
        <v>34.271900000000002</v>
      </c>
      <c r="M33" s="74"/>
      <c r="N33" s="75">
        <f>MIN(N8:N30)</f>
        <v>10.1973</v>
      </c>
      <c r="O33" s="74"/>
      <c r="P33" s="75">
        <f>MIN(P8:P30)</f>
        <v>11.5488</v>
      </c>
      <c r="Q33" s="74"/>
      <c r="R33" s="75">
        <f>MIN(R8:R30)</f>
        <v>11.0327</v>
      </c>
      <c r="S33" s="76"/>
    </row>
    <row r="34" spans="1:19" ht="15" thickBot="1" x14ac:dyDescent="0.35">
      <c r="A34" s="77" t="s">
        <v>29</v>
      </c>
      <c r="B34" s="78"/>
      <c r="C34" s="78"/>
      <c r="D34" s="79">
        <f>MAX(D8:D30)</f>
        <v>19.2182</v>
      </c>
      <c r="E34" s="78"/>
      <c r="F34" s="79">
        <f>MAX(F8:F30)</f>
        <v>47.776200000000003</v>
      </c>
      <c r="G34" s="78"/>
      <c r="H34" s="79">
        <f>MAX(H8:H30)</f>
        <v>81.729699999999994</v>
      </c>
      <c r="I34" s="78"/>
      <c r="J34" s="79">
        <f>MAX(J8:J30)</f>
        <v>116.5112</v>
      </c>
      <c r="K34" s="78"/>
      <c r="L34" s="79">
        <f>MAX(L8:L30)</f>
        <v>78.372699999999995</v>
      </c>
      <c r="M34" s="78"/>
      <c r="N34" s="79">
        <f>MAX(N8:N30)</f>
        <v>32.374299999999998</v>
      </c>
      <c r="O34" s="78"/>
      <c r="P34" s="79">
        <f>MAX(P8:P30)</f>
        <v>21.667300000000001</v>
      </c>
      <c r="Q34" s="78"/>
      <c r="R34" s="79">
        <f>MAX(R8:R30)</f>
        <v>67.912400000000005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44440</v>
      </c>
      <c r="C8" s="65">
        <f>VLOOKUP($A8,'Return Data'!$B$7:$R$2843,4,0)</f>
        <v>474.39</v>
      </c>
      <c r="D8" s="65">
        <f>VLOOKUP($A8,'Return Data'!$B$7:$R$2843,10,0)</f>
        <v>17.2346</v>
      </c>
      <c r="E8" s="66">
        <f t="shared" ref="E8:E33" si="0">RANK(D8,D$8:D$33,0)</f>
        <v>5</v>
      </c>
      <c r="F8" s="65">
        <f>VLOOKUP($A8,'Return Data'!$B$7:$R$2843,11,0)</f>
        <v>26.369199999999999</v>
      </c>
      <c r="G8" s="66">
        <f t="shared" ref="G8:G25" si="1">RANK(F8,F$8:F$33,0)</f>
        <v>4</v>
      </c>
      <c r="H8" s="65">
        <f>VLOOKUP($A8,'Return Data'!$B$7:$R$2843,12,0)</f>
        <v>47.038400000000003</v>
      </c>
      <c r="I8" s="66">
        <f t="shared" ref="I8:I25" si="2">RANK(H8,H$8:H$33,0)</f>
        <v>10</v>
      </c>
      <c r="J8" s="65">
        <f>VLOOKUP($A8,'Return Data'!$B$7:$R$2843,13,0)</f>
        <v>68.414500000000004</v>
      </c>
      <c r="K8" s="66">
        <f t="shared" ref="K8:K21" si="3">RANK(J8,J$8:J$33,0)</f>
        <v>15</v>
      </c>
      <c r="L8" s="65">
        <f>VLOOKUP($A8,'Return Data'!$B$7:$R$2843,17,0)</f>
        <v>32.698</v>
      </c>
      <c r="M8" s="66">
        <f t="shared" ref="M8:M21" si="4">RANK(L8,L$8:L$33,0)</f>
        <v>19</v>
      </c>
      <c r="N8" s="65">
        <f>VLOOKUP($A8,'Return Data'!$B$7:$R$2843,14,0)</f>
        <v>12.949199999999999</v>
      </c>
      <c r="O8" s="66">
        <f t="shared" ref="O8:O20" si="5">RANK(N8,N$8:N$33,0)</f>
        <v>21</v>
      </c>
      <c r="P8" s="65">
        <f>VLOOKUP($A8,'Return Data'!$B$7:$R$2843,15,0)</f>
        <v>12.827400000000001</v>
      </c>
      <c r="Q8" s="66">
        <f t="shared" ref="Q8:Q16" si="6">RANK(P8,P$8:P$33,0)</f>
        <v>19</v>
      </c>
      <c r="R8" s="65">
        <f>VLOOKUP($A8,'Return Data'!$B$7:$R$2843,16,0)</f>
        <v>17.183900000000001</v>
      </c>
      <c r="S8" s="67">
        <f t="shared" ref="S8:S33" si="7">RANK(R8,R$8:R$33,0)</f>
        <v>22</v>
      </c>
    </row>
    <row r="9" spans="1:20" x14ac:dyDescent="0.3">
      <c r="A9" s="63" t="s">
        <v>1150</v>
      </c>
      <c r="B9" s="64">
        <f>VLOOKUP($A9,'Return Data'!$B$7:$R$2843,3,0)</f>
        <v>44440</v>
      </c>
      <c r="C9" s="65">
        <f>VLOOKUP($A9,'Return Data'!$B$7:$R$2843,4,0)</f>
        <v>75.290000000000006</v>
      </c>
      <c r="D9" s="65">
        <f>VLOOKUP($A9,'Return Data'!$B$7:$R$2843,10,0)</f>
        <v>17.292400000000001</v>
      </c>
      <c r="E9" s="66">
        <f t="shared" si="0"/>
        <v>4</v>
      </c>
      <c r="F9" s="65">
        <f>VLOOKUP($A9,'Return Data'!$B$7:$R$2843,11,0)</f>
        <v>26.113900000000001</v>
      </c>
      <c r="G9" s="66">
        <f t="shared" si="1"/>
        <v>5</v>
      </c>
      <c r="H9" s="65">
        <f>VLOOKUP($A9,'Return Data'!$B$7:$R$2843,12,0)</f>
        <v>42.838200000000001</v>
      </c>
      <c r="I9" s="66">
        <f t="shared" si="2"/>
        <v>17</v>
      </c>
      <c r="J9" s="65">
        <f>VLOOKUP($A9,'Return Data'!$B$7:$R$2843,13,0)</f>
        <v>66.166399999999996</v>
      </c>
      <c r="K9" s="66">
        <f t="shared" si="3"/>
        <v>16</v>
      </c>
      <c r="L9" s="65">
        <f>VLOOKUP($A9,'Return Data'!$B$7:$R$2843,17,0)</f>
        <v>39.686500000000002</v>
      </c>
      <c r="M9" s="66">
        <f t="shared" si="4"/>
        <v>8</v>
      </c>
      <c r="N9" s="65">
        <f>VLOOKUP($A9,'Return Data'!$B$7:$R$2843,14,0)</f>
        <v>22.5914</v>
      </c>
      <c r="O9" s="66">
        <f t="shared" si="5"/>
        <v>3</v>
      </c>
      <c r="P9" s="65">
        <f>VLOOKUP($A9,'Return Data'!$B$7:$R$2843,15,0)</f>
        <v>21.8447</v>
      </c>
      <c r="Q9" s="66">
        <f t="shared" si="6"/>
        <v>1</v>
      </c>
      <c r="R9" s="65">
        <f>VLOOKUP($A9,'Return Data'!$B$7:$R$2843,16,0)</f>
        <v>21.724499999999999</v>
      </c>
      <c r="S9" s="67">
        <f t="shared" si="7"/>
        <v>6</v>
      </c>
    </row>
    <row r="10" spans="1:20" x14ac:dyDescent="0.3">
      <c r="A10" s="63" t="s">
        <v>1153</v>
      </c>
      <c r="B10" s="64">
        <f>VLOOKUP($A10,'Return Data'!$B$7:$R$2843,3,0)</f>
        <v>44440</v>
      </c>
      <c r="C10" s="65">
        <f>VLOOKUP($A10,'Return Data'!$B$7:$R$2843,4,0)</f>
        <v>17.12</v>
      </c>
      <c r="D10" s="65">
        <f>VLOOKUP($A10,'Return Data'!$B$7:$R$2843,10,0)</f>
        <v>17.421099999999999</v>
      </c>
      <c r="E10" s="66">
        <f t="shared" si="0"/>
        <v>3</v>
      </c>
      <c r="F10" s="65">
        <f>VLOOKUP($A10,'Return Data'!$B$7:$R$2843,11,0)</f>
        <v>25.882400000000001</v>
      </c>
      <c r="G10" s="66">
        <f t="shared" si="1"/>
        <v>6</v>
      </c>
      <c r="H10" s="65">
        <f>VLOOKUP($A10,'Return Data'!$B$7:$R$2843,12,0)</f>
        <v>43.865499999999997</v>
      </c>
      <c r="I10" s="66">
        <f t="shared" si="2"/>
        <v>15</v>
      </c>
      <c r="J10" s="65">
        <f>VLOOKUP($A10,'Return Data'!$B$7:$R$2843,13,0)</f>
        <v>69.337299999999999</v>
      </c>
      <c r="K10" s="66">
        <f t="shared" si="3"/>
        <v>10</v>
      </c>
      <c r="L10" s="65">
        <f>VLOOKUP($A10,'Return Data'!$B$7:$R$2843,17,0)</f>
        <v>39.132399999999997</v>
      </c>
      <c r="M10" s="66">
        <f t="shared" si="4"/>
        <v>9</v>
      </c>
      <c r="N10" s="65">
        <f>VLOOKUP($A10,'Return Data'!$B$7:$R$2843,14,0)</f>
        <v>18.114599999999999</v>
      </c>
      <c r="O10" s="66">
        <f t="shared" si="5"/>
        <v>12</v>
      </c>
      <c r="P10" s="65">
        <f>VLOOKUP($A10,'Return Data'!$B$7:$R$2843,15,0)</f>
        <v>16.309100000000001</v>
      </c>
      <c r="Q10" s="66">
        <f t="shared" si="6"/>
        <v>13</v>
      </c>
      <c r="R10" s="65">
        <f>VLOOKUP($A10,'Return Data'!$B$7:$R$2843,16,0)</f>
        <v>10.122</v>
      </c>
      <c r="S10" s="67">
        <f t="shared" si="7"/>
        <v>26</v>
      </c>
    </row>
    <row r="11" spans="1:20" x14ac:dyDescent="0.3">
      <c r="A11" s="63" t="s">
        <v>1155</v>
      </c>
      <c r="B11" s="64">
        <f>VLOOKUP($A11,'Return Data'!$B$7:$R$2843,3,0)</f>
        <v>44440</v>
      </c>
      <c r="C11" s="65">
        <f>VLOOKUP($A11,'Return Data'!$B$7:$R$2843,4,0)</f>
        <v>64.156000000000006</v>
      </c>
      <c r="D11" s="65">
        <f>VLOOKUP($A11,'Return Data'!$B$7:$R$2843,10,0)</f>
        <v>15.8218</v>
      </c>
      <c r="E11" s="66">
        <f t="shared" si="0"/>
        <v>10</v>
      </c>
      <c r="F11" s="65">
        <f>VLOOKUP($A11,'Return Data'!$B$7:$R$2843,11,0)</f>
        <v>23.690899999999999</v>
      </c>
      <c r="G11" s="66">
        <f t="shared" si="1"/>
        <v>12</v>
      </c>
      <c r="H11" s="65">
        <f>VLOOKUP($A11,'Return Data'!$B$7:$R$2843,12,0)</f>
        <v>50.710599999999999</v>
      </c>
      <c r="I11" s="66">
        <f t="shared" si="2"/>
        <v>6</v>
      </c>
      <c r="J11" s="65">
        <f>VLOOKUP($A11,'Return Data'!$B$7:$R$2843,13,0)</f>
        <v>70.5732</v>
      </c>
      <c r="K11" s="66">
        <f t="shared" si="3"/>
        <v>8</v>
      </c>
      <c r="L11" s="65">
        <f>VLOOKUP($A11,'Return Data'!$B$7:$R$2843,17,0)</f>
        <v>40.600200000000001</v>
      </c>
      <c r="M11" s="66">
        <f t="shared" si="4"/>
        <v>6</v>
      </c>
      <c r="N11" s="65">
        <f>VLOOKUP($A11,'Return Data'!$B$7:$R$2843,14,0)</f>
        <v>20.770099999999999</v>
      </c>
      <c r="O11" s="66">
        <f t="shared" si="5"/>
        <v>5</v>
      </c>
      <c r="P11" s="65">
        <f>VLOOKUP($A11,'Return Data'!$B$7:$R$2843,15,0)</f>
        <v>16.903199999999998</v>
      </c>
      <c r="Q11" s="66">
        <f t="shared" si="6"/>
        <v>9</v>
      </c>
      <c r="R11" s="65">
        <f>VLOOKUP($A11,'Return Data'!$B$7:$R$2843,16,0)</f>
        <v>20.802499999999998</v>
      </c>
      <c r="S11" s="67">
        <f t="shared" si="7"/>
        <v>13</v>
      </c>
    </row>
    <row r="12" spans="1:20" x14ac:dyDescent="0.3">
      <c r="A12" s="63" t="s">
        <v>1156</v>
      </c>
      <c r="B12" s="64">
        <f>VLOOKUP($A12,'Return Data'!$B$7:$R$2843,3,0)</f>
        <v>44440</v>
      </c>
      <c r="C12" s="65">
        <f>VLOOKUP($A12,'Return Data'!$B$7:$R$2843,4,0)</f>
        <v>97.046000000000006</v>
      </c>
      <c r="D12" s="65">
        <f>VLOOKUP($A12,'Return Data'!$B$7:$R$2843,10,0)</f>
        <v>10.808400000000001</v>
      </c>
      <c r="E12" s="66">
        <f t="shared" si="0"/>
        <v>24</v>
      </c>
      <c r="F12" s="65">
        <f>VLOOKUP($A12,'Return Data'!$B$7:$R$2843,11,0)</f>
        <v>19.614899999999999</v>
      </c>
      <c r="G12" s="66">
        <f t="shared" si="1"/>
        <v>20</v>
      </c>
      <c r="H12" s="65">
        <f>VLOOKUP($A12,'Return Data'!$B$7:$R$2843,12,0)</f>
        <v>31.5931</v>
      </c>
      <c r="I12" s="66">
        <f t="shared" si="2"/>
        <v>26</v>
      </c>
      <c r="J12" s="65">
        <f>VLOOKUP($A12,'Return Data'!$B$7:$R$2843,13,0)</f>
        <v>51.6676</v>
      </c>
      <c r="K12" s="66">
        <f t="shared" si="3"/>
        <v>25</v>
      </c>
      <c r="L12" s="65">
        <f>VLOOKUP($A12,'Return Data'!$B$7:$R$2843,17,0)</f>
        <v>34.259</v>
      </c>
      <c r="M12" s="66">
        <f t="shared" si="4"/>
        <v>17</v>
      </c>
      <c r="N12" s="65">
        <f>VLOOKUP($A12,'Return Data'!$B$7:$R$2843,14,0)</f>
        <v>18.016400000000001</v>
      </c>
      <c r="O12" s="66">
        <f t="shared" si="5"/>
        <v>13</v>
      </c>
      <c r="P12" s="65">
        <f>VLOOKUP($A12,'Return Data'!$B$7:$R$2843,15,0)</f>
        <v>16.61</v>
      </c>
      <c r="Q12" s="66">
        <f t="shared" si="6"/>
        <v>10</v>
      </c>
      <c r="R12" s="65">
        <f>VLOOKUP($A12,'Return Data'!$B$7:$R$2843,16,0)</f>
        <v>19.852599999999999</v>
      </c>
      <c r="S12" s="67">
        <f t="shared" si="7"/>
        <v>18</v>
      </c>
    </row>
    <row r="13" spans="1:20" x14ac:dyDescent="0.3">
      <c r="A13" s="63" t="s">
        <v>1158</v>
      </c>
      <c r="B13" s="64">
        <f>VLOOKUP($A13,'Return Data'!$B$7:$R$2843,3,0)</f>
        <v>44440</v>
      </c>
      <c r="C13" s="65">
        <f>VLOOKUP($A13,'Return Data'!$B$7:$R$2843,4,0)</f>
        <v>53.244</v>
      </c>
      <c r="D13" s="65">
        <f>VLOOKUP($A13,'Return Data'!$B$7:$R$2843,10,0)</f>
        <v>14.6067</v>
      </c>
      <c r="E13" s="66">
        <f t="shared" si="0"/>
        <v>13</v>
      </c>
      <c r="F13" s="65">
        <f>VLOOKUP($A13,'Return Data'!$B$7:$R$2843,11,0)</f>
        <v>23.255700000000001</v>
      </c>
      <c r="G13" s="66">
        <f t="shared" si="1"/>
        <v>14</v>
      </c>
      <c r="H13" s="65">
        <f>VLOOKUP($A13,'Return Data'!$B$7:$R$2843,12,0)</f>
        <v>48.7179</v>
      </c>
      <c r="I13" s="66">
        <f t="shared" si="2"/>
        <v>8</v>
      </c>
      <c r="J13" s="65">
        <f>VLOOKUP($A13,'Return Data'!$B$7:$R$2843,13,0)</f>
        <v>75.809799999999996</v>
      </c>
      <c r="K13" s="66">
        <f t="shared" si="3"/>
        <v>5</v>
      </c>
      <c r="L13" s="65">
        <f>VLOOKUP($A13,'Return Data'!$B$7:$R$2843,17,0)</f>
        <v>42.351700000000001</v>
      </c>
      <c r="M13" s="66">
        <f t="shared" si="4"/>
        <v>3</v>
      </c>
      <c r="N13" s="65">
        <f>VLOOKUP($A13,'Return Data'!$B$7:$R$2843,14,0)</f>
        <v>20.577200000000001</v>
      </c>
      <c r="O13" s="66">
        <f t="shared" si="5"/>
        <v>7</v>
      </c>
      <c r="P13" s="65">
        <f>VLOOKUP($A13,'Return Data'!$B$7:$R$2843,15,0)</f>
        <v>18.934200000000001</v>
      </c>
      <c r="Q13" s="66">
        <f t="shared" si="6"/>
        <v>4</v>
      </c>
      <c r="R13" s="65">
        <f>VLOOKUP($A13,'Return Data'!$B$7:$R$2843,16,0)</f>
        <v>22.468699999999998</v>
      </c>
      <c r="S13" s="67">
        <f t="shared" si="7"/>
        <v>4</v>
      </c>
    </row>
    <row r="14" spans="1:20" x14ac:dyDescent="0.3">
      <c r="A14" s="63" t="s">
        <v>1161</v>
      </c>
      <c r="B14" s="64">
        <f>VLOOKUP($A14,'Return Data'!$B$7:$R$2843,3,0)</f>
        <v>44440</v>
      </c>
      <c r="C14" s="65">
        <f>VLOOKUP($A14,'Return Data'!$B$7:$R$2843,4,0)</f>
        <v>1628.1623999999999</v>
      </c>
      <c r="D14" s="65">
        <f>VLOOKUP($A14,'Return Data'!$B$7:$R$2843,10,0)</f>
        <v>12.8675</v>
      </c>
      <c r="E14" s="66">
        <f t="shared" si="0"/>
        <v>18</v>
      </c>
      <c r="F14" s="65">
        <f>VLOOKUP($A14,'Return Data'!$B$7:$R$2843,11,0)</f>
        <v>18.1234</v>
      </c>
      <c r="G14" s="66">
        <f t="shared" si="1"/>
        <v>25</v>
      </c>
      <c r="H14" s="65">
        <f>VLOOKUP($A14,'Return Data'!$B$7:$R$2843,12,0)</f>
        <v>37.631999999999998</v>
      </c>
      <c r="I14" s="66">
        <f t="shared" si="2"/>
        <v>23</v>
      </c>
      <c r="J14" s="65">
        <f>VLOOKUP($A14,'Return Data'!$B$7:$R$2843,13,0)</f>
        <v>63.360100000000003</v>
      </c>
      <c r="K14" s="66">
        <f t="shared" si="3"/>
        <v>17</v>
      </c>
      <c r="L14" s="65">
        <f>VLOOKUP($A14,'Return Data'!$B$7:$R$2843,17,0)</f>
        <v>30.828099999999999</v>
      </c>
      <c r="M14" s="66">
        <f t="shared" si="4"/>
        <v>21</v>
      </c>
      <c r="N14" s="65">
        <f>VLOOKUP($A14,'Return Data'!$B$7:$R$2843,14,0)</f>
        <v>15.257</v>
      </c>
      <c r="O14" s="66">
        <f t="shared" si="5"/>
        <v>15</v>
      </c>
      <c r="P14" s="65">
        <f>VLOOKUP($A14,'Return Data'!$B$7:$R$2843,15,0)</f>
        <v>14.703900000000001</v>
      </c>
      <c r="Q14" s="66">
        <f t="shared" si="6"/>
        <v>17</v>
      </c>
      <c r="R14" s="65">
        <f>VLOOKUP($A14,'Return Data'!$B$7:$R$2843,16,0)</f>
        <v>20.077300000000001</v>
      </c>
      <c r="S14" s="67">
        <f t="shared" si="7"/>
        <v>17</v>
      </c>
    </row>
    <row r="15" spans="1:20" x14ac:dyDescent="0.3">
      <c r="A15" s="63" t="s">
        <v>1163</v>
      </c>
      <c r="B15" s="64">
        <f>VLOOKUP($A15,'Return Data'!$B$7:$R$2843,3,0)</f>
        <v>44440</v>
      </c>
      <c r="C15" s="65">
        <f>VLOOKUP($A15,'Return Data'!$B$7:$R$2843,4,0)</f>
        <v>94.238</v>
      </c>
      <c r="D15" s="65">
        <f>VLOOKUP($A15,'Return Data'!$B$7:$R$2843,10,0)</f>
        <v>10.943899999999999</v>
      </c>
      <c r="E15" s="66">
        <f t="shared" si="0"/>
        <v>23</v>
      </c>
      <c r="F15" s="65">
        <f>VLOOKUP($A15,'Return Data'!$B$7:$R$2843,11,0)</f>
        <v>19.688600000000001</v>
      </c>
      <c r="G15" s="66">
        <f t="shared" si="1"/>
        <v>19</v>
      </c>
      <c r="H15" s="65">
        <f>VLOOKUP($A15,'Return Data'!$B$7:$R$2843,12,0)</f>
        <v>41.030500000000004</v>
      </c>
      <c r="I15" s="66">
        <f t="shared" si="2"/>
        <v>19</v>
      </c>
      <c r="J15" s="65">
        <f>VLOOKUP($A15,'Return Data'!$B$7:$R$2843,13,0)</f>
        <v>62.605499999999999</v>
      </c>
      <c r="K15" s="66">
        <f t="shared" si="3"/>
        <v>20</v>
      </c>
      <c r="L15" s="65">
        <f>VLOOKUP($A15,'Return Data'!$B$7:$R$2843,17,0)</f>
        <v>33.915500000000002</v>
      </c>
      <c r="M15" s="66">
        <f t="shared" si="4"/>
        <v>18</v>
      </c>
      <c r="N15" s="65">
        <f>VLOOKUP($A15,'Return Data'!$B$7:$R$2843,14,0)</f>
        <v>14.9392</v>
      </c>
      <c r="O15" s="66">
        <f t="shared" si="5"/>
        <v>17</v>
      </c>
      <c r="P15" s="65">
        <f>VLOOKUP($A15,'Return Data'!$B$7:$R$2843,15,0)</f>
        <v>15.270899999999999</v>
      </c>
      <c r="Q15" s="66">
        <f t="shared" si="6"/>
        <v>16</v>
      </c>
      <c r="R15" s="65">
        <f>VLOOKUP($A15,'Return Data'!$B$7:$R$2843,16,0)</f>
        <v>20.541599999999999</v>
      </c>
      <c r="S15" s="67">
        <f t="shared" si="7"/>
        <v>14</v>
      </c>
    </row>
    <row r="16" spans="1:20" x14ac:dyDescent="0.3">
      <c r="A16" s="63" t="s">
        <v>1165</v>
      </c>
      <c r="B16" s="64">
        <f>VLOOKUP($A16,'Return Data'!$B$7:$R$2843,3,0)</f>
        <v>44440</v>
      </c>
      <c r="C16" s="65">
        <f>VLOOKUP($A16,'Return Data'!$B$7:$R$2843,4,0)</f>
        <v>168</v>
      </c>
      <c r="D16" s="65">
        <f>VLOOKUP($A16,'Return Data'!$B$7:$R$2843,10,0)</f>
        <v>12.2469</v>
      </c>
      <c r="E16" s="66">
        <f t="shared" si="0"/>
        <v>20</v>
      </c>
      <c r="F16" s="65">
        <f>VLOOKUP($A16,'Return Data'!$B$7:$R$2843,11,0)</f>
        <v>22.905799999999999</v>
      </c>
      <c r="G16" s="66">
        <f t="shared" si="1"/>
        <v>15</v>
      </c>
      <c r="H16" s="65">
        <f>VLOOKUP($A16,'Return Data'!$B$7:$R$2843,12,0)</f>
        <v>46.061599999999999</v>
      </c>
      <c r="I16" s="66">
        <f t="shared" si="2"/>
        <v>13</v>
      </c>
      <c r="J16" s="65">
        <f>VLOOKUP($A16,'Return Data'!$B$7:$R$2843,13,0)</f>
        <v>68.471699999999998</v>
      </c>
      <c r="K16" s="66">
        <f t="shared" si="3"/>
        <v>14</v>
      </c>
      <c r="L16" s="65">
        <f>VLOOKUP($A16,'Return Data'!$B$7:$R$2843,17,0)</f>
        <v>34.595300000000002</v>
      </c>
      <c r="M16" s="66">
        <f t="shared" si="4"/>
        <v>16</v>
      </c>
      <c r="N16" s="65">
        <f>VLOOKUP($A16,'Return Data'!$B$7:$R$2843,14,0)</f>
        <v>17.053599999999999</v>
      </c>
      <c r="O16" s="66">
        <f t="shared" si="5"/>
        <v>14</v>
      </c>
      <c r="P16" s="65">
        <f>VLOOKUP($A16,'Return Data'!$B$7:$R$2843,15,0)</f>
        <v>16.340699999999998</v>
      </c>
      <c r="Q16" s="66">
        <f t="shared" si="6"/>
        <v>12</v>
      </c>
      <c r="R16" s="65">
        <f>VLOOKUP($A16,'Return Data'!$B$7:$R$2843,16,0)</f>
        <v>20.1859</v>
      </c>
      <c r="S16" s="67">
        <f t="shared" si="7"/>
        <v>16</v>
      </c>
    </row>
    <row r="17" spans="1:19" x14ac:dyDescent="0.3">
      <c r="A17" s="63" t="s">
        <v>1167</v>
      </c>
      <c r="B17" s="64">
        <f>VLOOKUP($A17,'Return Data'!$B$7:$R$2843,3,0)</f>
        <v>44440</v>
      </c>
      <c r="C17" s="65">
        <f>VLOOKUP($A17,'Return Data'!$B$7:$R$2843,4,0)</f>
        <v>18.46</v>
      </c>
      <c r="D17" s="65">
        <f>VLOOKUP($A17,'Return Data'!$B$7:$R$2843,10,0)</f>
        <v>14.7296</v>
      </c>
      <c r="E17" s="66">
        <f t="shared" si="0"/>
        <v>12</v>
      </c>
      <c r="F17" s="65">
        <f>VLOOKUP($A17,'Return Data'!$B$7:$R$2843,11,0)</f>
        <v>19.1737</v>
      </c>
      <c r="G17" s="66">
        <f t="shared" si="1"/>
        <v>21</v>
      </c>
      <c r="H17" s="65">
        <f>VLOOKUP($A17,'Return Data'!$B$7:$R$2843,12,0)</f>
        <v>39.215699999999998</v>
      </c>
      <c r="I17" s="66">
        <f t="shared" si="2"/>
        <v>22</v>
      </c>
      <c r="J17" s="65">
        <f>VLOOKUP($A17,'Return Data'!$B$7:$R$2843,13,0)</f>
        <v>62.7866</v>
      </c>
      <c r="K17" s="66">
        <f t="shared" si="3"/>
        <v>19</v>
      </c>
      <c r="L17" s="65">
        <f>VLOOKUP($A17,'Return Data'!$B$7:$R$2843,17,0)</f>
        <v>34.628900000000002</v>
      </c>
      <c r="M17" s="66">
        <f t="shared" si="4"/>
        <v>15</v>
      </c>
      <c r="N17" s="65">
        <f>VLOOKUP($A17,'Return Data'!$B$7:$R$2843,14,0)</f>
        <v>13.9727</v>
      </c>
      <c r="O17" s="66">
        <f t="shared" si="5"/>
        <v>18</v>
      </c>
      <c r="P17" s="65"/>
      <c r="Q17" s="66"/>
      <c r="R17" s="65">
        <f>VLOOKUP($A17,'Return Data'!$B$7:$R$2843,16,0)</f>
        <v>14.2463</v>
      </c>
      <c r="S17" s="67">
        <f t="shared" si="7"/>
        <v>25</v>
      </c>
    </row>
    <row r="18" spans="1:19" x14ac:dyDescent="0.3">
      <c r="A18" s="63" t="s">
        <v>1169</v>
      </c>
      <c r="B18" s="64">
        <f>VLOOKUP($A18,'Return Data'!$B$7:$R$2843,3,0)</f>
        <v>44440</v>
      </c>
      <c r="C18" s="65">
        <f>VLOOKUP($A18,'Return Data'!$B$7:$R$2843,4,0)</f>
        <v>94.08</v>
      </c>
      <c r="D18" s="65">
        <f>VLOOKUP($A18,'Return Data'!$B$7:$R$2843,10,0)</f>
        <v>12.792199999999999</v>
      </c>
      <c r="E18" s="66">
        <f t="shared" si="0"/>
        <v>19</v>
      </c>
      <c r="F18" s="65">
        <f>VLOOKUP($A18,'Return Data'!$B$7:$R$2843,11,0)</f>
        <v>19.043399999999998</v>
      </c>
      <c r="G18" s="66">
        <f t="shared" si="1"/>
        <v>22</v>
      </c>
      <c r="H18" s="65">
        <f>VLOOKUP($A18,'Return Data'!$B$7:$R$2843,12,0)</f>
        <v>39.522500000000001</v>
      </c>
      <c r="I18" s="66">
        <f t="shared" si="2"/>
        <v>21</v>
      </c>
      <c r="J18" s="65">
        <f>VLOOKUP($A18,'Return Data'!$B$7:$R$2843,13,0)</f>
        <v>60.600900000000003</v>
      </c>
      <c r="K18" s="66">
        <f t="shared" si="3"/>
        <v>22</v>
      </c>
      <c r="L18" s="65">
        <f>VLOOKUP($A18,'Return Data'!$B$7:$R$2843,17,0)</f>
        <v>37.240299999999998</v>
      </c>
      <c r="M18" s="66">
        <f t="shared" si="4"/>
        <v>12</v>
      </c>
      <c r="N18" s="65">
        <f>VLOOKUP($A18,'Return Data'!$B$7:$R$2843,14,0)</f>
        <v>18.239899999999999</v>
      </c>
      <c r="O18" s="66">
        <f t="shared" si="5"/>
        <v>11</v>
      </c>
      <c r="P18" s="65">
        <f>VLOOKUP($A18,'Return Data'!$B$7:$R$2843,15,0)</f>
        <v>18.7394</v>
      </c>
      <c r="Q18" s="66">
        <f>RANK(P18,P$8:P$33,0)</f>
        <v>6</v>
      </c>
      <c r="R18" s="65">
        <f>VLOOKUP($A18,'Return Data'!$B$7:$R$2843,16,0)</f>
        <v>21.286300000000001</v>
      </c>
      <c r="S18" s="67">
        <f t="shared" si="7"/>
        <v>10</v>
      </c>
    </row>
    <row r="19" spans="1:19" x14ac:dyDescent="0.3">
      <c r="A19" s="63" t="s">
        <v>1171</v>
      </c>
      <c r="B19" s="64">
        <f>VLOOKUP($A19,'Return Data'!$B$7:$R$2843,3,0)</f>
        <v>44440</v>
      </c>
      <c r="C19" s="65">
        <f>VLOOKUP($A19,'Return Data'!$B$7:$R$2843,4,0)</f>
        <v>76.734999999999999</v>
      </c>
      <c r="D19" s="65">
        <f>VLOOKUP($A19,'Return Data'!$B$7:$R$2843,10,0)</f>
        <v>13.7455</v>
      </c>
      <c r="E19" s="66">
        <f t="shared" si="0"/>
        <v>16</v>
      </c>
      <c r="F19" s="65">
        <f>VLOOKUP($A19,'Return Data'!$B$7:$R$2843,11,0)</f>
        <v>22.499600000000001</v>
      </c>
      <c r="G19" s="66">
        <f t="shared" si="1"/>
        <v>16</v>
      </c>
      <c r="H19" s="65">
        <f>VLOOKUP($A19,'Return Data'!$B$7:$R$2843,12,0)</f>
        <v>46.6648</v>
      </c>
      <c r="I19" s="66">
        <f t="shared" si="2"/>
        <v>11</v>
      </c>
      <c r="J19" s="65">
        <f>VLOOKUP($A19,'Return Data'!$B$7:$R$2843,13,0)</f>
        <v>74.473100000000002</v>
      </c>
      <c r="K19" s="66">
        <f t="shared" si="3"/>
        <v>6</v>
      </c>
      <c r="L19" s="65">
        <f>VLOOKUP($A19,'Return Data'!$B$7:$R$2843,17,0)</f>
        <v>40.563000000000002</v>
      </c>
      <c r="M19" s="66">
        <f t="shared" si="4"/>
        <v>7</v>
      </c>
      <c r="N19" s="65">
        <f>VLOOKUP($A19,'Return Data'!$B$7:$R$2843,14,0)</f>
        <v>21.408100000000001</v>
      </c>
      <c r="O19" s="66">
        <f t="shared" si="5"/>
        <v>4</v>
      </c>
      <c r="P19" s="65">
        <f>VLOOKUP($A19,'Return Data'!$B$7:$R$2843,15,0)</f>
        <v>18.762699999999999</v>
      </c>
      <c r="Q19" s="66">
        <f>RANK(P19,P$8:P$33,0)</f>
        <v>5</v>
      </c>
      <c r="R19" s="65">
        <f>VLOOKUP($A19,'Return Data'!$B$7:$R$2843,16,0)</f>
        <v>21.7636</v>
      </c>
      <c r="S19" s="67">
        <f t="shared" si="7"/>
        <v>5</v>
      </c>
    </row>
    <row r="20" spans="1:19" x14ac:dyDescent="0.3">
      <c r="A20" s="63" t="s">
        <v>1172</v>
      </c>
      <c r="B20" s="64">
        <f>VLOOKUP($A20,'Return Data'!$B$7:$R$2843,3,0)</f>
        <v>44440</v>
      </c>
      <c r="C20" s="65">
        <f>VLOOKUP($A20,'Return Data'!$B$7:$R$2843,4,0)</f>
        <v>220.79</v>
      </c>
      <c r="D20" s="65">
        <f>VLOOKUP($A20,'Return Data'!$B$7:$R$2843,10,0)</f>
        <v>11.764099999999999</v>
      </c>
      <c r="E20" s="66">
        <f t="shared" si="0"/>
        <v>22</v>
      </c>
      <c r="F20" s="65">
        <f>VLOOKUP($A20,'Return Data'!$B$7:$R$2843,11,0)</f>
        <v>18.908899999999999</v>
      </c>
      <c r="G20" s="66">
        <f t="shared" si="1"/>
        <v>23</v>
      </c>
      <c r="H20" s="65">
        <f>VLOOKUP($A20,'Return Data'!$B$7:$R$2843,12,0)</f>
        <v>35.015000000000001</v>
      </c>
      <c r="I20" s="66">
        <f t="shared" si="2"/>
        <v>25</v>
      </c>
      <c r="J20" s="65">
        <f>VLOOKUP($A20,'Return Data'!$B$7:$R$2843,13,0)</f>
        <v>54.539099999999998</v>
      </c>
      <c r="K20" s="66">
        <f t="shared" si="3"/>
        <v>23</v>
      </c>
      <c r="L20" s="65">
        <f>VLOOKUP($A20,'Return Data'!$B$7:$R$2843,17,0)</f>
        <v>31.817</v>
      </c>
      <c r="M20" s="66">
        <f t="shared" si="4"/>
        <v>20</v>
      </c>
      <c r="N20" s="65">
        <f>VLOOKUP($A20,'Return Data'!$B$7:$R$2843,14,0)</f>
        <v>13.3056</v>
      </c>
      <c r="O20" s="66">
        <f t="shared" si="5"/>
        <v>20</v>
      </c>
      <c r="P20" s="65">
        <f>VLOOKUP($A20,'Return Data'!$B$7:$R$2843,15,0)</f>
        <v>16.3627</v>
      </c>
      <c r="Q20" s="66">
        <f>RANK(P20,P$8:P$33,0)</f>
        <v>11</v>
      </c>
      <c r="R20" s="65">
        <f>VLOOKUP($A20,'Return Data'!$B$7:$R$2843,16,0)</f>
        <v>20.8066</v>
      </c>
      <c r="S20" s="67">
        <f t="shared" si="7"/>
        <v>12</v>
      </c>
    </row>
    <row r="21" spans="1:19" x14ac:dyDescent="0.3">
      <c r="A21" s="63" t="s">
        <v>1174</v>
      </c>
      <c r="B21" s="64">
        <f>VLOOKUP($A21,'Return Data'!$B$7:$R$2843,3,0)</f>
        <v>44440</v>
      </c>
      <c r="C21" s="65">
        <f>VLOOKUP($A21,'Return Data'!$B$7:$R$2843,4,0)</f>
        <v>17.516100000000002</v>
      </c>
      <c r="D21" s="65">
        <f>VLOOKUP($A21,'Return Data'!$B$7:$R$2843,10,0)</f>
        <v>11.9232</v>
      </c>
      <c r="E21" s="66">
        <f t="shared" si="0"/>
        <v>21</v>
      </c>
      <c r="F21" s="65">
        <f>VLOOKUP($A21,'Return Data'!$B$7:$R$2843,11,0)</f>
        <v>23.969200000000001</v>
      </c>
      <c r="G21" s="66">
        <f t="shared" si="1"/>
        <v>11</v>
      </c>
      <c r="H21" s="65">
        <f>VLOOKUP($A21,'Return Data'!$B$7:$R$2843,12,0)</f>
        <v>51.023000000000003</v>
      </c>
      <c r="I21" s="66">
        <f t="shared" si="2"/>
        <v>5</v>
      </c>
      <c r="J21" s="65">
        <f>VLOOKUP($A21,'Return Data'!$B$7:$R$2843,13,0)</f>
        <v>68.725800000000007</v>
      </c>
      <c r="K21" s="66">
        <f t="shared" si="3"/>
        <v>12</v>
      </c>
      <c r="L21" s="65">
        <f>VLOOKUP($A21,'Return Data'!$B$7:$R$2843,17,0)</f>
        <v>38.833599999999997</v>
      </c>
      <c r="M21" s="66">
        <f t="shared" si="4"/>
        <v>10</v>
      </c>
      <c r="N21" s="65"/>
      <c r="O21" s="66"/>
      <c r="P21" s="65"/>
      <c r="Q21" s="66"/>
      <c r="R21" s="65">
        <f>VLOOKUP($A21,'Return Data'!$B$7:$R$2843,16,0)</f>
        <v>16.903600000000001</v>
      </c>
      <c r="S21" s="67">
        <f t="shared" si="7"/>
        <v>23</v>
      </c>
    </row>
    <row r="22" spans="1:19" x14ac:dyDescent="0.3">
      <c r="A22" s="63" t="s">
        <v>1176</v>
      </c>
      <c r="B22" s="64">
        <f>VLOOKUP($A22,'Return Data'!$B$7:$R$2843,3,0)</f>
        <v>44440</v>
      </c>
      <c r="C22" s="65">
        <f>VLOOKUP($A22,'Return Data'!$B$7:$R$2843,4,0)</f>
        <v>20.692</v>
      </c>
      <c r="D22" s="65">
        <f>VLOOKUP($A22,'Return Data'!$B$7:$R$2843,10,0)</f>
        <v>13.4803</v>
      </c>
      <c r="E22" s="66">
        <f t="shared" si="0"/>
        <v>17</v>
      </c>
      <c r="F22" s="65">
        <f>VLOOKUP($A22,'Return Data'!$B$7:$R$2843,11,0)</f>
        <v>25.125499999999999</v>
      </c>
      <c r="G22" s="66">
        <f t="shared" si="1"/>
        <v>7</v>
      </c>
      <c r="H22" s="65">
        <f>VLOOKUP($A22,'Return Data'!$B$7:$R$2843,12,0)</f>
        <v>51.834499999999998</v>
      </c>
      <c r="I22" s="66">
        <f t="shared" si="2"/>
        <v>4</v>
      </c>
      <c r="J22" s="65">
        <f>VLOOKUP($A22,'Return Data'!$B$7:$R$2843,13,0)</f>
        <v>78.563999999999993</v>
      </c>
      <c r="K22" s="66">
        <f t="shared" ref="K22:K31" si="8">RANK(J22,J$8:J$33,0)</f>
        <v>4</v>
      </c>
      <c r="L22" s="65"/>
      <c r="M22" s="66"/>
      <c r="N22" s="65"/>
      <c r="O22" s="66"/>
      <c r="P22" s="65"/>
      <c r="Q22" s="66"/>
      <c r="R22" s="65">
        <f>VLOOKUP($A22,'Return Data'!$B$7:$R$2843,16,0)</f>
        <v>41.4741</v>
      </c>
      <c r="S22" s="67">
        <f t="shared" si="7"/>
        <v>2</v>
      </c>
    </row>
    <row r="23" spans="1:19" x14ac:dyDescent="0.3">
      <c r="A23" s="63" t="s">
        <v>1178</v>
      </c>
      <c r="B23" s="64">
        <f>VLOOKUP($A23,'Return Data'!$B$7:$R$2843,3,0)</f>
        <v>44440</v>
      </c>
      <c r="C23" s="65">
        <f>VLOOKUP($A23,'Return Data'!$B$7:$R$2843,4,0)</f>
        <v>43.420699999999997</v>
      </c>
      <c r="D23" s="65">
        <f>VLOOKUP($A23,'Return Data'!$B$7:$R$2843,10,0)</f>
        <v>16.016200000000001</v>
      </c>
      <c r="E23" s="66">
        <f t="shared" si="0"/>
        <v>9</v>
      </c>
      <c r="F23" s="65">
        <f>VLOOKUP($A23,'Return Data'!$B$7:$R$2843,11,0)</f>
        <v>21.8813</v>
      </c>
      <c r="G23" s="66">
        <f t="shared" si="1"/>
        <v>17</v>
      </c>
      <c r="H23" s="65">
        <f>VLOOKUP($A23,'Return Data'!$B$7:$R$2843,12,0)</f>
        <v>41.435000000000002</v>
      </c>
      <c r="I23" s="66">
        <f t="shared" si="2"/>
        <v>18</v>
      </c>
      <c r="J23" s="65">
        <f>VLOOKUP($A23,'Return Data'!$B$7:$R$2843,13,0)</f>
        <v>63.171900000000001</v>
      </c>
      <c r="K23" s="66">
        <f t="shared" si="8"/>
        <v>18</v>
      </c>
      <c r="L23" s="65">
        <f>VLOOKUP($A23,'Return Data'!$B$7:$R$2843,17,0)</f>
        <v>30.4086</v>
      </c>
      <c r="M23" s="66">
        <f>RANK(L23,L$8:L$33,0)</f>
        <v>22</v>
      </c>
      <c r="N23" s="65">
        <f>VLOOKUP($A23,'Return Data'!$B$7:$R$2843,14,0)</f>
        <v>13.8781</v>
      </c>
      <c r="O23" s="66">
        <f>RANK(N23,N$8:N$33,0)</f>
        <v>19</v>
      </c>
      <c r="P23" s="65">
        <f>VLOOKUP($A23,'Return Data'!$B$7:$R$2843,15,0)</f>
        <v>12.7515</v>
      </c>
      <c r="Q23" s="66">
        <f>RANK(P23,P$8:P$33,0)</f>
        <v>20</v>
      </c>
      <c r="R23" s="65">
        <f>VLOOKUP($A23,'Return Data'!$B$7:$R$2843,16,0)</f>
        <v>21.552299999999999</v>
      </c>
      <c r="S23" s="67">
        <f t="shared" si="7"/>
        <v>7</v>
      </c>
    </row>
    <row r="24" spans="1:19" x14ac:dyDescent="0.3">
      <c r="A24" s="63" t="s">
        <v>1181</v>
      </c>
      <c r="B24" s="64">
        <f>VLOOKUP($A24,'Return Data'!$B$7:$R$2843,3,0)</f>
        <v>44440</v>
      </c>
      <c r="C24" s="65">
        <f>VLOOKUP($A24,'Return Data'!$B$7:$R$2843,4,0)</f>
        <v>2075.0079000000001</v>
      </c>
      <c r="D24" s="65">
        <f>VLOOKUP($A24,'Return Data'!$B$7:$R$2843,10,0)</f>
        <v>17.024100000000001</v>
      </c>
      <c r="E24" s="66">
        <f t="shared" si="0"/>
        <v>6</v>
      </c>
      <c r="F24" s="65">
        <f>VLOOKUP($A24,'Return Data'!$B$7:$R$2843,11,0)</f>
        <v>24.264700000000001</v>
      </c>
      <c r="G24" s="66">
        <f t="shared" si="1"/>
        <v>9</v>
      </c>
      <c r="H24" s="65">
        <f>VLOOKUP($A24,'Return Data'!$B$7:$R$2843,12,0)</f>
        <v>48.271799999999999</v>
      </c>
      <c r="I24" s="66">
        <f t="shared" si="2"/>
        <v>9</v>
      </c>
      <c r="J24" s="65">
        <f>VLOOKUP($A24,'Return Data'!$B$7:$R$2843,13,0)</f>
        <v>68.940299999999993</v>
      </c>
      <c r="K24" s="66">
        <f t="shared" si="8"/>
        <v>11</v>
      </c>
      <c r="L24" s="65">
        <f>VLOOKUP($A24,'Return Data'!$B$7:$R$2843,17,0)</f>
        <v>37.846200000000003</v>
      </c>
      <c r="M24" s="66">
        <f>RANK(L24,L$8:L$33,0)</f>
        <v>11</v>
      </c>
      <c r="N24" s="65">
        <f>VLOOKUP($A24,'Return Data'!$B$7:$R$2843,14,0)</f>
        <v>20.2056</v>
      </c>
      <c r="O24" s="66">
        <f>RANK(N24,N$8:N$33,0)</f>
        <v>8</v>
      </c>
      <c r="P24" s="65">
        <f>VLOOKUP($A24,'Return Data'!$B$7:$R$2843,15,0)</f>
        <v>17.784500000000001</v>
      </c>
      <c r="Q24" s="66">
        <f>RANK(P24,P$8:P$33,0)</f>
        <v>8</v>
      </c>
      <c r="R24" s="65">
        <f>VLOOKUP($A24,'Return Data'!$B$7:$R$2843,16,0)</f>
        <v>17.690200000000001</v>
      </c>
      <c r="S24" s="67">
        <f t="shared" si="7"/>
        <v>21</v>
      </c>
    </row>
    <row r="25" spans="1:19" x14ac:dyDescent="0.3">
      <c r="A25" s="63" t="s">
        <v>1182</v>
      </c>
      <c r="B25" s="64">
        <f>VLOOKUP($A25,'Return Data'!$B$7:$R$2843,3,0)</f>
        <v>44440</v>
      </c>
      <c r="C25" s="65">
        <f>VLOOKUP($A25,'Return Data'!$B$7:$R$2843,4,0)</f>
        <v>44.7</v>
      </c>
      <c r="D25" s="65">
        <f>VLOOKUP($A25,'Return Data'!$B$7:$R$2843,10,0)</f>
        <v>18.097799999999999</v>
      </c>
      <c r="E25" s="66">
        <f t="shared" si="0"/>
        <v>2</v>
      </c>
      <c r="F25" s="65">
        <f>VLOOKUP($A25,'Return Data'!$B$7:$R$2843,11,0)</f>
        <v>31.936199999999999</v>
      </c>
      <c r="G25" s="66">
        <f t="shared" si="1"/>
        <v>2</v>
      </c>
      <c r="H25" s="65">
        <f>VLOOKUP($A25,'Return Data'!$B$7:$R$2843,12,0)</f>
        <v>61.255400000000002</v>
      </c>
      <c r="I25" s="66">
        <f t="shared" si="2"/>
        <v>1</v>
      </c>
      <c r="J25" s="65">
        <f>VLOOKUP($A25,'Return Data'!$B$7:$R$2843,13,0)</f>
        <v>94.771199999999993</v>
      </c>
      <c r="K25" s="66">
        <f t="shared" si="8"/>
        <v>1</v>
      </c>
      <c r="L25" s="65">
        <f>VLOOKUP($A25,'Return Data'!$B$7:$R$2843,17,0)</f>
        <v>61.976500000000001</v>
      </c>
      <c r="M25" s="66">
        <f>RANK(L25,L$8:L$33,0)</f>
        <v>1</v>
      </c>
      <c r="N25" s="65">
        <f>VLOOKUP($A25,'Return Data'!$B$7:$R$2843,14,0)</f>
        <v>28.781400000000001</v>
      </c>
      <c r="O25" s="66">
        <f>RANK(N25,N$8:N$33,0)</f>
        <v>1</v>
      </c>
      <c r="P25" s="65">
        <f>VLOOKUP($A25,'Return Data'!$B$7:$R$2843,15,0)</f>
        <v>21.4757</v>
      </c>
      <c r="Q25" s="66">
        <f>RANK(P25,P$8:P$33,0)</f>
        <v>2</v>
      </c>
      <c r="R25" s="65">
        <f>VLOOKUP($A25,'Return Data'!$B$7:$R$2843,16,0)</f>
        <v>21.303599999999999</v>
      </c>
      <c r="S25" s="67">
        <f t="shared" si="7"/>
        <v>9</v>
      </c>
    </row>
    <row r="26" spans="1:19" x14ac:dyDescent="0.3">
      <c r="A26" s="63" t="s">
        <v>1184</v>
      </c>
      <c r="B26" s="64">
        <f>VLOOKUP($A26,'Return Data'!$B$7:$R$2843,3,0)</f>
        <v>44440</v>
      </c>
      <c r="C26" s="65">
        <f>VLOOKUP($A26,'Return Data'!$B$7:$R$2843,4,0)</f>
        <v>17.309999999999999</v>
      </c>
      <c r="D26" s="65">
        <f>VLOOKUP($A26,'Return Data'!$B$7:$R$2843,10,0)</f>
        <v>13.9566</v>
      </c>
      <c r="E26" s="66">
        <f t="shared" si="0"/>
        <v>15</v>
      </c>
      <c r="F26" s="65">
        <f>VLOOKUP($A26,'Return Data'!$B$7:$R$2843,11,0)</f>
        <v>23.642900000000001</v>
      </c>
      <c r="G26" s="66">
        <f t="shared" ref="G26" si="9">RANK(F26,F$8:F$33,0)</f>
        <v>13</v>
      </c>
      <c r="H26" s="65">
        <f>VLOOKUP($A26,'Return Data'!$B$7:$R$2843,12,0)</f>
        <v>46.199300000000001</v>
      </c>
      <c r="I26" s="66">
        <f t="shared" ref="I26" si="10">RANK(H26,H$8:H$33,0)</f>
        <v>12</v>
      </c>
      <c r="J26" s="65">
        <f>VLOOKUP($A26,'Return Data'!$B$7:$R$2843,13,0)</f>
        <v>68.713499999999996</v>
      </c>
      <c r="K26" s="66">
        <f t="shared" si="8"/>
        <v>13</v>
      </c>
      <c r="L26" s="65"/>
      <c r="M26" s="66"/>
      <c r="N26" s="65"/>
      <c r="O26" s="66"/>
      <c r="P26" s="65"/>
      <c r="Q26" s="66"/>
      <c r="R26" s="65">
        <f>VLOOKUP($A26,'Return Data'!$B$7:$R$2843,16,0)</f>
        <v>38.788699999999999</v>
      </c>
      <c r="S26" s="67">
        <f t="shared" si="7"/>
        <v>3</v>
      </c>
    </row>
    <row r="27" spans="1:19" x14ac:dyDescent="0.3">
      <c r="A27" s="63" t="s">
        <v>1187</v>
      </c>
      <c r="B27" s="64">
        <f>VLOOKUP($A27,'Return Data'!$B$7:$R$2843,3,0)</f>
        <v>44440</v>
      </c>
      <c r="C27" s="65">
        <f>VLOOKUP($A27,'Return Data'!$B$7:$R$2843,4,0)</f>
        <v>115.819</v>
      </c>
      <c r="D27" s="65">
        <f>VLOOKUP($A27,'Return Data'!$B$7:$R$2843,10,0)</f>
        <v>10.4002</v>
      </c>
      <c r="E27" s="66">
        <f t="shared" si="0"/>
        <v>25</v>
      </c>
      <c r="F27" s="65">
        <f>VLOOKUP($A27,'Return Data'!$B$7:$R$2843,11,0)</f>
        <v>35.858400000000003</v>
      </c>
      <c r="G27" s="66">
        <f t="shared" ref="G27:G33" si="11">RANK(F27,F$8:F$33,0)</f>
        <v>1</v>
      </c>
      <c r="H27" s="65">
        <f>VLOOKUP($A27,'Return Data'!$B$7:$R$2843,12,0)</f>
        <v>55.6203</v>
      </c>
      <c r="I27" s="66">
        <f t="shared" ref="I27:I33" si="12">RANK(H27,H$8:H$33,0)</f>
        <v>2</v>
      </c>
      <c r="J27" s="65">
        <f>VLOOKUP($A27,'Return Data'!$B$7:$R$2843,13,0)</f>
        <v>83.484099999999998</v>
      </c>
      <c r="K27" s="66">
        <f t="shared" si="8"/>
        <v>2</v>
      </c>
      <c r="L27" s="65">
        <f>VLOOKUP($A27,'Return Data'!$B$7:$R$2843,17,0)</f>
        <v>49.743600000000001</v>
      </c>
      <c r="M27" s="66">
        <f>RANK(L27,L$8:L$33,0)</f>
        <v>2</v>
      </c>
      <c r="N27" s="65">
        <f>VLOOKUP($A27,'Return Data'!$B$7:$R$2843,14,0)</f>
        <v>23.941800000000001</v>
      </c>
      <c r="O27" s="66">
        <f>RANK(N27,N$8:N$33,0)</f>
        <v>2</v>
      </c>
      <c r="P27" s="65">
        <f>VLOOKUP($A27,'Return Data'!$B$7:$R$2843,15,0)</f>
        <v>20.0242</v>
      </c>
      <c r="Q27" s="66">
        <f>RANK(P27,P$8:P$33,0)</f>
        <v>3</v>
      </c>
      <c r="R27" s="65">
        <f>VLOOKUP($A27,'Return Data'!$B$7:$R$2843,16,0)</f>
        <v>16.621400000000001</v>
      </c>
      <c r="S27" s="67">
        <f t="shared" si="7"/>
        <v>24</v>
      </c>
    </row>
    <row r="28" spans="1:19" x14ac:dyDescent="0.3">
      <c r="A28" s="63" t="s">
        <v>1188</v>
      </c>
      <c r="B28" s="64">
        <f>VLOOKUP($A28,'Return Data'!$B$7:$R$2843,3,0)</f>
        <v>44440</v>
      </c>
      <c r="C28" s="65">
        <f>VLOOKUP($A28,'Return Data'!$B$7:$R$2843,4,0)</f>
        <v>140.09979999999999</v>
      </c>
      <c r="D28" s="65">
        <f>VLOOKUP($A28,'Return Data'!$B$7:$R$2843,10,0)</f>
        <v>14.596500000000001</v>
      </c>
      <c r="E28" s="66">
        <f t="shared" si="0"/>
        <v>14</v>
      </c>
      <c r="F28" s="65">
        <f>VLOOKUP($A28,'Return Data'!$B$7:$R$2843,11,0)</f>
        <v>21.6358</v>
      </c>
      <c r="G28" s="66">
        <f t="shared" si="11"/>
        <v>18</v>
      </c>
      <c r="H28" s="65">
        <f>VLOOKUP($A28,'Return Data'!$B$7:$R$2843,12,0)</f>
        <v>49.383699999999997</v>
      </c>
      <c r="I28" s="66">
        <f t="shared" si="12"/>
        <v>7</v>
      </c>
      <c r="J28" s="65">
        <f>VLOOKUP($A28,'Return Data'!$B$7:$R$2843,13,0)</f>
        <v>79.218999999999994</v>
      </c>
      <c r="K28" s="66">
        <f t="shared" si="8"/>
        <v>3</v>
      </c>
      <c r="L28" s="65">
        <f>VLOOKUP($A28,'Return Data'!$B$7:$R$2843,17,0)</f>
        <v>41.115200000000002</v>
      </c>
      <c r="M28" s="66">
        <f>RANK(L28,L$8:L$33,0)</f>
        <v>5</v>
      </c>
      <c r="N28" s="65">
        <f>VLOOKUP($A28,'Return Data'!$B$7:$R$2843,14,0)</f>
        <v>19.4405</v>
      </c>
      <c r="O28" s="66">
        <f>RANK(N28,N$8:N$33,0)</f>
        <v>10</v>
      </c>
      <c r="P28" s="65">
        <f>VLOOKUP($A28,'Return Data'!$B$7:$R$2843,15,0)</f>
        <v>14.2334</v>
      </c>
      <c r="Q28" s="66">
        <f>RANK(P28,P$8:P$33,0)</f>
        <v>18</v>
      </c>
      <c r="R28" s="65">
        <f>VLOOKUP($A28,'Return Data'!$B$7:$R$2843,16,0)</f>
        <v>20.4893</v>
      </c>
      <c r="S28" s="67">
        <f t="shared" si="7"/>
        <v>15</v>
      </c>
    </row>
    <row r="29" spans="1:19" x14ac:dyDescent="0.3">
      <c r="A29" s="63" t="s">
        <v>1191</v>
      </c>
      <c r="B29" s="64">
        <f>VLOOKUP($A29,'Return Data'!$B$7:$R$2843,3,0)</f>
        <v>44440</v>
      </c>
      <c r="C29" s="65">
        <f>VLOOKUP($A29,'Return Data'!$B$7:$R$2843,4,0)</f>
        <v>726.77480000000003</v>
      </c>
      <c r="D29" s="65">
        <f>VLOOKUP($A29,'Return Data'!$B$7:$R$2843,10,0)</f>
        <v>14.893599999999999</v>
      </c>
      <c r="E29" s="66">
        <f t="shared" si="0"/>
        <v>11</v>
      </c>
      <c r="F29" s="65">
        <f>VLOOKUP($A29,'Return Data'!$B$7:$R$2843,11,0)</f>
        <v>18.456800000000001</v>
      </c>
      <c r="G29" s="66">
        <f t="shared" si="11"/>
        <v>24</v>
      </c>
      <c r="H29" s="65">
        <f>VLOOKUP($A29,'Return Data'!$B$7:$R$2843,12,0)</f>
        <v>40.837600000000002</v>
      </c>
      <c r="I29" s="66">
        <f t="shared" si="12"/>
        <v>20</v>
      </c>
      <c r="J29" s="65">
        <f>VLOOKUP($A29,'Return Data'!$B$7:$R$2843,13,0)</f>
        <v>61.577599999999997</v>
      </c>
      <c r="K29" s="66">
        <f t="shared" si="8"/>
        <v>21</v>
      </c>
      <c r="L29" s="65">
        <f>VLOOKUP($A29,'Return Data'!$B$7:$R$2843,17,0)</f>
        <v>28.8386</v>
      </c>
      <c r="M29" s="66">
        <f>RANK(L29,L$8:L$33,0)</f>
        <v>23</v>
      </c>
      <c r="N29" s="65">
        <f>VLOOKUP($A29,'Return Data'!$B$7:$R$2843,14,0)</f>
        <v>11.5707</v>
      </c>
      <c r="O29" s="66">
        <f>RANK(N29,N$8:N$33,0)</f>
        <v>22</v>
      </c>
      <c r="P29" s="65">
        <f>VLOOKUP($A29,'Return Data'!$B$7:$R$2843,15,0)</f>
        <v>11.934699999999999</v>
      </c>
      <c r="Q29" s="66">
        <f>RANK(P29,P$8:P$33,0)</f>
        <v>21</v>
      </c>
      <c r="R29" s="65">
        <f>VLOOKUP($A29,'Return Data'!$B$7:$R$2843,16,0)</f>
        <v>17.9468</v>
      </c>
      <c r="S29" s="67">
        <f t="shared" si="7"/>
        <v>19</v>
      </c>
    </row>
    <row r="30" spans="1:19" x14ac:dyDescent="0.3">
      <c r="A30" s="63" t="s">
        <v>1193</v>
      </c>
      <c r="B30" s="64">
        <f>VLOOKUP($A30,'Return Data'!$B$7:$R$2843,3,0)</f>
        <v>44440</v>
      </c>
      <c r="C30" s="65">
        <f>VLOOKUP($A30,'Return Data'!$B$7:$R$2843,4,0)</f>
        <v>258.83710000000002</v>
      </c>
      <c r="D30" s="65">
        <f>VLOOKUP($A30,'Return Data'!$B$7:$R$2843,10,0)</f>
        <v>16.019200000000001</v>
      </c>
      <c r="E30" s="66">
        <f t="shared" si="0"/>
        <v>8</v>
      </c>
      <c r="F30" s="65">
        <f>VLOOKUP($A30,'Return Data'!$B$7:$R$2843,11,0)</f>
        <v>24.0733</v>
      </c>
      <c r="G30" s="66">
        <f t="shared" si="11"/>
        <v>10</v>
      </c>
      <c r="H30" s="65">
        <f>VLOOKUP($A30,'Return Data'!$B$7:$R$2843,12,0)</f>
        <v>43.638599999999997</v>
      </c>
      <c r="I30" s="66">
        <f t="shared" si="12"/>
        <v>16</v>
      </c>
      <c r="J30" s="65">
        <f>VLOOKUP($A30,'Return Data'!$B$7:$R$2843,13,0)</f>
        <v>69.535700000000006</v>
      </c>
      <c r="K30" s="66">
        <f t="shared" si="8"/>
        <v>9</v>
      </c>
      <c r="L30" s="65">
        <f>VLOOKUP($A30,'Return Data'!$B$7:$R$2843,17,0)</f>
        <v>37.082999999999998</v>
      </c>
      <c r="M30" s="66">
        <f>RANK(L30,L$8:L$33,0)</f>
        <v>13</v>
      </c>
      <c r="N30" s="65">
        <f>VLOOKUP($A30,'Return Data'!$B$7:$R$2843,14,0)</f>
        <v>20.604299999999999</v>
      </c>
      <c r="O30" s="66">
        <f>RANK(N30,N$8:N$33,0)</f>
        <v>6</v>
      </c>
      <c r="P30" s="65">
        <f>VLOOKUP($A30,'Return Data'!$B$7:$R$2843,15,0)</f>
        <v>17.9542</v>
      </c>
      <c r="Q30" s="66">
        <f>RANK(P30,P$8:P$33,0)</f>
        <v>7</v>
      </c>
      <c r="R30" s="65">
        <f>VLOOKUP($A30,'Return Data'!$B$7:$R$2843,16,0)</f>
        <v>21.075299999999999</v>
      </c>
      <c r="S30" s="67">
        <f t="shared" si="7"/>
        <v>11</v>
      </c>
    </row>
    <row r="31" spans="1:19" x14ac:dyDescent="0.3">
      <c r="A31" s="63" t="s">
        <v>1194</v>
      </c>
      <c r="B31" s="64">
        <f>VLOOKUP($A31,'Return Data'!$B$7:$R$2843,3,0)</f>
        <v>44440</v>
      </c>
      <c r="C31" s="65">
        <f>VLOOKUP($A31,'Return Data'!$B$7:$R$2843,4,0)</f>
        <v>74.03</v>
      </c>
      <c r="D31" s="65">
        <f>VLOOKUP($A31,'Return Data'!$B$7:$R$2843,10,0)</f>
        <v>8.5484000000000009</v>
      </c>
      <c r="E31" s="66">
        <f t="shared" si="0"/>
        <v>26</v>
      </c>
      <c r="F31" s="65">
        <f>VLOOKUP($A31,'Return Data'!$B$7:$R$2843,11,0)</f>
        <v>17.470600000000001</v>
      </c>
      <c r="G31" s="66">
        <f t="shared" si="11"/>
        <v>26</v>
      </c>
      <c r="H31" s="65">
        <f>VLOOKUP($A31,'Return Data'!$B$7:$R$2843,12,0)</f>
        <v>36.159599999999998</v>
      </c>
      <c r="I31" s="66">
        <f t="shared" si="12"/>
        <v>24</v>
      </c>
      <c r="J31" s="65">
        <f>VLOOKUP($A31,'Return Data'!$B$7:$R$2843,13,0)</f>
        <v>52.8598</v>
      </c>
      <c r="K31" s="66">
        <f t="shared" si="8"/>
        <v>24</v>
      </c>
      <c r="L31" s="65">
        <f>VLOOKUP($A31,'Return Data'!$B$7:$R$2843,17,0)</f>
        <v>35.500399999999999</v>
      </c>
      <c r="M31" s="66">
        <f>RANK(L31,L$8:L$33,0)</f>
        <v>14</v>
      </c>
      <c r="N31" s="65">
        <f>VLOOKUP($A31,'Return Data'!$B$7:$R$2843,14,0)</f>
        <v>15.046200000000001</v>
      </c>
      <c r="O31" s="66">
        <f>RANK(N31,N$8:N$33,0)</f>
        <v>16</v>
      </c>
      <c r="P31" s="65">
        <f>VLOOKUP($A31,'Return Data'!$B$7:$R$2843,15,0)</f>
        <v>15.955500000000001</v>
      </c>
      <c r="Q31" s="66">
        <f>RANK(P31,P$8:P$33,0)</f>
        <v>14</v>
      </c>
      <c r="R31" s="65">
        <f>VLOOKUP($A31,'Return Data'!$B$7:$R$2843,16,0)</f>
        <v>17.933700000000002</v>
      </c>
      <c r="S31" s="67">
        <f t="shared" si="7"/>
        <v>20</v>
      </c>
    </row>
    <row r="32" spans="1:19" x14ac:dyDescent="0.3">
      <c r="A32" s="63" t="s">
        <v>1196</v>
      </c>
      <c r="B32" s="64">
        <f>VLOOKUP($A32,'Return Data'!$B$7:$R$2843,3,0)</f>
        <v>44440</v>
      </c>
      <c r="C32" s="65">
        <f>VLOOKUP($A32,'Return Data'!$B$7:$R$2843,4,0)</f>
        <v>27.02</v>
      </c>
      <c r="D32" s="65">
        <f>VLOOKUP($A32,'Return Data'!$B$7:$R$2843,10,0)</f>
        <v>19.557500000000001</v>
      </c>
      <c r="E32" s="66">
        <f t="shared" si="0"/>
        <v>1</v>
      </c>
      <c r="F32" s="65">
        <f>VLOOKUP($A32,'Return Data'!$B$7:$R$2843,11,0)</f>
        <v>28.912199999999999</v>
      </c>
      <c r="G32" s="66">
        <f t="shared" si="11"/>
        <v>3</v>
      </c>
      <c r="H32" s="65">
        <f>VLOOKUP($A32,'Return Data'!$B$7:$R$2843,12,0)</f>
        <v>53.261499999999998</v>
      </c>
      <c r="I32" s="66">
        <f t="shared" si="12"/>
        <v>3</v>
      </c>
      <c r="J32" s="65"/>
      <c r="K32" s="66"/>
      <c r="L32" s="65"/>
      <c r="M32" s="66"/>
      <c r="N32" s="65"/>
      <c r="O32" s="66"/>
      <c r="P32" s="65"/>
      <c r="Q32" s="66"/>
      <c r="R32" s="65">
        <f>VLOOKUP($A32,'Return Data'!$B$7:$R$2843,16,0)</f>
        <v>99.060500000000005</v>
      </c>
      <c r="S32" s="67">
        <f t="shared" si="7"/>
        <v>1</v>
      </c>
    </row>
    <row r="33" spans="1:19" x14ac:dyDescent="0.3">
      <c r="A33" s="63" t="s">
        <v>1939</v>
      </c>
      <c r="B33" s="64">
        <f>VLOOKUP($A33,'Return Data'!$B$7:$R$2843,3,0)</f>
        <v>44440</v>
      </c>
      <c r="C33" s="65">
        <f>VLOOKUP($A33,'Return Data'!$B$7:$R$2843,4,0)</f>
        <v>194.19810000000001</v>
      </c>
      <c r="D33" s="65">
        <f>VLOOKUP($A33,'Return Data'!$B$7:$R$2843,10,0)</f>
        <v>16.761900000000001</v>
      </c>
      <c r="E33" s="66">
        <f t="shared" si="0"/>
        <v>7</v>
      </c>
      <c r="F33" s="65">
        <f>VLOOKUP($A33,'Return Data'!$B$7:$R$2843,11,0)</f>
        <v>24.886399999999998</v>
      </c>
      <c r="G33" s="66">
        <f t="shared" si="11"/>
        <v>8</v>
      </c>
      <c r="H33" s="65">
        <f>VLOOKUP($A33,'Return Data'!$B$7:$R$2843,12,0)</f>
        <v>45.376800000000003</v>
      </c>
      <c r="I33" s="66">
        <f t="shared" si="12"/>
        <v>14</v>
      </c>
      <c r="J33" s="65">
        <f>VLOOKUP($A33,'Return Data'!$B$7:$R$2843,13,0)</f>
        <v>71.105800000000002</v>
      </c>
      <c r="K33" s="66">
        <f>RANK(J33,J$8:J$33,0)</f>
        <v>7</v>
      </c>
      <c r="L33" s="65">
        <f>VLOOKUP($A33,'Return Data'!$B$7:$R$2843,17,0)</f>
        <v>42.239800000000002</v>
      </c>
      <c r="M33" s="66">
        <f>RANK(L33,L$8:L$33,0)</f>
        <v>4</v>
      </c>
      <c r="N33" s="65">
        <f>VLOOKUP($A33,'Return Data'!$B$7:$R$2843,14,0)</f>
        <v>19.5381</v>
      </c>
      <c r="O33" s="66">
        <f>RANK(N33,N$8:N$33,0)</f>
        <v>9</v>
      </c>
      <c r="P33" s="65">
        <f>VLOOKUP($A33,'Return Data'!$B$7:$R$2843,15,0)</f>
        <v>15.7804</v>
      </c>
      <c r="Q33" s="66">
        <f>RANK(P33,P$8:P$33,0)</f>
        <v>15</v>
      </c>
      <c r="R33" s="65">
        <f>VLOOKUP($A33,'Return Data'!$B$7:$R$2843,16,0)</f>
        <v>21.321999999999999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14.367315384615384</v>
      </c>
      <c r="E35" s="74"/>
      <c r="F35" s="75">
        <f>AVERAGE(F8:F33)</f>
        <v>23.360911538461536</v>
      </c>
      <c r="G35" s="74"/>
      <c r="H35" s="75">
        <f>AVERAGE(H8:H33)</f>
        <v>45.161650000000002</v>
      </c>
      <c r="I35" s="74"/>
      <c r="J35" s="75">
        <f>AVERAGE(J8:J33)</f>
        <v>68.378979999999999</v>
      </c>
      <c r="K35" s="74"/>
      <c r="L35" s="75">
        <f>AVERAGE(L8:L33)</f>
        <v>38.082669565217387</v>
      </c>
      <c r="M35" s="74"/>
      <c r="N35" s="75">
        <f>AVERAGE(N8:N33)</f>
        <v>18.190986363636362</v>
      </c>
      <c r="O35" s="74"/>
      <c r="P35" s="75">
        <f>AVERAGE(P8:P33)</f>
        <v>16.738238095238096</v>
      </c>
      <c r="Q35" s="74"/>
      <c r="R35" s="75">
        <f>AVERAGE(R8:R33)</f>
        <v>23.970126923076922</v>
      </c>
      <c r="S35" s="76"/>
    </row>
    <row r="36" spans="1:19" x14ac:dyDescent="0.3">
      <c r="A36" s="73" t="s">
        <v>28</v>
      </c>
      <c r="B36" s="74"/>
      <c r="C36" s="74"/>
      <c r="D36" s="75">
        <f>MIN(D8:D33)</f>
        <v>8.5484000000000009</v>
      </c>
      <c r="E36" s="74"/>
      <c r="F36" s="75">
        <f>MIN(F8:F33)</f>
        <v>17.470600000000001</v>
      </c>
      <c r="G36" s="74"/>
      <c r="H36" s="75">
        <f>MIN(H8:H33)</f>
        <v>31.5931</v>
      </c>
      <c r="I36" s="74"/>
      <c r="J36" s="75">
        <f>MIN(J8:J33)</f>
        <v>51.6676</v>
      </c>
      <c r="K36" s="74"/>
      <c r="L36" s="75">
        <f>MIN(L8:L33)</f>
        <v>28.8386</v>
      </c>
      <c r="M36" s="74"/>
      <c r="N36" s="75">
        <f>MIN(N8:N33)</f>
        <v>11.5707</v>
      </c>
      <c r="O36" s="74"/>
      <c r="P36" s="75">
        <f>MIN(P8:P33)</f>
        <v>11.934699999999999</v>
      </c>
      <c r="Q36" s="74"/>
      <c r="R36" s="75">
        <f>MIN(R8:R33)</f>
        <v>10.122</v>
      </c>
      <c r="S36" s="76"/>
    </row>
    <row r="37" spans="1:19" ht="15" thickBot="1" x14ac:dyDescent="0.35">
      <c r="A37" s="77" t="s">
        <v>29</v>
      </c>
      <c r="B37" s="78"/>
      <c r="C37" s="78"/>
      <c r="D37" s="79">
        <f>MAX(D8:D33)</f>
        <v>19.557500000000001</v>
      </c>
      <c r="E37" s="78"/>
      <c r="F37" s="79">
        <f>MAX(F8:F33)</f>
        <v>35.858400000000003</v>
      </c>
      <c r="G37" s="78"/>
      <c r="H37" s="79">
        <f>MAX(H8:H33)</f>
        <v>61.255400000000002</v>
      </c>
      <c r="I37" s="78"/>
      <c r="J37" s="79">
        <f>MAX(J8:J33)</f>
        <v>94.771199999999993</v>
      </c>
      <c r="K37" s="78"/>
      <c r="L37" s="79">
        <f>MAX(L8:L33)</f>
        <v>61.976500000000001</v>
      </c>
      <c r="M37" s="78"/>
      <c r="N37" s="79">
        <f>MAX(N8:N33)</f>
        <v>28.781400000000001</v>
      </c>
      <c r="O37" s="78"/>
      <c r="P37" s="79">
        <f>MAX(P8:P33)</f>
        <v>21.8447</v>
      </c>
      <c r="Q37" s="78"/>
      <c r="R37" s="79">
        <f>MAX(R8:R33)</f>
        <v>99.060500000000005</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44440</v>
      </c>
      <c r="C8" s="65">
        <f>VLOOKUP($A8,'Return Data'!$B$7:$R$2843,4,0)</f>
        <v>440.38</v>
      </c>
      <c r="D8" s="65">
        <f>VLOOKUP($A8,'Return Data'!$B$7:$R$2843,10,0)</f>
        <v>16.982299999999999</v>
      </c>
      <c r="E8" s="66">
        <f t="shared" ref="E8:E33" si="0">RANK(D8,D$8:D$33,0)</f>
        <v>4</v>
      </c>
      <c r="F8" s="65">
        <f>VLOOKUP($A8,'Return Data'!$B$7:$R$2843,11,0)</f>
        <v>25.812100000000001</v>
      </c>
      <c r="G8" s="66">
        <f t="shared" ref="G8:G25" si="1">RANK(F8,F$8:F$33,0)</f>
        <v>4</v>
      </c>
      <c r="H8" s="65">
        <f>VLOOKUP($A8,'Return Data'!$B$7:$R$2843,12,0)</f>
        <v>46.072699999999998</v>
      </c>
      <c r="I8" s="66">
        <f t="shared" ref="I8:I25" si="2">RANK(H8,H$8:H$33,0)</f>
        <v>10</v>
      </c>
      <c r="J8" s="65">
        <f>VLOOKUP($A8,'Return Data'!$B$7:$R$2843,13,0)</f>
        <v>66.9054</v>
      </c>
      <c r="K8" s="66">
        <f t="shared" ref="K8:K21" si="3">RANK(J8,J$8:J$33,0)</f>
        <v>13</v>
      </c>
      <c r="L8" s="65">
        <f>VLOOKUP($A8,'Return Data'!$B$7:$R$2843,17,0)</f>
        <v>31.491399999999999</v>
      </c>
      <c r="M8" s="66">
        <f t="shared" ref="M8:M21" si="4">RANK(L8,L$8:L$33,0)</f>
        <v>19</v>
      </c>
      <c r="N8" s="65">
        <f>VLOOKUP($A8,'Return Data'!$B$7:$R$2843,14,0)</f>
        <v>11.930999999999999</v>
      </c>
      <c r="O8" s="66">
        <f t="shared" ref="O8:O20" si="5">RANK(N8,N$8:N$33,0)</f>
        <v>21</v>
      </c>
      <c r="P8" s="65">
        <f>VLOOKUP($A8,'Return Data'!$B$7:$R$2843,15,0)</f>
        <v>11.793799999999999</v>
      </c>
      <c r="Q8" s="66">
        <f t="shared" ref="Q8:Q16" si="6">RANK(P8,P$8:P$33,0)</f>
        <v>19</v>
      </c>
      <c r="R8" s="65">
        <f>VLOOKUP($A8,'Return Data'!$B$7:$R$2843,16,0)</f>
        <v>22.139299999999999</v>
      </c>
      <c r="S8" s="67">
        <f t="shared" ref="S8:S33" si="7">RANK(R8,R$8:R$33,0)</f>
        <v>6</v>
      </c>
    </row>
    <row r="9" spans="1:20" x14ac:dyDescent="0.3">
      <c r="A9" s="63" t="s">
        <v>1151</v>
      </c>
      <c r="B9" s="64">
        <f>VLOOKUP($A9,'Return Data'!$B$7:$R$2843,3,0)</f>
        <v>44440</v>
      </c>
      <c r="C9" s="65">
        <f>VLOOKUP($A9,'Return Data'!$B$7:$R$2843,4,0)</f>
        <v>67.7</v>
      </c>
      <c r="D9" s="65">
        <f>VLOOKUP($A9,'Return Data'!$B$7:$R$2843,10,0)</f>
        <v>16.9055</v>
      </c>
      <c r="E9" s="66">
        <f t="shared" si="0"/>
        <v>5</v>
      </c>
      <c r="F9" s="65">
        <f>VLOOKUP($A9,'Return Data'!$B$7:$R$2843,11,0)</f>
        <v>25.2776</v>
      </c>
      <c r="G9" s="66">
        <f t="shared" si="1"/>
        <v>6</v>
      </c>
      <c r="H9" s="65">
        <f>VLOOKUP($A9,'Return Data'!$B$7:$R$2843,12,0)</f>
        <v>41.424700000000001</v>
      </c>
      <c r="I9" s="66">
        <f t="shared" si="2"/>
        <v>17</v>
      </c>
      <c r="J9" s="65">
        <f>VLOOKUP($A9,'Return Data'!$B$7:$R$2843,13,0)</f>
        <v>63.962200000000003</v>
      </c>
      <c r="K9" s="66">
        <f t="shared" si="3"/>
        <v>16</v>
      </c>
      <c r="L9" s="65">
        <f>VLOOKUP($A9,'Return Data'!$B$7:$R$2843,17,0)</f>
        <v>37.816800000000001</v>
      </c>
      <c r="M9" s="66">
        <f t="shared" si="4"/>
        <v>9</v>
      </c>
      <c r="N9" s="65">
        <f>VLOOKUP($A9,'Return Data'!$B$7:$R$2843,14,0)</f>
        <v>20.994700000000002</v>
      </c>
      <c r="O9" s="66">
        <f t="shared" si="5"/>
        <v>3</v>
      </c>
      <c r="P9" s="65">
        <f>VLOOKUP($A9,'Return Data'!$B$7:$R$2843,15,0)</f>
        <v>20.350200000000001</v>
      </c>
      <c r="Q9" s="66">
        <f t="shared" si="6"/>
        <v>1</v>
      </c>
      <c r="R9" s="65">
        <f>VLOOKUP($A9,'Return Data'!$B$7:$R$2843,16,0)</f>
        <v>19.890599999999999</v>
      </c>
      <c r="S9" s="67">
        <f t="shared" si="7"/>
        <v>8</v>
      </c>
    </row>
    <row r="10" spans="1:20" x14ac:dyDescent="0.3">
      <c r="A10" s="63" t="s">
        <v>1152</v>
      </c>
      <c r="B10" s="64">
        <f>VLOOKUP($A10,'Return Data'!$B$7:$R$2843,3,0)</f>
        <v>44440</v>
      </c>
      <c r="C10" s="65">
        <f>VLOOKUP($A10,'Return Data'!$B$7:$R$2843,4,0)</f>
        <v>15.94</v>
      </c>
      <c r="D10" s="65">
        <f>VLOOKUP($A10,'Return Data'!$B$7:$R$2843,10,0)</f>
        <v>17.2059</v>
      </c>
      <c r="E10" s="66">
        <f t="shared" si="0"/>
        <v>3</v>
      </c>
      <c r="F10" s="65">
        <f>VLOOKUP($A10,'Return Data'!$B$7:$R$2843,11,0)</f>
        <v>25.314499999999999</v>
      </c>
      <c r="G10" s="66">
        <f t="shared" si="1"/>
        <v>5</v>
      </c>
      <c r="H10" s="65">
        <f>VLOOKUP($A10,'Return Data'!$B$7:$R$2843,12,0)</f>
        <v>42.831499999999998</v>
      </c>
      <c r="I10" s="66">
        <f t="shared" si="2"/>
        <v>15</v>
      </c>
      <c r="J10" s="65">
        <f>VLOOKUP($A10,'Return Data'!$B$7:$R$2843,13,0)</f>
        <v>67.966300000000004</v>
      </c>
      <c r="K10" s="66">
        <f t="shared" si="3"/>
        <v>9</v>
      </c>
      <c r="L10" s="65">
        <f>VLOOKUP($A10,'Return Data'!$B$7:$R$2843,17,0)</f>
        <v>37.983199999999997</v>
      </c>
      <c r="M10" s="66">
        <f t="shared" si="4"/>
        <v>8</v>
      </c>
      <c r="N10" s="65">
        <f>VLOOKUP($A10,'Return Data'!$B$7:$R$2843,14,0)</f>
        <v>17.093699999999998</v>
      </c>
      <c r="O10" s="66">
        <f t="shared" si="5"/>
        <v>11</v>
      </c>
      <c r="P10" s="65">
        <f>VLOOKUP($A10,'Return Data'!$B$7:$R$2843,15,0)</f>
        <v>15.2982</v>
      </c>
      <c r="Q10" s="66">
        <f t="shared" si="6"/>
        <v>11</v>
      </c>
      <c r="R10" s="65">
        <f>VLOOKUP($A10,'Return Data'!$B$7:$R$2843,16,0)</f>
        <v>4.3630000000000004</v>
      </c>
      <c r="S10" s="67">
        <f t="shared" si="7"/>
        <v>26</v>
      </c>
    </row>
    <row r="11" spans="1:20" x14ac:dyDescent="0.3">
      <c r="A11" s="63" t="s">
        <v>1154</v>
      </c>
      <c r="B11" s="64">
        <f>VLOOKUP($A11,'Return Data'!$B$7:$R$2843,3,0)</f>
        <v>44440</v>
      </c>
      <c r="C11" s="65">
        <f>VLOOKUP($A11,'Return Data'!$B$7:$R$2843,4,0)</f>
        <v>57.121000000000002</v>
      </c>
      <c r="D11" s="65">
        <f>VLOOKUP($A11,'Return Data'!$B$7:$R$2843,10,0)</f>
        <v>15.375</v>
      </c>
      <c r="E11" s="66">
        <f t="shared" si="0"/>
        <v>10</v>
      </c>
      <c r="F11" s="65">
        <f>VLOOKUP($A11,'Return Data'!$B$7:$R$2843,11,0)</f>
        <v>22.759</v>
      </c>
      <c r="G11" s="66">
        <f t="shared" si="1"/>
        <v>12</v>
      </c>
      <c r="H11" s="65">
        <f>VLOOKUP($A11,'Return Data'!$B$7:$R$2843,12,0)</f>
        <v>48.985399999999998</v>
      </c>
      <c r="I11" s="66">
        <f t="shared" si="2"/>
        <v>6</v>
      </c>
      <c r="J11" s="65">
        <f>VLOOKUP($A11,'Return Data'!$B$7:$R$2843,13,0)</f>
        <v>68.002899999999997</v>
      </c>
      <c r="K11" s="66">
        <f t="shared" si="3"/>
        <v>8</v>
      </c>
      <c r="L11" s="65">
        <f>VLOOKUP($A11,'Return Data'!$B$7:$R$2843,17,0)</f>
        <v>38.559100000000001</v>
      </c>
      <c r="M11" s="66">
        <f t="shared" si="4"/>
        <v>7</v>
      </c>
      <c r="N11" s="65">
        <f>VLOOKUP($A11,'Return Data'!$B$7:$R$2843,14,0)</f>
        <v>19.014299999999999</v>
      </c>
      <c r="O11" s="66">
        <f t="shared" si="5"/>
        <v>7</v>
      </c>
      <c r="P11" s="65">
        <f>VLOOKUP($A11,'Return Data'!$B$7:$R$2843,15,0)</f>
        <v>15.1393</v>
      </c>
      <c r="Q11" s="66">
        <f t="shared" si="6"/>
        <v>14</v>
      </c>
      <c r="R11" s="65">
        <f>VLOOKUP($A11,'Return Data'!$B$7:$R$2843,16,0)</f>
        <v>12.0258</v>
      </c>
      <c r="S11" s="67">
        <f t="shared" si="7"/>
        <v>24</v>
      </c>
    </row>
    <row r="12" spans="1:20" x14ac:dyDescent="0.3">
      <c r="A12" s="63" t="s">
        <v>1157</v>
      </c>
      <c r="B12" s="64">
        <f>VLOOKUP($A12,'Return Data'!$B$7:$R$2843,3,0)</f>
        <v>44440</v>
      </c>
      <c r="C12" s="65">
        <f>VLOOKUP($A12,'Return Data'!$B$7:$R$2843,4,0)</f>
        <v>90.588999999999999</v>
      </c>
      <c r="D12" s="65">
        <f>VLOOKUP($A12,'Return Data'!$B$7:$R$2843,10,0)</f>
        <v>10.5418</v>
      </c>
      <c r="E12" s="66">
        <f t="shared" si="0"/>
        <v>24</v>
      </c>
      <c r="F12" s="65">
        <f>VLOOKUP($A12,'Return Data'!$B$7:$R$2843,11,0)</f>
        <v>19.028500000000001</v>
      </c>
      <c r="G12" s="66">
        <f t="shared" si="1"/>
        <v>20</v>
      </c>
      <c r="H12" s="65">
        <f>VLOOKUP($A12,'Return Data'!$B$7:$R$2843,12,0)</f>
        <v>30.627700000000001</v>
      </c>
      <c r="I12" s="66">
        <f t="shared" si="2"/>
        <v>26</v>
      </c>
      <c r="J12" s="65">
        <f>VLOOKUP($A12,'Return Data'!$B$7:$R$2843,13,0)</f>
        <v>50.195599999999999</v>
      </c>
      <c r="K12" s="66">
        <f t="shared" si="3"/>
        <v>25</v>
      </c>
      <c r="L12" s="65">
        <f>VLOOKUP($A12,'Return Data'!$B$7:$R$2843,17,0)</f>
        <v>33.015799999999999</v>
      </c>
      <c r="M12" s="66">
        <f t="shared" si="4"/>
        <v>18</v>
      </c>
      <c r="N12" s="65">
        <f>VLOOKUP($A12,'Return Data'!$B$7:$R$2843,14,0)</f>
        <v>16.913699999999999</v>
      </c>
      <c r="O12" s="66">
        <f t="shared" si="5"/>
        <v>12</v>
      </c>
      <c r="P12" s="65">
        <f>VLOOKUP($A12,'Return Data'!$B$7:$R$2843,15,0)</f>
        <v>15.566599999999999</v>
      </c>
      <c r="Q12" s="66">
        <f t="shared" si="6"/>
        <v>9</v>
      </c>
      <c r="R12" s="65">
        <f>VLOOKUP($A12,'Return Data'!$B$7:$R$2843,16,0)</f>
        <v>16.046299999999999</v>
      </c>
      <c r="S12" s="67">
        <f t="shared" si="7"/>
        <v>16</v>
      </c>
    </row>
    <row r="13" spans="1:20" x14ac:dyDescent="0.3">
      <c r="A13" s="63" t="s">
        <v>1159</v>
      </c>
      <c r="B13" s="64">
        <f>VLOOKUP($A13,'Return Data'!$B$7:$R$2843,3,0)</f>
        <v>44440</v>
      </c>
      <c r="C13" s="65">
        <f>VLOOKUP($A13,'Return Data'!$B$7:$R$2843,4,0)</f>
        <v>48.232999999999997</v>
      </c>
      <c r="D13" s="65">
        <f>VLOOKUP($A13,'Return Data'!$B$7:$R$2843,10,0)</f>
        <v>14.1799</v>
      </c>
      <c r="E13" s="66">
        <f t="shared" si="0"/>
        <v>14</v>
      </c>
      <c r="F13" s="65">
        <f>VLOOKUP($A13,'Return Data'!$B$7:$R$2843,11,0)</f>
        <v>22.3629</v>
      </c>
      <c r="G13" s="66">
        <f t="shared" si="1"/>
        <v>14</v>
      </c>
      <c r="H13" s="65">
        <f>VLOOKUP($A13,'Return Data'!$B$7:$R$2843,12,0)</f>
        <v>47.128100000000003</v>
      </c>
      <c r="I13" s="66">
        <f t="shared" si="2"/>
        <v>9</v>
      </c>
      <c r="J13" s="65">
        <f>VLOOKUP($A13,'Return Data'!$B$7:$R$2843,13,0)</f>
        <v>73.319199999999995</v>
      </c>
      <c r="K13" s="66">
        <f t="shared" si="3"/>
        <v>5</v>
      </c>
      <c r="L13" s="65">
        <f>VLOOKUP($A13,'Return Data'!$B$7:$R$2843,17,0)</f>
        <v>40.186999999999998</v>
      </c>
      <c r="M13" s="66">
        <f t="shared" si="4"/>
        <v>4</v>
      </c>
      <c r="N13" s="65">
        <f>VLOOKUP($A13,'Return Data'!$B$7:$R$2843,14,0)</f>
        <v>18.743500000000001</v>
      </c>
      <c r="O13" s="66">
        <f t="shared" si="5"/>
        <v>8</v>
      </c>
      <c r="P13" s="65">
        <f>VLOOKUP($A13,'Return Data'!$B$7:$R$2843,15,0)</f>
        <v>17.466200000000001</v>
      </c>
      <c r="Q13" s="66">
        <f t="shared" si="6"/>
        <v>4</v>
      </c>
      <c r="R13" s="65">
        <f>VLOOKUP($A13,'Return Data'!$B$7:$R$2843,16,0)</f>
        <v>12.177099999999999</v>
      </c>
      <c r="S13" s="67">
        <f t="shared" si="7"/>
        <v>23</v>
      </c>
    </row>
    <row r="14" spans="1:20" x14ac:dyDescent="0.3">
      <c r="A14" s="63" t="s">
        <v>1160</v>
      </c>
      <c r="B14" s="64">
        <f>VLOOKUP($A14,'Return Data'!$B$7:$R$2843,3,0)</f>
        <v>44440</v>
      </c>
      <c r="C14" s="65">
        <f>VLOOKUP($A14,'Return Data'!$B$7:$R$2843,4,0)</f>
        <v>1495.0817999999999</v>
      </c>
      <c r="D14" s="65">
        <f>VLOOKUP($A14,'Return Data'!$B$7:$R$2843,10,0)</f>
        <v>12.6408</v>
      </c>
      <c r="E14" s="66">
        <f t="shared" si="0"/>
        <v>18</v>
      </c>
      <c r="F14" s="65">
        <f>VLOOKUP($A14,'Return Data'!$B$7:$R$2843,11,0)</f>
        <v>17.644300000000001</v>
      </c>
      <c r="G14" s="66">
        <f t="shared" si="1"/>
        <v>25</v>
      </c>
      <c r="H14" s="65">
        <f>VLOOKUP($A14,'Return Data'!$B$7:$R$2843,12,0)</f>
        <v>36.797400000000003</v>
      </c>
      <c r="I14" s="66">
        <f t="shared" si="2"/>
        <v>23</v>
      </c>
      <c r="J14" s="65">
        <f>VLOOKUP($A14,'Return Data'!$B$7:$R$2843,13,0)</f>
        <v>62.043599999999998</v>
      </c>
      <c r="K14" s="66">
        <f t="shared" si="3"/>
        <v>17</v>
      </c>
      <c r="L14" s="65">
        <f>VLOOKUP($A14,'Return Data'!$B$7:$R$2843,17,0)</f>
        <v>29.753</v>
      </c>
      <c r="M14" s="66">
        <f t="shared" si="4"/>
        <v>21</v>
      </c>
      <c r="N14" s="65">
        <f>VLOOKUP($A14,'Return Data'!$B$7:$R$2843,14,0)</f>
        <v>14.259499999999999</v>
      </c>
      <c r="O14" s="66">
        <f t="shared" si="5"/>
        <v>16</v>
      </c>
      <c r="P14" s="65">
        <f>VLOOKUP($A14,'Return Data'!$B$7:$R$2843,15,0)</f>
        <v>13.637700000000001</v>
      </c>
      <c r="Q14" s="66">
        <f t="shared" si="6"/>
        <v>17</v>
      </c>
      <c r="R14" s="65">
        <f>VLOOKUP($A14,'Return Data'!$B$7:$R$2843,16,0)</f>
        <v>19.759599999999999</v>
      </c>
      <c r="S14" s="67">
        <f t="shared" si="7"/>
        <v>10</v>
      </c>
    </row>
    <row r="15" spans="1:20" x14ac:dyDescent="0.3">
      <c r="A15" s="63" t="s">
        <v>1162</v>
      </c>
      <c r="B15" s="64">
        <f>VLOOKUP($A15,'Return Data'!$B$7:$R$2843,3,0)</f>
        <v>44440</v>
      </c>
      <c r="C15" s="65">
        <f>VLOOKUP($A15,'Return Data'!$B$7:$R$2843,4,0)</f>
        <v>87.837000000000003</v>
      </c>
      <c r="D15" s="65">
        <f>VLOOKUP($A15,'Return Data'!$B$7:$R$2843,10,0)</f>
        <v>10.7515</v>
      </c>
      <c r="E15" s="66">
        <f t="shared" si="0"/>
        <v>23</v>
      </c>
      <c r="F15" s="65">
        <f>VLOOKUP($A15,'Return Data'!$B$7:$R$2843,11,0)</f>
        <v>19.264299999999999</v>
      </c>
      <c r="G15" s="66">
        <f t="shared" si="1"/>
        <v>19</v>
      </c>
      <c r="H15" s="65">
        <f>VLOOKUP($A15,'Return Data'!$B$7:$R$2843,12,0)</f>
        <v>40.3035</v>
      </c>
      <c r="I15" s="66">
        <f t="shared" si="2"/>
        <v>18</v>
      </c>
      <c r="J15" s="65">
        <f>VLOOKUP($A15,'Return Data'!$B$7:$R$2843,13,0)</f>
        <v>61.503700000000002</v>
      </c>
      <c r="K15" s="66">
        <f t="shared" si="3"/>
        <v>18</v>
      </c>
      <c r="L15" s="65">
        <f>VLOOKUP($A15,'Return Data'!$B$7:$R$2843,17,0)</f>
        <v>33.017400000000002</v>
      </c>
      <c r="M15" s="66">
        <f t="shared" si="4"/>
        <v>17</v>
      </c>
      <c r="N15" s="65">
        <f>VLOOKUP($A15,'Return Data'!$B$7:$R$2843,14,0)</f>
        <v>14.094200000000001</v>
      </c>
      <c r="O15" s="66">
        <f t="shared" si="5"/>
        <v>17</v>
      </c>
      <c r="P15" s="65">
        <f>VLOOKUP($A15,'Return Data'!$B$7:$R$2843,15,0)</f>
        <v>14.2882</v>
      </c>
      <c r="Q15" s="66">
        <f t="shared" si="6"/>
        <v>16</v>
      </c>
      <c r="R15" s="65">
        <f>VLOOKUP($A15,'Return Data'!$B$7:$R$2843,16,0)</f>
        <v>16.538399999999999</v>
      </c>
      <c r="S15" s="67">
        <f t="shared" si="7"/>
        <v>14</v>
      </c>
    </row>
    <row r="16" spans="1:20" x14ac:dyDescent="0.3">
      <c r="A16" s="63" t="s">
        <v>1164</v>
      </c>
      <c r="B16" s="64">
        <f>VLOOKUP($A16,'Return Data'!$B$7:$R$2843,3,0)</f>
        <v>44440</v>
      </c>
      <c r="C16" s="65">
        <f>VLOOKUP($A16,'Return Data'!$B$7:$R$2843,4,0)</f>
        <v>155.13999999999999</v>
      </c>
      <c r="D16" s="65">
        <f>VLOOKUP($A16,'Return Data'!$B$7:$R$2843,10,0)</f>
        <v>11.974</v>
      </c>
      <c r="E16" s="66">
        <f t="shared" si="0"/>
        <v>20</v>
      </c>
      <c r="F16" s="65">
        <f>VLOOKUP($A16,'Return Data'!$B$7:$R$2843,11,0)</f>
        <v>22.321200000000001</v>
      </c>
      <c r="G16" s="66">
        <f t="shared" si="1"/>
        <v>15</v>
      </c>
      <c r="H16" s="65">
        <f>VLOOKUP($A16,'Return Data'!$B$7:$R$2843,12,0)</f>
        <v>45.058399999999999</v>
      </c>
      <c r="I16" s="66">
        <f t="shared" si="2"/>
        <v>12</v>
      </c>
      <c r="J16" s="65">
        <f>VLOOKUP($A16,'Return Data'!$B$7:$R$2843,13,0)</f>
        <v>66.942899999999995</v>
      </c>
      <c r="K16" s="66">
        <f t="shared" si="3"/>
        <v>12</v>
      </c>
      <c r="L16" s="65">
        <f>VLOOKUP($A16,'Return Data'!$B$7:$R$2843,17,0)</f>
        <v>33.371600000000001</v>
      </c>
      <c r="M16" s="66">
        <f t="shared" si="4"/>
        <v>16</v>
      </c>
      <c r="N16" s="65">
        <f>VLOOKUP($A16,'Return Data'!$B$7:$R$2843,14,0)</f>
        <v>15.9498</v>
      </c>
      <c r="O16" s="66">
        <f t="shared" si="5"/>
        <v>14</v>
      </c>
      <c r="P16" s="65">
        <f>VLOOKUP($A16,'Return Data'!$B$7:$R$2843,15,0)</f>
        <v>15.1624</v>
      </c>
      <c r="Q16" s="66">
        <f t="shared" si="6"/>
        <v>13</v>
      </c>
      <c r="R16" s="65">
        <f>VLOOKUP($A16,'Return Data'!$B$7:$R$2843,16,0)</f>
        <v>17.6646</v>
      </c>
      <c r="S16" s="67">
        <f t="shared" si="7"/>
        <v>12</v>
      </c>
    </row>
    <row r="17" spans="1:19" x14ac:dyDescent="0.3">
      <c r="A17" s="63" t="s">
        <v>1166</v>
      </c>
      <c r="B17" s="64">
        <f>VLOOKUP($A17,'Return Data'!$B$7:$R$2843,3,0)</f>
        <v>44440</v>
      </c>
      <c r="C17" s="65">
        <f>VLOOKUP($A17,'Return Data'!$B$7:$R$2843,4,0)</f>
        <v>17.12</v>
      </c>
      <c r="D17" s="65">
        <f>VLOOKUP($A17,'Return Data'!$B$7:$R$2843,10,0)</f>
        <v>14.438499999999999</v>
      </c>
      <c r="E17" s="66">
        <f t="shared" si="0"/>
        <v>12</v>
      </c>
      <c r="F17" s="65">
        <f>VLOOKUP($A17,'Return Data'!$B$7:$R$2843,11,0)</f>
        <v>18.6417</v>
      </c>
      <c r="G17" s="66">
        <f t="shared" si="1"/>
        <v>21</v>
      </c>
      <c r="H17" s="65">
        <f>VLOOKUP($A17,'Return Data'!$B$7:$R$2843,12,0)</f>
        <v>38.287599999999998</v>
      </c>
      <c r="I17" s="66">
        <f t="shared" si="2"/>
        <v>21</v>
      </c>
      <c r="J17" s="65">
        <f>VLOOKUP($A17,'Return Data'!$B$7:$R$2843,13,0)</f>
        <v>61.357199999999999</v>
      </c>
      <c r="K17" s="66">
        <f t="shared" si="3"/>
        <v>19</v>
      </c>
      <c r="L17" s="65">
        <f>VLOOKUP($A17,'Return Data'!$B$7:$R$2843,17,0)</f>
        <v>33.452800000000003</v>
      </c>
      <c r="M17" s="66">
        <f t="shared" si="4"/>
        <v>15</v>
      </c>
      <c r="N17" s="65">
        <f>VLOOKUP($A17,'Return Data'!$B$7:$R$2843,14,0)</f>
        <v>12.706899999999999</v>
      </c>
      <c r="O17" s="66">
        <f t="shared" si="5"/>
        <v>18</v>
      </c>
      <c r="P17" s="65"/>
      <c r="Q17" s="66"/>
      <c r="R17" s="65">
        <f>VLOOKUP($A17,'Return Data'!$B$7:$R$2843,16,0)</f>
        <v>12.391</v>
      </c>
      <c r="S17" s="67">
        <f t="shared" si="7"/>
        <v>20</v>
      </c>
    </row>
    <row r="18" spans="1:19" x14ac:dyDescent="0.3">
      <c r="A18" s="63" t="s">
        <v>1168</v>
      </c>
      <c r="B18" s="64">
        <f>VLOOKUP($A18,'Return Data'!$B$7:$R$2843,3,0)</f>
        <v>44440</v>
      </c>
      <c r="C18" s="65">
        <f>VLOOKUP($A18,'Return Data'!$B$7:$R$2843,4,0)</f>
        <v>82.37</v>
      </c>
      <c r="D18" s="65">
        <f>VLOOKUP($A18,'Return Data'!$B$7:$R$2843,10,0)</f>
        <v>12.373799999999999</v>
      </c>
      <c r="E18" s="66">
        <f t="shared" si="0"/>
        <v>19</v>
      </c>
      <c r="F18" s="65">
        <f>VLOOKUP($A18,'Return Data'!$B$7:$R$2843,11,0)</f>
        <v>18.161000000000001</v>
      </c>
      <c r="G18" s="66">
        <f t="shared" si="1"/>
        <v>23</v>
      </c>
      <c r="H18" s="65">
        <f>VLOOKUP($A18,'Return Data'!$B$7:$R$2843,12,0)</f>
        <v>37.950099999999999</v>
      </c>
      <c r="I18" s="66">
        <f t="shared" si="2"/>
        <v>22</v>
      </c>
      <c r="J18" s="65">
        <f>VLOOKUP($A18,'Return Data'!$B$7:$R$2843,13,0)</f>
        <v>58.190899999999999</v>
      </c>
      <c r="K18" s="66">
        <f t="shared" si="3"/>
        <v>22</v>
      </c>
      <c r="L18" s="65">
        <f>VLOOKUP($A18,'Return Data'!$B$7:$R$2843,17,0)</f>
        <v>35.306399999999996</v>
      </c>
      <c r="M18" s="66">
        <f t="shared" si="4"/>
        <v>13</v>
      </c>
      <c r="N18" s="65">
        <f>VLOOKUP($A18,'Return Data'!$B$7:$R$2843,14,0)</f>
        <v>16.478300000000001</v>
      </c>
      <c r="O18" s="66">
        <f t="shared" si="5"/>
        <v>13</v>
      </c>
      <c r="P18" s="65">
        <f>VLOOKUP($A18,'Return Data'!$B$7:$R$2843,15,0)</f>
        <v>16.847200000000001</v>
      </c>
      <c r="Q18" s="66">
        <f>RANK(P18,P$8:P$33,0)</f>
        <v>7</v>
      </c>
      <c r="R18" s="65">
        <f>VLOOKUP($A18,'Return Data'!$B$7:$R$2843,16,0)</f>
        <v>15.792400000000001</v>
      </c>
      <c r="S18" s="67">
        <f t="shared" si="7"/>
        <v>17</v>
      </c>
    </row>
    <row r="19" spans="1:19" x14ac:dyDescent="0.3">
      <c r="A19" s="63" t="s">
        <v>1170</v>
      </c>
      <c r="B19" s="64">
        <f>VLOOKUP($A19,'Return Data'!$B$7:$R$2843,3,0)</f>
        <v>44440</v>
      </c>
      <c r="C19" s="65">
        <f>VLOOKUP($A19,'Return Data'!$B$7:$R$2843,4,0)</f>
        <v>69.316000000000003</v>
      </c>
      <c r="D19" s="65">
        <f>VLOOKUP($A19,'Return Data'!$B$7:$R$2843,10,0)</f>
        <v>13.3893</v>
      </c>
      <c r="E19" s="66">
        <f t="shared" si="0"/>
        <v>16</v>
      </c>
      <c r="F19" s="65">
        <f>VLOOKUP($A19,'Return Data'!$B$7:$R$2843,11,0)</f>
        <v>21.720199999999998</v>
      </c>
      <c r="G19" s="66">
        <f t="shared" si="1"/>
        <v>16</v>
      </c>
      <c r="H19" s="65">
        <f>VLOOKUP($A19,'Return Data'!$B$7:$R$2843,12,0)</f>
        <v>45.286099999999998</v>
      </c>
      <c r="I19" s="66">
        <f t="shared" si="2"/>
        <v>11</v>
      </c>
      <c r="J19" s="65">
        <f>VLOOKUP($A19,'Return Data'!$B$7:$R$2843,13,0)</f>
        <v>72.3078</v>
      </c>
      <c r="K19" s="66">
        <f t="shared" si="3"/>
        <v>6</v>
      </c>
      <c r="L19" s="65">
        <f>VLOOKUP($A19,'Return Data'!$B$7:$R$2843,17,0)</f>
        <v>38.808900000000001</v>
      </c>
      <c r="M19" s="66">
        <f t="shared" si="4"/>
        <v>6</v>
      </c>
      <c r="N19" s="65">
        <f>VLOOKUP($A19,'Return Data'!$B$7:$R$2843,14,0)</f>
        <v>19.888000000000002</v>
      </c>
      <c r="O19" s="66">
        <f t="shared" si="5"/>
        <v>4</v>
      </c>
      <c r="P19" s="65">
        <f>VLOOKUP($A19,'Return Data'!$B$7:$R$2843,15,0)</f>
        <v>17.259399999999999</v>
      </c>
      <c r="Q19" s="66">
        <f>RANK(P19,P$8:P$33,0)</f>
        <v>5</v>
      </c>
      <c r="R19" s="65">
        <f>VLOOKUP($A19,'Return Data'!$B$7:$R$2843,16,0)</f>
        <v>14.3529</v>
      </c>
      <c r="S19" s="67">
        <f t="shared" si="7"/>
        <v>19</v>
      </c>
    </row>
    <row r="20" spans="1:19" x14ac:dyDescent="0.3">
      <c r="A20" s="63" t="s">
        <v>1173</v>
      </c>
      <c r="B20" s="64">
        <f>VLOOKUP($A20,'Return Data'!$B$7:$R$2843,3,0)</f>
        <v>44440</v>
      </c>
      <c r="C20" s="65">
        <f>VLOOKUP($A20,'Return Data'!$B$7:$R$2843,4,0)</f>
        <v>203.76</v>
      </c>
      <c r="D20" s="65">
        <f>VLOOKUP($A20,'Return Data'!$B$7:$R$2843,10,0)</f>
        <v>11.435600000000001</v>
      </c>
      <c r="E20" s="66">
        <f t="shared" si="0"/>
        <v>22</v>
      </c>
      <c r="F20" s="65">
        <f>VLOOKUP($A20,'Return Data'!$B$7:$R$2843,11,0)</f>
        <v>18.217700000000001</v>
      </c>
      <c r="G20" s="66">
        <f t="shared" si="1"/>
        <v>22</v>
      </c>
      <c r="H20" s="65">
        <f>VLOOKUP($A20,'Return Data'!$B$7:$R$2843,12,0)</f>
        <v>33.867699999999999</v>
      </c>
      <c r="I20" s="66">
        <f t="shared" si="2"/>
        <v>25</v>
      </c>
      <c r="J20" s="65">
        <f>VLOOKUP($A20,'Return Data'!$B$7:$R$2843,13,0)</f>
        <v>52.800899999999999</v>
      </c>
      <c r="K20" s="66">
        <f t="shared" si="3"/>
        <v>23</v>
      </c>
      <c r="L20" s="65">
        <f>VLOOKUP($A20,'Return Data'!$B$7:$R$2843,17,0)</f>
        <v>30.279800000000002</v>
      </c>
      <c r="M20" s="66">
        <f t="shared" si="4"/>
        <v>20</v>
      </c>
      <c r="N20" s="65">
        <f>VLOOKUP($A20,'Return Data'!$B$7:$R$2843,14,0)</f>
        <v>12.010899999999999</v>
      </c>
      <c r="O20" s="66">
        <f t="shared" si="5"/>
        <v>20</v>
      </c>
      <c r="P20" s="65">
        <f>VLOOKUP($A20,'Return Data'!$B$7:$R$2843,15,0)</f>
        <v>15.1632</v>
      </c>
      <c r="Q20" s="66">
        <f>RANK(P20,P$8:P$33,0)</f>
        <v>12</v>
      </c>
      <c r="R20" s="65">
        <f>VLOOKUP($A20,'Return Data'!$B$7:$R$2843,16,0)</f>
        <v>19.309000000000001</v>
      </c>
      <c r="S20" s="67">
        <f t="shared" si="7"/>
        <v>11</v>
      </c>
    </row>
    <row r="21" spans="1:19" x14ac:dyDescent="0.3">
      <c r="A21" s="63" t="s">
        <v>1175</v>
      </c>
      <c r="B21" s="64">
        <f>VLOOKUP($A21,'Return Data'!$B$7:$R$2843,3,0)</f>
        <v>44440</v>
      </c>
      <c r="C21" s="65">
        <f>VLOOKUP($A21,'Return Data'!$B$7:$R$2843,4,0)</f>
        <v>16.448</v>
      </c>
      <c r="D21" s="65">
        <f>VLOOKUP($A21,'Return Data'!$B$7:$R$2843,10,0)</f>
        <v>11.4476</v>
      </c>
      <c r="E21" s="66">
        <f t="shared" si="0"/>
        <v>21</v>
      </c>
      <c r="F21" s="65">
        <f>VLOOKUP($A21,'Return Data'!$B$7:$R$2843,11,0)</f>
        <v>22.941700000000001</v>
      </c>
      <c r="G21" s="66">
        <f t="shared" si="1"/>
        <v>11</v>
      </c>
      <c r="H21" s="65">
        <f>VLOOKUP($A21,'Return Data'!$B$7:$R$2843,12,0)</f>
        <v>49.189599999999999</v>
      </c>
      <c r="I21" s="66">
        <f t="shared" si="2"/>
        <v>5</v>
      </c>
      <c r="J21" s="65">
        <f>VLOOKUP($A21,'Return Data'!$B$7:$R$2843,13,0)</f>
        <v>66.008899999999997</v>
      </c>
      <c r="K21" s="66">
        <f t="shared" si="3"/>
        <v>14</v>
      </c>
      <c r="L21" s="65">
        <f>VLOOKUP($A21,'Return Data'!$B$7:$R$2843,17,0)</f>
        <v>36.621000000000002</v>
      </c>
      <c r="M21" s="66">
        <f t="shared" si="4"/>
        <v>11</v>
      </c>
      <c r="N21" s="65"/>
      <c r="O21" s="66"/>
      <c r="P21" s="65"/>
      <c r="Q21" s="66"/>
      <c r="R21" s="65">
        <f>VLOOKUP($A21,'Return Data'!$B$7:$R$2843,16,0)</f>
        <v>14.8721</v>
      </c>
      <c r="S21" s="67">
        <f t="shared" si="7"/>
        <v>18</v>
      </c>
    </row>
    <row r="22" spans="1:19" x14ac:dyDescent="0.3">
      <c r="A22" s="63" t="s">
        <v>1177</v>
      </c>
      <c r="B22" s="64">
        <f>VLOOKUP($A22,'Return Data'!$B$7:$R$2843,3,0)</f>
        <v>44440</v>
      </c>
      <c r="C22" s="65">
        <f>VLOOKUP($A22,'Return Data'!$B$7:$R$2843,4,0)</f>
        <v>20.010000000000002</v>
      </c>
      <c r="D22" s="65">
        <f>VLOOKUP($A22,'Return Data'!$B$7:$R$2843,10,0)</f>
        <v>13.07</v>
      </c>
      <c r="E22" s="66">
        <f t="shared" si="0"/>
        <v>17</v>
      </c>
      <c r="F22" s="65">
        <f>VLOOKUP($A22,'Return Data'!$B$7:$R$2843,11,0)</f>
        <v>24.2163</v>
      </c>
      <c r="G22" s="66">
        <f t="shared" si="1"/>
        <v>8</v>
      </c>
      <c r="H22" s="65">
        <f>VLOOKUP($A22,'Return Data'!$B$7:$R$2843,12,0)</f>
        <v>50.146299999999997</v>
      </c>
      <c r="I22" s="66">
        <f t="shared" si="2"/>
        <v>4</v>
      </c>
      <c r="J22" s="65">
        <f>VLOOKUP($A22,'Return Data'!$B$7:$R$2843,13,0)</f>
        <v>75.896600000000007</v>
      </c>
      <c r="K22" s="66">
        <f t="shared" ref="K22" si="8">RANK(J22,J$8:J$33,0)</f>
        <v>4</v>
      </c>
      <c r="L22" s="65"/>
      <c r="M22" s="66"/>
      <c r="N22" s="65"/>
      <c r="O22" s="66"/>
      <c r="P22" s="65"/>
      <c r="Q22" s="66"/>
      <c r="R22" s="65">
        <f>VLOOKUP($A22,'Return Data'!$B$7:$R$2843,16,0)</f>
        <v>39.229799999999997</v>
      </c>
      <c r="S22" s="67">
        <f t="shared" si="7"/>
        <v>2</v>
      </c>
    </row>
    <row r="23" spans="1:19" x14ac:dyDescent="0.3">
      <c r="A23" s="63" t="s">
        <v>1179</v>
      </c>
      <c r="B23" s="64">
        <f>VLOOKUP($A23,'Return Data'!$B$7:$R$2843,3,0)</f>
        <v>44440</v>
      </c>
      <c r="C23" s="65">
        <f>VLOOKUP($A23,'Return Data'!$B$7:$R$2843,4,0)</f>
        <v>39.5501</v>
      </c>
      <c r="D23" s="65">
        <f>VLOOKUP($A23,'Return Data'!$B$7:$R$2843,10,0)</f>
        <v>15.658099999999999</v>
      </c>
      <c r="E23" s="66">
        <f t="shared" si="0"/>
        <v>9</v>
      </c>
      <c r="F23" s="65">
        <f>VLOOKUP($A23,'Return Data'!$B$7:$R$2843,11,0)</f>
        <v>21.120200000000001</v>
      </c>
      <c r="G23" s="66">
        <f t="shared" si="1"/>
        <v>17</v>
      </c>
      <c r="H23" s="65">
        <f>VLOOKUP($A23,'Return Data'!$B$7:$R$2843,12,0)</f>
        <v>40.081699999999998</v>
      </c>
      <c r="I23" s="66">
        <f t="shared" si="2"/>
        <v>19</v>
      </c>
      <c r="J23" s="65">
        <f>VLOOKUP($A23,'Return Data'!$B$7:$R$2843,13,0)</f>
        <v>61.07</v>
      </c>
      <c r="K23" s="66">
        <f t="shared" ref="K23:K31" si="9">RANK(J23,J$8:J$33,0)</f>
        <v>20</v>
      </c>
      <c r="L23" s="65">
        <f>VLOOKUP($A23,'Return Data'!$B$7:$R$2843,17,0)</f>
        <v>28.8215</v>
      </c>
      <c r="M23" s="66">
        <f>RANK(L23,L$8:L$33,0)</f>
        <v>22</v>
      </c>
      <c r="N23" s="65">
        <f>VLOOKUP($A23,'Return Data'!$B$7:$R$2843,14,0)</f>
        <v>12.508599999999999</v>
      </c>
      <c r="O23" s="66">
        <f>RANK(N23,N$8:N$33,0)</f>
        <v>19</v>
      </c>
      <c r="P23" s="65">
        <f>VLOOKUP($A23,'Return Data'!$B$7:$R$2843,15,0)</f>
        <v>11.345800000000001</v>
      </c>
      <c r="Q23" s="66">
        <f>RANK(P23,P$8:P$33,0)</f>
        <v>20</v>
      </c>
      <c r="R23" s="65">
        <f>VLOOKUP($A23,'Return Data'!$B$7:$R$2843,16,0)</f>
        <v>20.053100000000001</v>
      </c>
      <c r="S23" s="67">
        <f t="shared" si="7"/>
        <v>7</v>
      </c>
    </row>
    <row r="24" spans="1:19" x14ac:dyDescent="0.3">
      <c r="A24" s="63" t="s">
        <v>1180</v>
      </c>
      <c r="B24" s="64">
        <f>VLOOKUP($A24,'Return Data'!$B$7:$R$2843,3,0)</f>
        <v>44440</v>
      </c>
      <c r="C24" s="65">
        <f>VLOOKUP($A24,'Return Data'!$B$7:$R$2843,4,0)</f>
        <v>1953.8782000000001</v>
      </c>
      <c r="D24" s="65">
        <f>VLOOKUP($A24,'Return Data'!$B$7:$R$2843,10,0)</f>
        <v>16.814499999999999</v>
      </c>
      <c r="E24" s="66">
        <f t="shared" si="0"/>
        <v>6</v>
      </c>
      <c r="F24" s="65">
        <f>VLOOKUP($A24,'Return Data'!$B$7:$R$2843,11,0)</f>
        <v>23.807200000000002</v>
      </c>
      <c r="G24" s="66">
        <f t="shared" si="1"/>
        <v>9</v>
      </c>
      <c r="H24" s="65">
        <f>VLOOKUP($A24,'Return Data'!$B$7:$R$2843,12,0)</f>
        <v>47.472200000000001</v>
      </c>
      <c r="I24" s="66">
        <f t="shared" si="2"/>
        <v>8</v>
      </c>
      <c r="J24" s="65">
        <f>VLOOKUP($A24,'Return Data'!$B$7:$R$2843,13,0)</f>
        <v>67.722800000000007</v>
      </c>
      <c r="K24" s="66">
        <f t="shared" si="9"/>
        <v>10</v>
      </c>
      <c r="L24" s="65">
        <f>VLOOKUP($A24,'Return Data'!$B$7:$R$2843,17,0)</f>
        <v>36.9009</v>
      </c>
      <c r="M24" s="66">
        <f>RANK(L24,L$8:L$33,0)</f>
        <v>10</v>
      </c>
      <c r="N24" s="65">
        <f>VLOOKUP($A24,'Return Data'!$B$7:$R$2843,14,0)</f>
        <v>19.411999999999999</v>
      </c>
      <c r="O24" s="66">
        <f>RANK(N24,N$8:N$33,0)</f>
        <v>5</v>
      </c>
      <c r="P24" s="65">
        <f>VLOOKUP($A24,'Return Data'!$B$7:$R$2843,15,0)</f>
        <v>16.959199999999999</v>
      </c>
      <c r="Q24" s="66">
        <f>RANK(P24,P$8:P$33,0)</f>
        <v>6</v>
      </c>
      <c r="R24" s="65">
        <f>VLOOKUP($A24,'Return Data'!$B$7:$R$2843,16,0)</f>
        <v>22.571899999999999</v>
      </c>
      <c r="S24" s="67">
        <f t="shared" si="7"/>
        <v>5</v>
      </c>
    </row>
    <row r="25" spans="1:19" x14ac:dyDescent="0.3">
      <c r="A25" s="63" t="s">
        <v>1183</v>
      </c>
      <c r="B25" s="64">
        <f>VLOOKUP($A25,'Return Data'!$B$7:$R$2843,3,0)</f>
        <v>44440</v>
      </c>
      <c r="C25" s="65">
        <f>VLOOKUP($A25,'Return Data'!$B$7:$R$2843,4,0)</f>
        <v>40.770000000000003</v>
      </c>
      <c r="D25" s="65">
        <f>VLOOKUP($A25,'Return Data'!$B$7:$R$2843,10,0)</f>
        <v>17.526700000000002</v>
      </c>
      <c r="E25" s="66">
        <f t="shared" si="0"/>
        <v>2</v>
      </c>
      <c r="F25" s="65">
        <f>VLOOKUP($A25,'Return Data'!$B$7:$R$2843,11,0)</f>
        <v>30.673100000000002</v>
      </c>
      <c r="G25" s="66">
        <f t="shared" si="1"/>
        <v>2</v>
      </c>
      <c r="H25" s="65">
        <f>VLOOKUP($A25,'Return Data'!$B$7:$R$2843,12,0)</f>
        <v>58.885399999999997</v>
      </c>
      <c r="I25" s="66">
        <f t="shared" si="2"/>
        <v>1</v>
      </c>
      <c r="J25" s="65">
        <f>VLOOKUP($A25,'Return Data'!$B$7:$R$2843,13,0)</f>
        <v>91.139200000000002</v>
      </c>
      <c r="K25" s="66">
        <f t="shared" si="9"/>
        <v>1</v>
      </c>
      <c r="L25" s="65">
        <f>VLOOKUP($A25,'Return Data'!$B$7:$R$2843,17,0)</f>
        <v>59.075899999999997</v>
      </c>
      <c r="M25" s="66">
        <f>RANK(L25,L$8:L$33,0)</f>
        <v>1</v>
      </c>
      <c r="N25" s="65">
        <f>VLOOKUP($A25,'Return Data'!$B$7:$R$2843,14,0)</f>
        <v>26.635300000000001</v>
      </c>
      <c r="O25" s="66">
        <f>RANK(N25,N$8:N$33,0)</f>
        <v>1</v>
      </c>
      <c r="P25" s="65">
        <f>VLOOKUP($A25,'Return Data'!$B$7:$R$2843,15,0)</f>
        <v>19.560099999999998</v>
      </c>
      <c r="Q25" s="66">
        <f>RANK(P25,P$8:P$33,0)</f>
        <v>2</v>
      </c>
      <c r="R25" s="65">
        <f>VLOOKUP($A25,'Return Data'!$B$7:$R$2843,16,0)</f>
        <v>19.872299999999999</v>
      </c>
      <c r="S25" s="67">
        <f t="shared" si="7"/>
        <v>9</v>
      </c>
    </row>
    <row r="26" spans="1:19" x14ac:dyDescent="0.3">
      <c r="A26" s="63" t="s">
        <v>1185</v>
      </c>
      <c r="B26" s="64">
        <f>VLOOKUP($A26,'Return Data'!$B$7:$R$2843,3,0)</f>
        <v>44440</v>
      </c>
      <c r="C26" s="65">
        <f>VLOOKUP($A26,'Return Data'!$B$7:$R$2843,4,0)</f>
        <v>16.760000000000002</v>
      </c>
      <c r="D26" s="65">
        <f>VLOOKUP($A26,'Return Data'!$B$7:$R$2843,10,0)</f>
        <v>13.3965</v>
      </c>
      <c r="E26" s="66">
        <f t="shared" si="0"/>
        <v>15</v>
      </c>
      <c r="F26" s="65">
        <f>VLOOKUP($A26,'Return Data'!$B$7:$R$2843,11,0)</f>
        <v>22.604199999999999</v>
      </c>
      <c r="G26" s="66">
        <f t="shared" ref="G26" si="10">RANK(F26,F$8:F$33,0)</f>
        <v>13</v>
      </c>
      <c r="H26" s="65">
        <f>VLOOKUP($A26,'Return Data'!$B$7:$R$2843,12,0)</f>
        <v>44.110100000000003</v>
      </c>
      <c r="I26" s="66">
        <f t="shared" ref="I26" si="11">RANK(H26,H$8:H$33,0)</f>
        <v>14</v>
      </c>
      <c r="J26" s="65">
        <f>VLOOKUP($A26,'Return Data'!$B$7:$R$2843,13,0)</f>
        <v>65.6126</v>
      </c>
      <c r="K26" s="66">
        <f t="shared" si="9"/>
        <v>15</v>
      </c>
      <c r="L26" s="65"/>
      <c r="M26" s="66"/>
      <c r="N26" s="65"/>
      <c r="O26" s="66"/>
      <c r="P26" s="65"/>
      <c r="Q26" s="66"/>
      <c r="R26" s="65">
        <f>VLOOKUP($A26,'Return Data'!$B$7:$R$2843,16,0)</f>
        <v>36.137300000000003</v>
      </c>
      <c r="S26" s="67">
        <f t="shared" si="7"/>
        <v>3</v>
      </c>
    </row>
    <row r="27" spans="1:19" x14ac:dyDescent="0.3">
      <c r="A27" s="63" t="s">
        <v>1186</v>
      </c>
      <c r="B27" s="64">
        <f>VLOOKUP($A27,'Return Data'!$B$7:$R$2843,3,0)</f>
        <v>44440</v>
      </c>
      <c r="C27" s="65">
        <f>VLOOKUP($A27,'Return Data'!$B$7:$R$2843,4,0)</f>
        <v>109.78879999999999</v>
      </c>
      <c r="D27" s="65">
        <f>VLOOKUP($A27,'Return Data'!$B$7:$R$2843,10,0)</f>
        <v>9.8284000000000002</v>
      </c>
      <c r="E27" s="66">
        <f t="shared" si="0"/>
        <v>25</v>
      </c>
      <c r="F27" s="65">
        <f>VLOOKUP($A27,'Return Data'!$B$7:$R$2843,11,0)</f>
        <v>34.169699999999999</v>
      </c>
      <c r="G27" s="66">
        <f t="shared" ref="G27:G33" si="12">RANK(F27,F$8:F$33,0)</f>
        <v>1</v>
      </c>
      <c r="H27" s="65">
        <f>VLOOKUP($A27,'Return Data'!$B$7:$R$2843,12,0)</f>
        <v>53.223700000000001</v>
      </c>
      <c r="I27" s="66">
        <f t="shared" ref="I27:I33" si="13">RANK(H27,H$8:H$33,0)</f>
        <v>2</v>
      </c>
      <c r="J27" s="65">
        <f>VLOOKUP($A27,'Return Data'!$B$7:$R$2843,13,0)</f>
        <v>79.935299999999998</v>
      </c>
      <c r="K27" s="66">
        <f t="shared" si="9"/>
        <v>2</v>
      </c>
      <c r="L27" s="65">
        <f>VLOOKUP($A27,'Return Data'!$B$7:$R$2843,17,0)</f>
        <v>46.987499999999997</v>
      </c>
      <c r="M27" s="66">
        <f>RANK(L27,L$8:L$33,0)</f>
        <v>2</v>
      </c>
      <c r="N27" s="65">
        <f>VLOOKUP($A27,'Return Data'!$B$7:$R$2843,14,0)</f>
        <v>22.111000000000001</v>
      </c>
      <c r="O27" s="66">
        <f>RANK(N27,N$8:N$33,0)</f>
        <v>2</v>
      </c>
      <c r="P27" s="65">
        <f>VLOOKUP($A27,'Return Data'!$B$7:$R$2843,15,0)</f>
        <v>18.8752</v>
      </c>
      <c r="Q27" s="66">
        <f>RANK(P27,P$8:P$33,0)</f>
        <v>3</v>
      </c>
      <c r="R27" s="65">
        <f>VLOOKUP($A27,'Return Data'!$B$7:$R$2843,16,0)</f>
        <v>12.381399999999999</v>
      </c>
      <c r="S27" s="67">
        <f t="shared" si="7"/>
        <v>21</v>
      </c>
    </row>
    <row r="28" spans="1:19" x14ac:dyDescent="0.3">
      <c r="A28" s="63" t="s">
        <v>1189</v>
      </c>
      <c r="B28" s="64">
        <f>VLOOKUP($A28,'Return Data'!$B$7:$R$2843,3,0)</f>
        <v>44440</v>
      </c>
      <c r="C28" s="65">
        <f>VLOOKUP($A28,'Return Data'!$B$7:$R$2843,4,0)</f>
        <v>129.31489999999999</v>
      </c>
      <c r="D28" s="65">
        <f>VLOOKUP($A28,'Return Data'!$B$7:$R$2843,10,0)</f>
        <v>14.332599999999999</v>
      </c>
      <c r="E28" s="66">
        <f t="shared" si="0"/>
        <v>13</v>
      </c>
      <c r="F28" s="65">
        <f>VLOOKUP($A28,'Return Data'!$B$7:$R$2843,11,0)</f>
        <v>21.0733</v>
      </c>
      <c r="G28" s="66">
        <f t="shared" si="12"/>
        <v>18</v>
      </c>
      <c r="H28" s="65">
        <f>VLOOKUP($A28,'Return Data'!$B$7:$R$2843,12,0)</f>
        <v>48.360700000000001</v>
      </c>
      <c r="I28" s="66">
        <f t="shared" si="13"/>
        <v>7</v>
      </c>
      <c r="J28" s="65">
        <f>VLOOKUP($A28,'Return Data'!$B$7:$R$2843,13,0)</f>
        <v>77.643299999999996</v>
      </c>
      <c r="K28" s="66">
        <f t="shared" si="9"/>
        <v>3</v>
      </c>
      <c r="L28" s="65">
        <f>VLOOKUP($A28,'Return Data'!$B$7:$R$2843,17,0)</f>
        <v>39.839700000000001</v>
      </c>
      <c r="M28" s="66">
        <f>RANK(L28,L$8:L$33,0)</f>
        <v>5</v>
      </c>
      <c r="N28" s="65">
        <f>VLOOKUP($A28,'Return Data'!$B$7:$R$2843,14,0)</f>
        <v>18.391400000000001</v>
      </c>
      <c r="O28" s="66">
        <f>RANK(N28,N$8:N$33,0)</f>
        <v>10</v>
      </c>
      <c r="P28" s="65">
        <f>VLOOKUP($A28,'Return Data'!$B$7:$R$2843,15,0)</f>
        <v>13.109</v>
      </c>
      <c r="Q28" s="66">
        <f>RANK(P28,P$8:P$33,0)</f>
        <v>18</v>
      </c>
      <c r="R28" s="65">
        <f>VLOOKUP($A28,'Return Data'!$B$7:$R$2843,16,0)</f>
        <v>16.8491</v>
      </c>
      <c r="S28" s="67">
        <f t="shared" si="7"/>
        <v>13</v>
      </c>
    </row>
    <row r="29" spans="1:19" x14ac:dyDescent="0.3">
      <c r="A29" s="63" t="s">
        <v>1190</v>
      </c>
      <c r="B29" s="64">
        <f>VLOOKUP($A29,'Return Data'!$B$7:$R$2843,3,0)</f>
        <v>44440</v>
      </c>
      <c r="C29" s="65">
        <f>VLOOKUP($A29,'Return Data'!$B$7:$R$2843,4,0)</f>
        <v>688.0376</v>
      </c>
      <c r="D29" s="65">
        <f>VLOOKUP($A29,'Return Data'!$B$7:$R$2843,10,0)</f>
        <v>14.6614</v>
      </c>
      <c r="E29" s="66">
        <f t="shared" si="0"/>
        <v>11</v>
      </c>
      <c r="F29" s="65">
        <f>VLOOKUP($A29,'Return Data'!$B$7:$R$2843,11,0)</f>
        <v>17.954499999999999</v>
      </c>
      <c r="G29" s="66">
        <f t="shared" si="12"/>
        <v>24</v>
      </c>
      <c r="H29" s="65">
        <f>VLOOKUP($A29,'Return Data'!$B$7:$R$2843,12,0)</f>
        <v>39.972099999999998</v>
      </c>
      <c r="I29" s="66">
        <f t="shared" si="13"/>
        <v>20</v>
      </c>
      <c r="J29" s="65">
        <f>VLOOKUP($A29,'Return Data'!$B$7:$R$2843,13,0)</f>
        <v>60.2682</v>
      </c>
      <c r="K29" s="66">
        <f t="shared" si="9"/>
        <v>21</v>
      </c>
      <c r="L29" s="65">
        <f>VLOOKUP($A29,'Return Data'!$B$7:$R$2843,17,0)</f>
        <v>27.8141</v>
      </c>
      <c r="M29" s="66">
        <f>RANK(L29,L$8:L$33,0)</f>
        <v>23</v>
      </c>
      <c r="N29" s="65">
        <f>VLOOKUP($A29,'Return Data'!$B$7:$R$2843,14,0)</f>
        <v>10.681699999999999</v>
      </c>
      <c r="O29" s="66">
        <f>RANK(N29,N$8:N$33,0)</f>
        <v>22</v>
      </c>
      <c r="P29" s="65">
        <f>VLOOKUP($A29,'Return Data'!$B$7:$R$2843,15,0)</f>
        <v>11.1105</v>
      </c>
      <c r="Q29" s="66">
        <f>RANK(P29,P$8:P$33,0)</f>
        <v>21</v>
      </c>
      <c r="R29" s="65">
        <f>VLOOKUP($A29,'Return Data'!$B$7:$R$2843,16,0)</f>
        <v>24.749199999999998</v>
      </c>
      <c r="S29" s="67">
        <f t="shared" si="7"/>
        <v>4</v>
      </c>
    </row>
    <row r="30" spans="1:19" x14ac:dyDescent="0.3">
      <c r="A30" s="63" t="s">
        <v>1192</v>
      </c>
      <c r="B30" s="64">
        <f>VLOOKUP($A30,'Return Data'!$B$7:$R$2843,3,0)</f>
        <v>44440</v>
      </c>
      <c r="C30" s="65">
        <f>VLOOKUP($A30,'Return Data'!$B$7:$R$2843,4,0)</f>
        <v>238.6678</v>
      </c>
      <c r="D30" s="65">
        <f>VLOOKUP($A30,'Return Data'!$B$7:$R$2843,10,0)</f>
        <v>15.662599999999999</v>
      </c>
      <c r="E30" s="66">
        <f t="shared" si="0"/>
        <v>8</v>
      </c>
      <c r="F30" s="65">
        <f>VLOOKUP($A30,'Return Data'!$B$7:$R$2843,11,0)</f>
        <v>23.3249</v>
      </c>
      <c r="G30" s="66">
        <f t="shared" si="12"/>
        <v>10</v>
      </c>
      <c r="H30" s="65">
        <f>VLOOKUP($A30,'Return Data'!$B$7:$R$2843,12,0)</f>
        <v>42.3461</v>
      </c>
      <c r="I30" s="66">
        <f t="shared" si="13"/>
        <v>16</v>
      </c>
      <c r="J30" s="65">
        <f>VLOOKUP($A30,'Return Data'!$B$7:$R$2843,13,0)</f>
        <v>67.504900000000006</v>
      </c>
      <c r="K30" s="66">
        <f t="shared" si="9"/>
        <v>11</v>
      </c>
      <c r="L30" s="65">
        <f>VLOOKUP($A30,'Return Data'!$B$7:$R$2843,17,0)</f>
        <v>35.339700000000001</v>
      </c>
      <c r="M30" s="66">
        <f>RANK(L30,L$8:L$33,0)</f>
        <v>12</v>
      </c>
      <c r="N30" s="65">
        <f>VLOOKUP($A30,'Return Data'!$B$7:$R$2843,14,0)</f>
        <v>19.101600000000001</v>
      </c>
      <c r="O30" s="66">
        <f>RANK(N30,N$8:N$33,0)</f>
        <v>6</v>
      </c>
      <c r="P30" s="65">
        <f>VLOOKUP($A30,'Return Data'!$B$7:$R$2843,15,0)</f>
        <v>16.706299999999999</v>
      </c>
      <c r="Q30" s="66">
        <f>RANK(P30,P$8:P$33,0)</f>
        <v>8</v>
      </c>
      <c r="R30" s="65">
        <f>VLOOKUP($A30,'Return Data'!$B$7:$R$2843,16,0)</f>
        <v>12.376300000000001</v>
      </c>
      <c r="S30" s="67">
        <f t="shared" si="7"/>
        <v>22</v>
      </c>
    </row>
    <row r="31" spans="1:19" x14ac:dyDescent="0.3">
      <c r="A31" s="63" t="s">
        <v>1195</v>
      </c>
      <c r="B31" s="64">
        <f>VLOOKUP($A31,'Return Data'!$B$7:$R$2843,3,0)</f>
        <v>44440</v>
      </c>
      <c r="C31" s="65">
        <f>VLOOKUP($A31,'Return Data'!$B$7:$R$2843,4,0)</f>
        <v>71.14</v>
      </c>
      <c r="D31" s="65">
        <f>VLOOKUP($A31,'Return Data'!$B$7:$R$2843,10,0)</f>
        <v>8.4451000000000001</v>
      </c>
      <c r="E31" s="66">
        <f t="shared" si="0"/>
        <v>26</v>
      </c>
      <c r="F31" s="65">
        <f>VLOOKUP($A31,'Return Data'!$B$7:$R$2843,11,0)</f>
        <v>17.238</v>
      </c>
      <c r="G31" s="66">
        <f t="shared" si="12"/>
        <v>26</v>
      </c>
      <c r="H31" s="65">
        <f>VLOOKUP($A31,'Return Data'!$B$7:$R$2843,12,0)</f>
        <v>35.789299999999997</v>
      </c>
      <c r="I31" s="66">
        <f t="shared" si="13"/>
        <v>24</v>
      </c>
      <c r="J31" s="65">
        <f>VLOOKUP($A31,'Return Data'!$B$7:$R$2843,13,0)</f>
        <v>52.301400000000001</v>
      </c>
      <c r="K31" s="66">
        <f t="shared" si="9"/>
        <v>24</v>
      </c>
      <c r="L31" s="65">
        <f>VLOOKUP($A31,'Return Data'!$B$7:$R$2843,17,0)</f>
        <v>34.962299999999999</v>
      </c>
      <c r="M31" s="66">
        <f>RANK(L31,L$8:L$33,0)</f>
        <v>14</v>
      </c>
      <c r="N31" s="65">
        <f>VLOOKUP($A31,'Return Data'!$B$7:$R$2843,14,0)</f>
        <v>14.561199999999999</v>
      </c>
      <c r="O31" s="66">
        <f>RANK(N31,N$8:N$33,0)</f>
        <v>15</v>
      </c>
      <c r="P31" s="65">
        <f>VLOOKUP($A31,'Return Data'!$B$7:$R$2843,15,0)</f>
        <v>15.4777</v>
      </c>
      <c r="Q31" s="66">
        <f>RANK(P31,P$8:P$33,0)</f>
        <v>10</v>
      </c>
      <c r="R31" s="65">
        <f>VLOOKUP($A31,'Return Data'!$B$7:$R$2843,16,0)</f>
        <v>7.5350999999999999</v>
      </c>
      <c r="S31" s="67">
        <f t="shared" si="7"/>
        <v>25</v>
      </c>
    </row>
    <row r="32" spans="1:19" x14ac:dyDescent="0.3">
      <c r="A32" s="63" t="s">
        <v>1197</v>
      </c>
      <c r="B32" s="64">
        <f>VLOOKUP($A32,'Return Data'!$B$7:$R$2843,3,0)</f>
        <v>44440</v>
      </c>
      <c r="C32" s="65">
        <f>VLOOKUP($A32,'Return Data'!$B$7:$R$2843,4,0)</f>
        <v>26.57</v>
      </c>
      <c r="D32" s="65">
        <f>VLOOKUP($A32,'Return Data'!$B$7:$R$2843,10,0)</f>
        <v>19.148</v>
      </c>
      <c r="E32" s="66">
        <f t="shared" si="0"/>
        <v>1</v>
      </c>
      <c r="F32" s="65">
        <f>VLOOKUP($A32,'Return Data'!$B$7:$R$2843,11,0)</f>
        <v>27.986499999999999</v>
      </c>
      <c r="G32" s="66">
        <f t="shared" si="12"/>
        <v>3</v>
      </c>
      <c r="H32" s="65">
        <f>VLOOKUP($A32,'Return Data'!$B$7:$R$2843,12,0)</f>
        <v>51.828600000000002</v>
      </c>
      <c r="I32" s="66">
        <f t="shared" si="13"/>
        <v>3</v>
      </c>
      <c r="J32" s="65"/>
      <c r="K32" s="66"/>
      <c r="L32" s="65"/>
      <c r="M32" s="66"/>
      <c r="N32" s="65"/>
      <c r="O32" s="66"/>
      <c r="P32" s="65"/>
      <c r="Q32" s="66"/>
      <c r="R32" s="65">
        <f>VLOOKUP($A32,'Return Data'!$B$7:$R$2843,16,0)</f>
        <v>96.758499999999998</v>
      </c>
      <c r="S32" s="67">
        <f t="shared" si="7"/>
        <v>1</v>
      </c>
    </row>
    <row r="33" spans="1:19" x14ac:dyDescent="0.3">
      <c r="A33" s="63" t="s">
        <v>1940</v>
      </c>
      <c r="B33" s="64">
        <f>VLOOKUP($A33,'Return Data'!$B$7:$R$2843,3,0)</f>
        <v>44440</v>
      </c>
      <c r="C33" s="65">
        <f>VLOOKUP($A33,'Return Data'!$B$7:$R$2843,4,0)</f>
        <v>180.773</v>
      </c>
      <c r="D33" s="65">
        <f>VLOOKUP($A33,'Return Data'!$B$7:$R$2843,10,0)</f>
        <v>16.480499999999999</v>
      </c>
      <c r="E33" s="66">
        <f t="shared" si="0"/>
        <v>7</v>
      </c>
      <c r="F33" s="65">
        <f>VLOOKUP($A33,'Return Data'!$B$7:$R$2843,11,0)</f>
        <v>24.291</v>
      </c>
      <c r="G33" s="66">
        <f t="shared" si="12"/>
        <v>7</v>
      </c>
      <c r="H33" s="65">
        <f>VLOOKUP($A33,'Return Data'!$B$7:$R$2843,12,0)</f>
        <v>44.361400000000003</v>
      </c>
      <c r="I33" s="66">
        <f t="shared" si="13"/>
        <v>13</v>
      </c>
      <c r="J33" s="65">
        <f>VLOOKUP($A33,'Return Data'!$B$7:$R$2843,13,0)</f>
        <v>69.505099999999999</v>
      </c>
      <c r="K33" s="66">
        <f>RANK(J33,J$8:J$33,0)</f>
        <v>7</v>
      </c>
      <c r="L33" s="65">
        <f>VLOOKUP($A33,'Return Data'!$B$7:$R$2843,17,0)</f>
        <v>40.977200000000003</v>
      </c>
      <c r="M33" s="66">
        <f>RANK(L33,L$8:L$33,0)</f>
        <v>3</v>
      </c>
      <c r="N33" s="65">
        <f>VLOOKUP($A33,'Return Data'!$B$7:$R$2843,14,0)</f>
        <v>18.494</v>
      </c>
      <c r="O33" s="66">
        <f>RANK(N33,N$8:N$33,0)</f>
        <v>9</v>
      </c>
      <c r="P33" s="65">
        <f>VLOOKUP($A33,'Return Data'!$B$7:$R$2843,15,0)</f>
        <v>14.7423</v>
      </c>
      <c r="Q33" s="66">
        <f>RANK(P33,P$8:P$33,0)</f>
        <v>15</v>
      </c>
      <c r="R33" s="65">
        <f>VLOOKUP($A33,'Return Data'!$B$7:$R$2843,16,0)</f>
        <v>16.374600000000001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14.02561153846154</v>
      </c>
      <c r="E35" s="74"/>
      <c r="F35" s="75">
        <f>AVERAGE(F8:F33)</f>
        <v>22.612523076923075</v>
      </c>
      <c r="G35" s="74"/>
      <c r="H35" s="75">
        <f>AVERAGE(H8:H33)</f>
        <v>43.861080769230767</v>
      </c>
      <c r="I35" s="74"/>
      <c r="J35" s="75">
        <f>AVERAGE(J8:J33)</f>
        <v>66.40427600000001</v>
      </c>
      <c r="K35" s="74"/>
      <c r="L35" s="75">
        <f>AVERAGE(L8:L33)</f>
        <v>36.538391304347833</v>
      </c>
      <c r="M35" s="74"/>
      <c r="N35" s="75">
        <f>AVERAGE(N8:N33)</f>
        <v>16.90796818181818</v>
      </c>
      <c r="O35" s="74"/>
      <c r="P35" s="75">
        <f>AVERAGE(P8:P33)</f>
        <v>15.51707142857143</v>
      </c>
      <c r="Q35" s="74"/>
      <c r="R35" s="75">
        <f>AVERAGE(R8:R33)</f>
        <v>20.854257692307691</v>
      </c>
      <c r="S35" s="76"/>
    </row>
    <row r="36" spans="1:19" x14ac:dyDescent="0.3">
      <c r="A36" s="73" t="s">
        <v>28</v>
      </c>
      <c r="B36" s="74"/>
      <c r="C36" s="74"/>
      <c r="D36" s="75">
        <f>MIN(D8:D33)</f>
        <v>8.4451000000000001</v>
      </c>
      <c r="E36" s="74"/>
      <c r="F36" s="75">
        <f>MIN(F8:F33)</f>
        <v>17.238</v>
      </c>
      <c r="G36" s="74"/>
      <c r="H36" s="75">
        <f>MIN(H8:H33)</f>
        <v>30.627700000000001</v>
      </c>
      <c r="I36" s="74"/>
      <c r="J36" s="75">
        <f>MIN(J8:J33)</f>
        <v>50.195599999999999</v>
      </c>
      <c r="K36" s="74"/>
      <c r="L36" s="75">
        <f>MIN(L8:L33)</f>
        <v>27.8141</v>
      </c>
      <c r="M36" s="74"/>
      <c r="N36" s="75">
        <f>MIN(N8:N33)</f>
        <v>10.681699999999999</v>
      </c>
      <c r="O36" s="74"/>
      <c r="P36" s="75">
        <f>MIN(P8:P33)</f>
        <v>11.1105</v>
      </c>
      <c r="Q36" s="74"/>
      <c r="R36" s="75">
        <f>MIN(R8:R33)</f>
        <v>4.3630000000000004</v>
      </c>
      <c r="S36" s="76"/>
    </row>
    <row r="37" spans="1:19" ht="15" thickBot="1" x14ac:dyDescent="0.35">
      <c r="A37" s="77" t="s">
        <v>29</v>
      </c>
      <c r="B37" s="78"/>
      <c r="C37" s="78"/>
      <c r="D37" s="79">
        <f>MAX(D8:D33)</f>
        <v>19.148</v>
      </c>
      <c r="E37" s="78"/>
      <c r="F37" s="79">
        <f>MAX(F8:F33)</f>
        <v>34.169699999999999</v>
      </c>
      <c r="G37" s="78"/>
      <c r="H37" s="79">
        <f>MAX(H8:H33)</f>
        <v>58.885399999999997</v>
      </c>
      <c r="I37" s="78"/>
      <c r="J37" s="79">
        <f>MAX(J8:J33)</f>
        <v>91.139200000000002</v>
      </c>
      <c r="K37" s="78"/>
      <c r="L37" s="79">
        <f>MAX(L8:L33)</f>
        <v>59.075899999999997</v>
      </c>
      <c r="M37" s="78"/>
      <c r="N37" s="79">
        <f>MAX(N8:N33)</f>
        <v>26.635300000000001</v>
      </c>
      <c r="O37" s="78"/>
      <c r="P37" s="79">
        <f>MAX(P8:P33)</f>
        <v>20.350200000000001</v>
      </c>
      <c r="Q37" s="78"/>
      <c r="R37" s="79">
        <f>MAX(R8:R33)</f>
        <v>96.758499999999998</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44440</v>
      </c>
      <c r="C8" s="65">
        <f>VLOOKUP($A8,'Return Data'!$B$7:$R$2843,4,0)</f>
        <v>1224.99</v>
      </c>
      <c r="D8" s="65">
        <f>VLOOKUP($A8,'Return Data'!$B$7:$R$2843,10,0)</f>
        <v>12.027799999999999</v>
      </c>
      <c r="E8" s="66">
        <f>RANK(D8,D$8:D$41,0)</f>
        <v>20</v>
      </c>
      <c r="F8" s="65">
        <f>VLOOKUP($A8,'Return Data'!$B$7:$R$2843,11,0)</f>
        <v>20.851800000000001</v>
      </c>
      <c r="G8" s="66">
        <f>RANK(F8,F$8:F$41,0)</f>
        <v>15</v>
      </c>
      <c r="H8" s="65">
        <f>VLOOKUP($A8,'Return Data'!$B$7:$R$2843,12,0)</f>
        <v>35.922699999999999</v>
      </c>
      <c r="I8" s="66">
        <f>RANK(H8,H$8:H$41,0)</f>
        <v>23</v>
      </c>
      <c r="J8" s="65">
        <f>VLOOKUP($A8,'Return Data'!$B$7:$R$2843,13,0)</f>
        <v>58.024500000000003</v>
      </c>
      <c r="K8" s="66">
        <f>RANK(J8,J$8:J$41,0)</f>
        <v>16</v>
      </c>
      <c r="L8" s="65">
        <f>VLOOKUP($A8,'Return Data'!$B$7:$R$2843,17,0)</f>
        <v>30.117799999999999</v>
      </c>
      <c r="M8" s="66">
        <f>RANK(L8,L$8:L$41,0)</f>
        <v>14</v>
      </c>
      <c r="N8" s="65">
        <f>VLOOKUP($A8,'Return Data'!$B$7:$R$2843,14,0)</f>
        <v>15.5566</v>
      </c>
      <c r="O8" s="66">
        <f>RANK(N8,N$8:N$41,0)</f>
        <v>15</v>
      </c>
      <c r="P8" s="65">
        <f>VLOOKUP($A8,'Return Data'!$B$7:$R$2843,15,0)</f>
        <v>15.8209</v>
      </c>
      <c r="Q8" s="66">
        <f>RANK(P8,P$8:P$41,0)</f>
        <v>13</v>
      </c>
      <c r="R8" s="65">
        <f>VLOOKUP($A8,'Return Data'!$B$7:$R$2843,16,0)</f>
        <v>18.625</v>
      </c>
      <c r="S8" s="67">
        <f>RANK(R8,R$8:R$41,0)</f>
        <v>10</v>
      </c>
    </row>
    <row r="9" spans="1:20" x14ac:dyDescent="0.3">
      <c r="A9" s="63" t="s">
        <v>1806</v>
      </c>
      <c r="B9" s="64">
        <f>VLOOKUP($A9,'Return Data'!$B$7:$R$2843,3,0)</f>
        <v>44440</v>
      </c>
      <c r="C9" s="65">
        <f>VLOOKUP($A9,'Return Data'!$B$7:$R$2843,4,0)</f>
        <v>20.04</v>
      </c>
      <c r="D9" s="65">
        <f>VLOOKUP($A9,'Return Data'!$B$7:$R$2843,10,0)</f>
        <v>15.7044</v>
      </c>
      <c r="E9" s="66">
        <f t="shared" ref="E9:E41" si="0">RANK(D9,D$8:D$41,0)</f>
        <v>6</v>
      </c>
      <c r="F9" s="65">
        <f>VLOOKUP($A9,'Return Data'!$B$7:$R$2843,11,0)</f>
        <v>22.4939</v>
      </c>
      <c r="G9" s="66">
        <f t="shared" ref="G9:G41" si="1">RANK(F9,F$8:F$41,0)</f>
        <v>14</v>
      </c>
      <c r="H9" s="65">
        <f>VLOOKUP($A9,'Return Data'!$B$7:$R$2843,12,0)</f>
        <v>34.587000000000003</v>
      </c>
      <c r="I9" s="66">
        <f t="shared" ref="I9:I41" si="2">RANK(H9,H$8:H$41,0)</f>
        <v>25</v>
      </c>
      <c r="J9" s="65">
        <f>VLOOKUP($A9,'Return Data'!$B$7:$R$2843,13,0)</f>
        <v>55.5901</v>
      </c>
      <c r="K9" s="66">
        <f t="shared" ref="K9:K41" si="3">RANK(J9,J$8:J$41,0)</f>
        <v>23</v>
      </c>
      <c r="L9" s="65">
        <f>VLOOKUP($A9,'Return Data'!$B$7:$R$2843,17,0)</f>
        <v>29.361599999999999</v>
      </c>
      <c r="M9" s="66">
        <f t="shared" ref="M9:M41" si="4">RANK(L9,L$8:L$41,0)</f>
        <v>16</v>
      </c>
      <c r="N9" s="65">
        <f>VLOOKUP($A9,'Return Data'!$B$7:$R$2843,14,0)</f>
        <v>19.405100000000001</v>
      </c>
      <c r="O9" s="66">
        <f t="shared" ref="O9:O41" si="5">RANK(N9,N$8:N$41,0)</f>
        <v>8</v>
      </c>
      <c r="P9" s="65"/>
      <c r="Q9" s="66"/>
      <c r="R9" s="65">
        <f>VLOOKUP($A9,'Return Data'!$B$7:$R$2843,16,0)</f>
        <v>20.120999999999999</v>
      </c>
      <c r="S9" s="67">
        <f t="shared" ref="S9:S41" si="6">RANK(R9,R$8:R$41,0)</f>
        <v>5</v>
      </c>
    </row>
    <row r="10" spans="1:20" x14ac:dyDescent="0.3">
      <c r="A10" s="63" t="s">
        <v>1259</v>
      </c>
      <c r="B10" s="64">
        <f>VLOOKUP($A10,'Return Data'!$B$7:$R$2843,3,0)</f>
        <v>44440</v>
      </c>
      <c r="C10" s="65">
        <f>VLOOKUP($A10,'Return Data'!$B$7:$R$2843,4,0)</f>
        <v>173.43</v>
      </c>
      <c r="D10" s="65">
        <f>VLOOKUP($A10,'Return Data'!$B$7:$R$2843,10,0)</f>
        <v>14.9533</v>
      </c>
      <c r="E10" s="66">
        <f t="shared" si="0"/>
        <v>8</v>
      </c>
      <c r="F10" s="65">
        <f>VLOOKUP($A10,'Return Data'!$B$7:$R$2843,11,0)</f>
        <v>22.652100000000001</v>
      </c>
      <c r="G10" s="66">
        <f t="shared" si="1"/>
        <v>12</v>
      </c>
      <c r="H10" s="65">
        <f>VLOOKUP($A10,'Return Data'!$B$7:$R$2843,12,0)</f>
        <v>42.435899999999997</v>
      </c>
      <c r="I10" s="66">
        <f t="shared" si="2"/>
        <v>8</v>
      </c>
      <c r="J10" s="65">
        <f>VLOOKUP($A10,'Return Data'!$B$7:$R$2843,13,0)</f>
        <v>64.951499999999996</v>
      </c>
      <c r="K10" s="66">
        <f t="shared" si="3"/>
        <v>8</v>
      </c>
      <c r="L10" s="65">
        <f>VLOOKUP($A10,'Return Data'!$B$7:$R$2843,17,0)</f>
        <v>32.264400000000002</v>
      </c>
      <c r="M10" s="66">
        <f t="shared" si="4"/>
        <v>10</v>
      </c>
      <c r="N10" s="65">
        <f>VLOOKUP($A10,'Return Data'!$B$7:$R$2843,14,0)</f>
        <v>16.8462</v>
      </c>
      <c r="O10" s="66">
        <f t="shared" si="5"/>
        <v>11</v>
      </c>
      <c r="P10" s="65">
        <f>VLOOKUP($A10,'Return Data'!$B$7:$R$2843,15,0)</f>
        <v>14.8651</v>
      </c>
      <c r="Q10" s="66">
        <f t="shared" ref="Q10:Q41" si="7">RANK(P10,P$8:P$41,0)</f>
        <v>16</v>
      </c>
      <c r="R10" s="65">
        <f>VLOOKUP($A10,'Return Data'!$B$7:$R$2843,16,0)</f>
        <v>15.2723</v>
      </c>
      <c r="S10" s="67">
        <f t="shared" si="6"/>
        <v>26</v>
      </c>
    </row>
    <row r="11" spans="1:20" x14ac:dyDescent="0.3">
      <c r="A11" s="63" t="s">
        <v>1261</v>
      </c>
      <c r="B11" s="64">
        <f>VLOOKUP($A11,'Return Data'!$B$7:$R$2843,3,0)</f>
        <v>44440</v>
      </c>
      <c r="C11" s="65">
        <f>VLOOKUP($A11,'Return Data'!$B$7:$R$2843,4,0)</f>
        <v>83.891000000000005</v>
      </c>
      <c r="D11" s="65">
        <f>VLOOKUP($A11,'Return Data'!$B$7:$R$2843,10,0)</f>
        <v>13.722799999999999</v>
      </c>
      <c r="E11" s="66">
        <f t="shared" si="0"/>
        <v>14</v>
      </c>
      <c r="F11" s="65">
        <f>VLOOKUP($A11,'Return Data'!$B$7:$R$2843,11,0)</f>
        <v>23.778700000000001</v>
      </c>
      <c r="G11" s="66">
        <f t="shared" si="1"/>
        <v>7</v>
      </c>
      <c r="H11" s="65">
        <f>VLOOKUP($A11,'Return Data'!$B$7:$R$2843,12,0)</f>
        <v>42.272500000000001</v>
      </c>
      <c r="I11" s="66">
        <f t="shared" si="2"/>
        <v>9</v>
      </c>
      <c r="J11" s="65">
        <f>VLOOKUP($A11,'Return Data'!$B$7:$R$2843,13,0)</f>
        <v>60.929600000000001</v>
      </c>
      <c r="K11" s="66">
        <f t="shared" si="3"/>
        <v>11</v>
      </c>
      <c r="L11" s="65">
        <f>VLOOKUP($A11,'Return Data'!$B$7:$R$2843,17,0)</f>
        <v>29.7209</v>
      </c>
      <c r="M11" s="66">
        <f t="shared" si="4"/>
        <v>15</v>
      </c>
      <c r="N11" s="65">
        <f>VLOOKUP($A11,'Return Data'!$B$7:$R$2843,14,0)</f>
        <v>17.471699999999998</v>
      </c>
      <c r="O11" s="66">
        <f t="shared" si="5"/>
        <v>10</v>
      </c>
      <c r="P11" s="65">
        <f>VLOOKUP($A11,'Return Data'!$B$7:$R$2843,15,0)</f>
        <v>15.977600000000001</v>
      </c>
      <c r="Q11" s="66">
        <f t="shared" si="7"/>
        <v>11</v>
      </c>
      <c r="R11" s="65">
        <f>VLOOKUP($A11,'Return Data'!$B$7:$R$2843,16,0)</f>
        <v>17.428100000000001</v>
      </c>
      <c r="S11" s="67">
        <f t="shared" si="6"/>
        <v>17</v>
      </c>
    </row>
    <row r="12" spans="1:20" x14ac:dyDescent="0.3">
      <c r="A12" s="63" t="s">
        <v>1827</v>
      </c>
      <c r="B12" s="64">
        <f>VLOOKUP($A12,'Return Data'!$B$7:$R$2843,3,0)</f>
        <v>44440</v>
      </c>
      <c r="C12" s="65">
        <f>VLOOKUP($A12,'Return Data'!$B$7:$R$2843,4,0)</f>
        <v>238.24</v>
      </c>
      <c r="D12" s="65">
        <f>VLOOKUP($A12,'Return Data'!$B$7:$R$2843,10,0)</f>
        <v>14.1105</v>
      </c>
      <c r="E12" s="66">
        <f t="shared" si="0"/>
        <v>12</v>
      </c>
      <c r="F12" s="65">
        <f>VLOOKUP($A12,'Return Data'!$B$7:$R$2843,11,0)</f>
        <v>22.5136</v>
      </c>
      <c r="G12" s="66">
        <f t="shared" si="1"/>
        <v>13</v>
      </c>
      <c r="H12" s="65">
        <f>VLOOKUP($A12,'Return Data'!$B$7:$R$2843,12,0)</f>
        <v>37.155999999999999</v>
      </c>
      <c r="I12" s="66">
        <f t="shared" si="2"/>
        <v>19</v>
      </c>
      <c r="J12" s="65">
        <f>VLOOKUP($A12,'Return Data'!$B$7:$R$2843,13,0)</f>
        <v>56.479500000000002</v>
      </c>
      <c r="K12" s="66">
        <f t="shared" si="3"/>
        <v>20</v>
      </c>
      <c r="L12" s="65">
        <f>VLOOKUP($A12,'Return Data'!$B$7:$R$2843,17,0)</f>
        <v>33.729199999999999</v>
      </c>
      <c r="M12" s="66">
        <f t="shared" si="4"/>
        <v>7</v>
      </c>
      <c r="N12" s="65">
        <f>VLOOKUP($A12,'Return Data'!$B$7:$R$2843,14,0)</f>
        <v>19.483499999999999</v>
      </c>
      <c r="O12" s="66">
        <f t="shared" si="5"/>
        <v>7</v>
      </c>
      <c r="P12" s="65">
        <f>VLOOKUP($A12,'Return Data'!$B$7:$R$2843,15,0)</f>
        <v>18.6706</v>
      </c>
      <c r="Q12" s="66">
        <f t="shared" si="7"/>
        <v>5</v>
      </c>
      <c r="R12" s="65">
        <f>VLOOKUP($A12,'Return Data'!$B$7:$R$2843,16,0)</f>
        <v>16.382000000000001</v>
      </c>
      <c r="S12" s="67">
        <f t="shared" si="6"/>
        <v>23</v>
      </c>
    </row>
    <row r="13" spans="1:20" x14ac:dyDescent="0.3">
      <c r="A13" s="102" t="s">
        <v>1873</v>
      </c>
      <c r="B13" s="64">
        <f>VLOOKUP($A13,'Return Data'!$B$7:$R$2843,3,0)</f>
        <v>44440</v>
      </c>
      <c r="C13" s="65">
        <f>VLOOKUP($A13,'Return Data'!$B$7:$R$2843,4,0)</f>
        <v>71.338999999999999</v>
      </c>
      <c r="D13" s="65">
        <f>VLOOKUP($A13,'Return Data'!$B$7:$R$2843,10,0)</f>
        <v>14.1424</v>
      </c>
      <c r="E13" s="66">
        <f t="shared" si="0"/>
        <v>11</v>
      </c>
      <c r="F13" s="65">
        <f>VLOOKUP($A13,'Return Data'!$B$7:$R$2843,11,0)</f>
        <v>23.000399999999999</v>
      </c>
      <c r="G13" s="66">
        <f t="shared" si="1"/>
        <v>11</v>
      </c>
      <c r="H13" s="65">
        <f>VLOOKUP($A13,'Return Data'!$B$7:$R$2843,12,0)</f>
        <v>40.439399999999999</v>
      </c>
      <c r="I13" s="66">
        <f t="shared" si="2"/>
        <v>13</v>
      </c>
      <c r="J13" s="65">
        <f>VLOOKUP($A13,'Return Data'!$B$7:$R$2843,13,0)</f>
        <v>62.658999999999999</v>
      </c>
      <c r="K13" s="66">
        <f t="shared" si="3"/>
        <v>10</v>
      </c>
      <c r="L13" s="65">
        <f>VLOOKUP($A13,'Return Data'!$B$7:$R$2843,17,0)</f>
        <v>33.1586</v>
      </c>
      <c r="M13" s="66">
        <f t="shared" si="4"/>
        <v>9</v>
      </c>
      <c r="N13" s="65">
        <f>VLOOKUP($A13,'Return Data'!$B$7:$R$2843,14,0)</f>
        <v>19.5703</v>
      </c>
      <c r="O13" s="66">
        <f t="shared" si="5"/>
        <v>6</v>
      </c>
      <c r="P13" s="65">
        <f>VLOOKUP($A13,'Return Data'!$B$7:$R$2843,15,0)</f>
        <v>17.7943</v>
      </c>
      <c r="Q13" s="66">
        <f t="shared" si="7"/>
        <v>6</v>
      </c>
      <c r="R13" s="65">
        <f>VLOOKUP($A13,'Return Data'!$B$7:$R$2843,16,0)</f>
        <v>17.329999999999998</v>
      </c>
      <c r="S13" s="67">
        <f t="shared" si="6"/>
        <v>18</v>
      </c>
    </row>
    <row r="14" spans="1:20" x14ac:dyDescent="0.3">
      <c r="A14" s="102" t="s">
        <v>1788</v>
      </c>
      <c r="B14" s="64">
        <f>VLOOKUP($A14,'Return Data'!$B$7:$R$2843,3,0)</f>
        <v>44440</v>
      </c>
      <c r="C14" s="65">
        <f>VLOOKUP($A14,'Return Data'!$B$7:$R$2843,4,0)</f>
        <v>24.247</v>
      </c>
      <c r="D14" s="65">
        <f>VLOOKUP($A14,'Return Data'!$B$7:$R$2843,10,0)</f>
        <v>13.018599999999999</v>
      </c>
      <c r="E14" s="66">
        <f t="shared" si="0"/>
        <v>15</v>
      </c>
      <c r="F14" s="65">
        <f>VLOOKUP($A14,'Return Data'!$B$7:$R$2843,11,0)</f>
        <v>19.3552</v>
      </c>
      <c r="G14" s="66">
        <f t="shared" si="1"/>
        <v>20</v>
      </c>
      <c r="H14" s="65">
        <f>VLOOKUP($A14,'Return Data'!$B$7:$R$2843,12,0)</f>
        <v>38.7684</v>
      </c>
      <c r="I14" s="66">
        <f t="shared" si="2"/>
        <v>16</v>
      </c>
      <c r="J14" s="65">
        <f>VLOOKUP($A14,'Return Data'!$B$7:$R$2843,13,0)</f>
        <v>58.653399999999998</v>
      </c>
      <c r="K14" s="66">
        <f t="shared" si="3"/>
        <v>14</v>
      </c>
      <c r="L14" s="65">
        <f>VLOOKUP($A14,'Return Data'!$B$7:$R$2843,17,0)</f>
        <v>29.2178</v>
      </c>
      <c r="M14" s="66">
        <f t="shared" si="4"/>
        <v>18</v>
      </c>
      <c r="N14" s="65">
        <f>VLOOKUP($A14,'Return Data'!$B$7:$R$2843,14,0)</f>
        <v>16.058199999999999</v>
      </c>
      <c r="O14" s="66">
        <f t="shared" si="5"/>
        <v>13</v>
      </c>
      <c r="P14" s="65">
        <f>VLOOKUP($A14,'Return Data'!$B$7:$R$2843,15,0)</f>
        <v>17.2439</v>
      </c>
      <c r="Q14" s="66">
        <f t="shared" si="7"/>
        <v>7</v>
      </c>
      <c r="R14" s="65">
        <f>VLOOKUP($A14,'Return Data'!$B$7:$R$2843,16,0)</f>
        <v>14.406700000000001</v>
      </c>
      <c r="S14" s="67">
        <f t="shared" si="6"/>
        <v>32</v>
      </c>
    </row>
    <row r="15" spans="1:20" x14ac:dyDescent="0.3">
      <c r="A15" s="63" t="s">
        <v>1795</v>
      </c>
      <c r="B15" s="64">
        <f>VLOOKUP($A15,'Return Data'!$B$7:$R$2843,3,0)</f>
        <v>44440</v>
      </c>
      <c r="C15" s="65">
        <f>VLOOKUP($A15,'Return Data'!$B$7:$R$2843,4,0)</f>
        <v>979.5204</v>
      </c>
      <c r="D15" s="65">
        <f>VLOOKUP($A15,'Return Data'!$B$7:$R$2843,10,0)</f>
        <v>10.7425</v>
      </c>
      <c r="E15" s="66">
        <f t="shared" si="0"/>
        <v>24</v>
      </c>
      <c r="F15" s="65">
        <f>VLOOKUP($A15,'Return Data'!$B$7:$R$2843,11,0)</f>
        <v>16.762</v>
      </c>
      <c r="G15" s="66">
        <f t="shared" si="1"/>
        <v>27</v>
      </c>
      <c r="H15" s="65">
        <f>VLOOKUP($A15,'Return Data'!$B$7:$R$2843,12,0)</f>
        <v>39.809199999999997</v>
      </c>
      <c r="I15" s="66">
        <f t="shared" si="2"/>
        <v>14</v>
      </c>
      <c r="J15" s="65">
        <f>VLOOKUP($A15,'Return Data'!$B$7:$R$2843,13,0)</f>
        <v>62.907499999999999</v>
      </c>
      <c r="K15" s="66">
        <f t="shared" si="3"/>
        <v>9</v>
      </c>
      <c r="L15" s="65">
        <f>VLOOKUP($A15,'Return Data'!$B$7:$R$2843,17,0)</f>
        <v>30.332599999999999</v>
      </c>
      <c r="M15" s="66">
        <f t="shared" si="4"/>
        <v>13</v>
      </c>
      <c r="N15" s="65">
        <f>VLOOKUP($A15,'Return Data'!$B$7:$R$2843,14,0)</f>
        <v>14.2982</v>
      </c>
      <c r="O15" s="66">
        <f t="shared" si="5"/>
        <v>20</v>
      </c>
      <c r="P15" s="65">
        <f>VLOOKUP($A15,'Return Data'!$B$7:$R$2843,15,0)</f>
        <v>14.0967</v>
      </c>
      <c r="Q15" s="66">
        <f t="shared" si="7"/>
        <v>20</v>
      </c>
      <c r="R15" s="65">
        <f>VLOOKUP($A15,'Return Data'!$B$7:$R$2843,16,0)</f>
        <v>16.858799999999999</v>
      </c>
      <c r="S15" s="67">
        <f t="shared" si="6"/>
        <v>21</v>
      </c>
    </row>
    <row r="16" spans="1:20" x14ac:dyDescent="0.3">
      <c r="A16" s="63" t="s">
        <v>1797</v>
      </c>
      <c r="B16" s="64">
        <f>VLOOKUP($A16,'Return Data'!$B$7:$R$2843,3,0)</f>
        <v>44440</v>
      </c>
      <c r="C16" s="65">
        <f>VLOOKUP($A16,'Return Data'!$B$7:$R$2843,4,0)</f>
        <v>987.476</v>
      </c>
      <c r="D16" s="65">
        <f>VLOOKUP($A16,'Return Data'!$B$7:$R$2843,10,0)</f>
        <v>6.1081000000000003</v>
      </c>
      <c r="E16" s="66">
        <f t="shared" si="0"/>
        <v>33</v>
      </c>
      <c r="F16" s="65">
        <f>VLOOKUP($A16,'Return Data'!$B$7:$R$2843,11,0)</f>
        <v>13.0532</v>
      </c>
      <c r="G16" s="66">
        <f t="shared" si="1"/>
        <v>33</v>
      </c>
      <c r="H16" s="65">
        <f>VLOOKUP($A16,'Return Data'!$B$7:$R$2843,12,0)</f>
        <v>40.491799999999998</v>
      </c>
      <c r="I16" s="66">
        <f t="shared" si="2"/>
        <v>12</v>
      </c>
      <c r="J16" s="65">
        <f>VLOOKUP($A16,'Return Data'!$B$7:$R$2843,13,0)</f>
        <v>57.126300000000001</v>
      </c>
      <c r="K16" s="66">
        <f t="shared" si="3"/>
        <v>19</v>
      </c>
      <c r="L16" s="65">
        <f>VLOOKUP($A16,'Return Data'!$B$7:$R$2843,17,0)</f>
        <v>22.6386</v>
      </c>
      <c r="M16" s="66">
        <f t="shared" si="4"/>
        <v>28</v>
      </c>
      <c r="N16" s="65">
        <f>VLOOKUP($A16,'Return Data'!$B$7:$R$2843,14,0)</f>
        <v>12.2927</v>
      </c>
      <c r="O16" s="66">
        <f t="shared" si="5"/>
        <v>25</v>
      </c>
      <c r="P16" s="65">
        <f>VLOOKUP($A16,'Return Data'!$B$7:$R$2843,15,0)</f>
        <v>14.1</v>
      </c>
      <c r="Q16" s="66">
        <f t="shared" si="7"/>
        <v>19</v>
      </c>
      <c r="R16" s="65">
        <f>VLOOKUP($A16,'Return Data'!$B$7:$R$2843,16,0)</f>
        <v>15.0167</v>
      </c>
      <c r="S16" s="67">
        <f t="shared" si="6"/>
        <v>28</v>
      </c>
    </row>
    <row r="17" spans="1:19" x14ac:dyDescent="0.3">
      <c r="A17" s="126" t="s">
        <v>1791</v>
      </c>
      <c r="B17" s="64">
        <f>VLOOKUP($A17,'Return Data'!$B$7:$R$2843,3,0)</f>
        <v>44440</v>
      </c>
      <c r="C17" s="65">
        <f>VLOOKUP($A17,'Return Data'!$B$7:$R$2843,4,0)</f>
        <v>137.90770000000001</v>
      </c>
      <c r="D17" s="65">
        <f>VLOOKUP($A17,'Return Data'!$B$7:$R$2843,10,0)</f>
        <v>12.7255</v>
      </c>
      <c r="E17" s="66">
        <f t="shared" si="0"/>
        <v>16</v>
      </c>
      <c r="F17" s="65">
        <f>VLOOKUP($A17,'Return Data'!$B$7:$R$2843,11,0)</f>
        <v>19.6662</v>
      </c>
      <c r="G17" s="66">
        <f t="shared" si="1"/>
        <v>19</v>
      </c>
      <c r="H17" s="65">
        <f>VLOOKUP($A17,'Return Data'!$B$7:$R$2843,12,0)</f>
        <v>35.1098</v>
      </c>
      <c r="I17" s="66">
        <f t="shared" si="2"/>
        <v>24</v>
      </c>
      <c r="J17" s="65">
        <f>VLOOKUP($A17,'Return Data'!$B$7:$R$2843,13,0)</f>
        <v>55.246000000000002</v>
      </c>
      <c r="K17" s="66">
        <f t="shared" si="3"/>
        <v>24</v>
      </c>
      <c r="L17" s="65">
        <f>VLOOKUP($A17,'Return Data'!$B$7:$R$2843,17,0)</f>
        <v>29.2348</v>
      </c>
      <c r="M17" s="66">
        <f t="shared" si="4"/>
        <v>17</v>
      </c>
      <c r="N17" s="65">
        <f>VLOOKUP($A17,'Return Data'!$B$7:$R$2843,14,0)</f>
        <v>12.577999999999999</v>
      </c>
      <c r="O17" s="66">
        <f t="shared" si="5"/>
        <v>24</v>
      </c>
      <c r="P17" s="65">
        <f>VLOOKUP($A17,'Return Data'!$B$7:$R$2843,15,0)</f>
        <v>13.287599999999999</v>
      </c>
      <c r="Q17" s="66">
        <f t="shared" si="7"/>
        <v>23</v>
      </c>
      <c r="R17" s="65">
        <f>VLOOKUP($A17,'Return Data'!$B$7:$R$2843,16,0)</f>
        <v>15.9337</v>
      </c>
      <c r="S17" s="67">
        <f t="shared" si="6"/>
        <v>24</v>
      </c>
    </row>
    <row r="18" spans="1:19" x14ac:dyDescent="0.3">
      <c r="A18" s="127" t="s">
        <v>1263</v>
      </c>
      <c r="B18" s="64">
        <f>VLOOKUP($A18,'Return Data'!$B$7:$R$2843,3,0)</f>
        <v>44440</v>
      </c>
      <c r="C18" s="65">
        <f>VLOOKUP($A18,'Return Data'!$B$7:$R$2843,4,0)</f>
        <v>466.83</v>
      </c>
      <c r="D18" s="65">
        <f>VLOOKUP($A18,'Return Data'!$B$7:$R$2843,10,0)</f>
        <v>11.4445</v>
      </c>
      <c r="E18" s="66">
        <f t="shared" si="0"/>
        <v>21</v>
      </c>
      <c r="F18" s="65">
        <f>VLOOKUP($A18,'Return Data'!$B$7:$R$2843,11,0)</f>
        <v>18.6052</v>
      </c>
      <c r="G18" s="66">
        <f t="shared" si="1"/>
        <v>23</v>
      </c>
      <c r="H18" s="65">
        <f>VLOOKUP($A18,'Return Data'!$B$7:$R$2843,12,0)</f>
        <v>41.228299999999997</v>
      </c>
      <c r="I18" s="66">
        <f t="shared" si="2"/>
        <v>11</v>
      </c>
      <c r="J18" s="65">
        <f>VLOOKUP($A18,'Return Data'!$B$7:$R$2843,13,0)</f>
        <v>59.490900000000003</v>
      </c>
      <c r="K18" s="66">
        <f t="shared" si="3"/>
        <v>13</v>
      </c>
      <c r="L18" s="65">
        <f>VLOOKUP($A18,'Return Data'!$B$7:$R$2843,17,0)</f>
        <v>26.765799999999999</v>
      </c>
      <c r="M18" s="66">
        <f t="shared" si="4"/>
        <v>20</v>
      </c>
      <c r="N18" s="65">
        <f>VLOOKUP($A18,'Return Data'!$B$7:$R$2843,14,0)</f>
        <v>13.3652</v>
      </c>
      <c r="O18" s="66">
        <f t="shared" si="5"/>
        <v>21</v>
      </c>
      <c r="P18" s="65">
        <f>VLOOKUP($A18,'Return Data'!$B$7:$R$2843,15,0)</f>
        <v>14.164300000000001</v>
      </c>
      <c r="Q18" s="66">
        <f t="shared" si="7"/>
        <v>18</v>
      </c>
      <c r="R18" s="65">
        <f>VLOOKUP($A18,'Return Data'!$B$7:$R$2843,16,0)</f>
        <v>16.645199999999999</v>
      </c>
      <c r="S18" s="67">
        <f t="shared" si="6"/>
        <v>22</v>
      </c>
    </row>
    <row r="19" spans="1:19" x14ac:dyDescent="0.3">
      <c r="A19" s="63" t="s">
        <v>1799</v>
      </c>
      <c r="B19" s="64">
        <f>VLOOKUP($A19,'Return Data'!$B$7:$R$2843,3,0)</f>
        <v>44440</v>
      </c>
      <c r="C19" s="65">
        <f>VLOOKUP($A19,'Return Data'!$B$7:$R$2843,4,0)</f>
        <v>36.51</v>
      </c>
      <c r="D19" s="65">
        <f>VLOOKUP($A19,'Return Data'!$B$7:$R$2843,10,0)</f>
        <v>15.173500000000001</v>
      </c>
      <c r="E19" s="66">
        <f t="shared" si="0"/>
        <v>7</v>
      </c>
      <c r="F19" s="65">
        <f>VLOOKUP($A19,'Return Data'!$B$7:$R$2843,11,0)</f>
        <v>23.720800000000001</v>
      </c>
      <c r="G19" s="66">
        <f t="shared" si="1"/>
        <v>8</v>
      </c>
      <c r="H19" s="65">
        <f>VLOOKUP($A19,'Return Data'!$B$7:$R$2843,12,0)</f>
        <v>37.100999999999999</v>
      </c>
      <c r="I19" s="66">
        <f t="shared" si="2"/>
        <v>20</v>
      </c>
      <c r="J19" s="65">
        <f>VLOOKUP($A19,'Return Data'!$B$7:$R$2843,13,0)</f>
        <v>55.692999999999998</v>
      </c>
      <c r="K19" s="66">
        <f t="shared" si="3"/>
        <v>22</v>
      </c>
      <c r="L19" s="65">
        <f>VLOOKUP($A19,'Return Data'!$B$7:$R$2843,17,0)</f>
        <v>30.993300000000001</v>
      </c>
      <c r="M19" s="66">
        <f t="shared" si="4"/>
        <v>12</v>
      </c>
      <c r="N19" s="65">
        <f>VLOOKUP($A19,'Return Data'!$B$7:$R$2843,14,0)</f>
        <v>16.167899999999999</v>
      </c>
      <c r="O19" s="66">
        <f t="shared" si="5"/>
        <v>12</v>
      </c>
      <c r="P19" s="65">
        <f>VLOOKUP($A19,'Return Data'!$B$7:$R$2843,15,0)</f>
        <v>14.742000000000001</v>
      </c>
      <c r="Q19" s="66">
        <f t="shared" si="7"/>
        <v>17</v>
      </c>
      <c r="R19" s="65">
        <f>VLOOKUP($A19,'Return Data'!$B$7:$R$2843,16,0)</f>
        <v>19.024799999999999</v>
      </c>
      <c r="S19" s="67">
        <f t="shared" si="6"/>
        <v>9</v>
      </c>
    </row>
    <row r="20" spans="1:19" x14ac:dyDescent="0.3">
      <c r="A20" s="63" t="s">
        <v>1821</v>
      </c>
      <c r="B20" s="64">
        <f>VLOOKUP($A20,'Return Data'!$B$7:$R$2843,3,0)</f>
        <v>44440</v>
      </c>
      <c r="C20" s="65">
        <f>VLOOKUP($A20,'Return Data'!$B$7:$R$2843,4,0)</f>
        <v>139.91</v>
      </c>
      <c r="D20" s="65">
        <f>VLOOKUP($A20,'Return Data'!$B$7:$R$2843,10,0)</f>
        <v>11.1455</v>
      </c>
      <c r="E20" s="66">
        <f t="shared" si="0"/>
        <v>23</v>
      </c>
      <c r="F20" s="65">
        <f>VLOOKUP($A20,'Return Data'!$B$7:$R$2843,11,0)</f>
        <v>19.214400000000001</v>
      </c>
      <c r="G20" s="66">
        <f t="shared" si="1"/>
        <v>21</v>
      </c>
      <c r="H20" s="65">
        <f>VLOOKUP($A20,'Return Data'!$B$7:$R$2843,12,0)</f>
        <v>32.315100000000001</v>
      </c>
      <c r="I20" s="66">
        <f t="shared" si="2"/>
        <v>26</v>
      </c>
      <c r="J20" s="65">
        <f>VLOOKUP($A20,'Return Data'!$B$7:$R$2843,13,0)</f>
        <v>50.586599999999997</v>
      </c>
      <c r="K20" s="66">
        <f t="shared" si="3"/>
        <v>27</v>
      </c>
      <c r="L20" s="65">
        <f>VLOOKUP($A20,'Return Data'!$B$7:$R$2843,17,0)</f>
        <v>23.100200000000001</v>
      </c>
      <c r="M20" s="66">
        <f t="shared" si="4"/>
        <v>26</v>
      </c>
      <c r="N20" s="65">
        <f>VLOOKUP($A20,'Return Data'!$B$7:$R$2843,14,0)</f>
        <v>10.563700000000001</v>
      </c>
      <c r="O20" s="66">
        <f t="shared" si="5"/>
        <v>27</v>
      </c>
      <c r="P20" s="65">
        <f>VLOOKUP($A20,'Return Data'!$B$7:$R$2843,15,0)</f>
        <v>11.943899999999999</v>
      </c>
      <c r="Q20" s="66">
        <f t="shared" si="7"/>
        <v>25</v>
      </c>
      <c r="R20" s="65">
        <f>VLOOKUP($A20,'Return Data'!$B$7:$R$2843,16,0)</f>
        <v>15.3887</v>
      </c>
      <c r="S20" s="67">
        <f t="shared" si="6"/>
        <v>25</v>
      </c>
    </row>
    <row r="21" spans="1:19" x14ac:dyDescent="0.3">
      <c r="A21" s="63" t="s">
        <v>1266</v>
      </c>
      <c r="B21" s="64">
        <f>VLOOKUP($A21,'Return Data'!$B$7:$R$2843,3,0)</f>
        <v>44440</v>
      </c>
      <c r="C21" s="65">
        <f>VLOOKUP($A21,'Return Data'!$B$7:$R$2843,4,0)</f>
        <v>87.55</v>
      </c>
      <c r="D21" s="65">
        <f>VLOOKUP($A21,'Return Data'!$B$7:$R$2843,10,0)</f>
        <v>12.3444</v>
      </c>
      <c r="E21" s="66">
        <f t="shared" si="0"/>
        <v>17</v>
      </c>
      <c r="F21" s="65">
        <f>VLOOKUP($A21,'Return Data'!$B$7:$R$2843,11,0)</f>
        <v>23.8156</v>
      </c>
      <c r="G21" s="66">
        <f t="shared" si="1"/>
        <v>6</v>
      </c>
      <c r="H21" s="65">
        <f>VLOOKUP($A21,'Return Data'!$B$7:$R$2843,12,0)</f>
        <v>43.713099999999997</v>
      </c>
      <c r="I21" s="66">
        <f t="shared" si="2"/>
        <v>6</v>
      </c>
      <c r="J21" s="65">
        <f>VLOOKUP($A21,'Return Data'!$B$7:$R$2843,13,0)</f>
        <v>65.908699999999996</v>
      </c>
      <c r="K21" s="66">
        <f t="shared" si="3"/>
        <v>6</v>
      </c>
      <c r="L21" s="65">
        <f>VLOOKUP($A21,'Return Data'!$B$7:$R$2843,17,0)</f>
        <v>33.973799999999997</v>
      </c>
      <c r="M21" s="66">
        <f t="shared" si="4"/>
        <v>6</v>
      </c>
      <c r="N21" s="65">
        <f>VLOOKUP($A21,'Return Data'!$B$7:$R$2843,14,0)</f>
        <v>15.2348</v>
      </c>
      <c r="O21" s="66">
        <f t="shared" si="5"/>
        <v>18</v>
      </c>
      <c r="P21" s="65">
        <f>VLOOKUP($A21,'Return Data'!$B$7:$R$2843,15,0)</f>
        <v>16.528400000000001</v>
      </c>
      <c r="Q21" s="66">
        <f t="shared" si="7"/>
        <v>10</v>
      </c>
      <c r="R21" s="65">
        <f>VLOOKUP($A21,'Return Data'!$B$7:$R$2843,16,0)</f>
        <v>20.167000000000002</v>
      </c>
      <c r="S21" s="67">
        <f t="shared" si="6"/>
        <v>4</v>
      </c>
    </row>
    <row r="22" spans="1:19" x14ac:dyDescent="0.3">
      <c r="A22" s="63" t="s">
        <v>1267</v>
      </c>
      <c r="B22" s="64">
        <f>VLOOKUP($A22,'Return Data'!$B$7:$R$2843,3,0)</f>
        <v>44440</v>
      </c>
      <c r="C22" s="65">
        <f>VLOOKUP($A22,'Return Data'!$B$7:$R$2843,4,0)</f>
        <v>14.969799999999999</v>
      </c>
      <c r="D22" s="65">
        <f>VLOOKUP($A22,'Return Data'!$B$7:$R$2843,10,0)</f>
        <v>2.7608999999999999</v>
      </c>
      <c r="E22" s="66">
        <f t="shared" si="0"/>
        <v>34</v>
      </c>
      <c r="F22" s="65">
        <f>VLOOKUP($A22,'Return Data'!$B$7:$R$2843,11,0)</f>
        <v>11.126099999999999</v>
      </c>
      <c r="G22" s="66">
        <f t="shared" si="1"/>
        <v>34</v>
      </c>
      <c r="H22" s="65">
        <f>VLOOKUP($A22,'Return Data'!$B$7:$R$2843,12,0)</f>
        <v>31.930900000000001</v>
      </c>
      <c r="I22" s="66">
        <f t="shared" si="2"/>
        <v>27</v>
      </c>
      <c r="J22" s="65">
        <f>VLOOKUP($A22,'Return Data'!$B$7:$R$2843,13,0)</f>
        <v>51.177999999999997</v>
      </c>
      <c r="K22" s="66">
        <f t="shared" si="3"/>
        <v>26</v>
      </c>
      <c r="L22" s="65"/>
      <c r="M22" s="66"/>
      <c r="N22" s="65"/>
      <c r="O22" s="66"/>
      <c r="P22" s="65"/>
      <c r="Q22" s="66"/>
      <c r="R22" s="65">
        <f>VLOOKUP($A22,'Return Data'!$B$7:$R$2843,16,0)</f>
        <v>19.1614</v>
      </c>
      <c r="S22" s="67">
        <f t="shared" si="6"/>
        <v>8</v>
      </c>
    </row>
    <row r="23" spans="1:19" x14ac:dyDescent="0.3">
      <c r="A23" s="63" t="s">
        <v>1801</v>
      </c>
      <c r="B23" s="64">
        <f>VLOOKUP($A23,'Return Data'!$B$7:$R$2843,3,0)</f>
        <v>44440</v>
      </c>
      <c r="C23" s="65">
        <f>VLOOKUP($A23,'Return Data'!$B$7:$R$2843,4,0)</f>
        <v>54.514899999999997</v>
      </c>
      <c r="D23" s="65">
        <f>VLOOKUP($A23,'Return Data'!$B$7:$R$2843,10,0)</f>
        <v>13.905900000000001</v>
      </c>
      <c r="E23" s="66">
        <f t="shared" si="0"/>
        <v>13</v>
      </c>
      <c r="F23" s="65">
        <f>VLOOKUP($A23,'Return Data'!$B$7:$R$2843,11,0)</f>
        <v>18.609100000000002</v>
      </c>
      <c r="G23" s="66">
        <f t="shared" si="1"/>
        <v>22</v>
      </c>
      <c r="H23" s="65">
        <f>VLOOKUP($A23,'Return Data'!$B$7:$R$2843,12,0)</f>
        <v>37.455300000000001</v>
      </c>
      <c r="I23" s="66">
        <f t="shared" si="2"/>
        <v>18</v>
      </c>
      <c r="J23" s="65">
        <f>VLOOKUP($A23,'Return Data'!$B$7:$R$2843,13,0)</f>
        <v>58.529800000000002</v>
      </c>
      <c r="K23" s="66">
        <f t="shared" si="3"/>
        <v>15</v>
      </c>
      <c r="L23" s="65">
        <f>VLOOKUP($A23,'Return Data'!$B$7:$R$2843,17,0)</f>
        <v>27.16</v>
      </c>
      <c r="M23" s="66">
        <f t="shared" si="4"/>
        <v>19</v>
      </c>
      <c r="N23" s="65">
        <f>VLOOKUP($A23,'Return Data'!$B$7:$R$2843,14,0)</f>
        <v>16.007200000000001</v>
      </c>
      <c r="O23" s="66">
        <f t="shared" si="5"/>
        <v>14</v>
      </c>
      <c r="P23" s="65">
        <f>VLOOKUP($A23,'Return Data'!$B$7:$R$2843,15,0)</f>
        <v>16.575900000000001</v>
      </c>
      <c r="Q23" s="66">
        <f t="shared" si="7"/>
        <v>9</v>
      </c>
      <c r="R23" s="65">
        <f>VLOOKUP($A23,'Return Data'!$B$7:$R$2843,16,0)</f>
        <v>17.232600000000001</v>
      </c>
      <c r="S23" s="67">
        <f t="shared" si="6"/>
        <v>19</v>
      </c>
    </row>
    <row r="24" spans="1:19" x14ac:dyDescent="0.3">
      <c r="A24" s="63" t="s">
        <v>1809</v>
      </c>
      <c r="B24" s="64">
        <f>VLOOKUP($A24,'Return Data'!$B$7:$R$2843,3,0)</f>
        <v>44440</v>
      </c>
      <c r="C24" s="65">
        <f>VLOOKUP($A24,'Return Data'!$B$7:$R$2843,4,0)</f>
        <v>56.567</v>
      </c>
      <c r="D24" s="65">
        <f>VLOOKUP($A24,'Return Data'!$B$7:$R$2843,10,0)</f>
        <v>10.058999999999999</v>
      </c>
      <c r="E24" s="66">
        <f t="shared" si="0"/>
        <v>28</v>
      </c>
      <c r="F24" s="65">
        <f>VLOOKUP($A24,'Return Data'!$B$7:$R$2843,11,0)</f>
        <v>15.4594</v>
      </c>
      <c r="G24" s="66">
        <f t="shared" si="1"/>
        <v>30</v>
      </c>
      <c r="H24" s="65">
        <f>VLOOKUP($A24,'Return Data'!$B$7:$R$2843,12,0)</f>
        <v>31.163799999999998</v>
      </c>
      <c r="I24" s="66">
        <f t="shared" si="2"/>
        <v>28</v>
      </c>
      <c r="J24" s="65">
        <f>VLOOKUP($A24,'Return Data'!$B$7:$R$2843,13,0)</f>
        <v>50.2883</v>
      </c>
      <c r="K24" s="66">
        <f t="shared" si="3"/>
        <v>28</v>
      </c>
      <c r="L24" s="65">
        <f>VLOOKUP($A24,'Return Data'!$B$7:$R$2843,17,0)</f>
        <v>24.820499999999999</v>
      </c>
      <c r="M24" s="66">
        <f t="shared" si="4"/>
        <v>25</v>
      </c>
      <c r="N24" s="65">
        <f>VLOOKUP($A24,'Return Data'!$B$7:$R$2843,14,0)</f>
        <v>14.4658</v>
      </c>
      <c r="O24" s="66">
        <f t="shared" si="5"/>
        <v>19</v>
      </c>
      <c r="P24" s="65">
        <f>VLOOKUP($A24,'Return Data'!$B$7:$R$2843,15,0)</f>
        <v>15.6022</v>
      </c>
      <c r="Q24" s="66">
        <f t="shared" si="7"/>
        <v>15</v>
      </c>
      <c r="R24" s="65">
        <f>VLOOKUP($A24,'Return Data'!$B$7:$R$2843,16,0)</f>
        <v>18.0868</v>
      </c>
      <c r="S24" s="67">
        <f t="shared" si="6"/>
        <v>13</v>
      </c>
    </row>
    <row r="25" spans="1:19" x14ac:dyDescent="0.3">
      <c r="A25" s="63" t="s">
        <v>1823</v>
      </c>
      <c r="B25" s="64">
        <f>VLOOKUP($A25,'Return Data'!$B$7:$R$2843,3,0)</f>
        <v>44440</v>
      </c>
      <c r="C25" s="65">
        <f>VLOOKUP($A25,'Return Data'!$B$7:$R$2843,4,0)</f>
        <v>123.483</v>
      </c>
      <c r="D25" s="65">
        <f>VLOOKUP($A25,'Return Data'!$B$7:$R$2843,10,0)</f>
        <v>8.4183000000000003</v>
      </c>
      <c r="E25" s="66">
        <f t="shared" si="0"/>
        <v>32</v>
      </c>
      <c r="F25" s="65">
        <f>VLOOKUP($A25,'Return Data'!$B$7:$R$2843,11,0)</f>
        <v>16.4681</v>
      </c>
      <c r="G25" s="66">
        <f t="shared" si="1"/>
        <v>28</v>
      </c>
      <c r="H25" s="65">
        <f>VLOOKUP($A25,'Return Data'!$B$7:$R$2843,12,0)</f>
        <v>30.8748</v>
      </c>
      <c r="I25" s="66">
        <f t="shared" si="2"/>
        <v>30</v>
      </c>
      <c r="J25" s="65">
        <f>VLOOKUP($A25,'Return Data'!$B$7:$R$2843,13,0)</f>
        <v>45.055700000000002</v>
      </c>
      <c r="K25" s="66">
        <f t="shared" si="3"/>
        <v>30</v>
      </c>
      <c r="L25" s="65">
        <f>VLOOKUP($A25,'Return Data'!$B$7:$R$2843,17,0)</f>
        <v>22.9544</v>
      </c>
      <c r="M25" s="66">
        <f t="shared" si="4"/>
        <v>27</v>
      </c>
      <c r="N25" s="65">
        <f>VLOOKUP($A25,'Return Data'!$B$7:$R$2843,14,0)</f>
        <v>11.446899999999999</v>
      </c>
      <c r="O25" s="66">
        <f t="shared" si="5"/>
        <v>26</v>
      </c>
      <c r="P25" s="65">
        <f>VLOOKUP($A25,'Return Data'!$B$7:$R$2843,15,0)</f>
        <v>12.4551</v>
      </c>
      <c r="Q25" s="66">
        <f t="shared" si="7"/>
        <v>24</v>
      </c>
      <c r="R25" s="65">
        <f>VLOOKUP($A25,'Return Data'!$B$7:$R$2843,16,0)</f>
        <v>14.545500000000001</v>
      </c>
      <c r="S25" s="67">
        <f t="shared" si="6"/>
        <v>30</v>
      </c>
    </row>
    <row r="26" spans="1:19" x14ac:dyDescent="0.3">
      <c r="A26" s="63" t="s">
        <v>1826</v>
      </c>
      <c r="B26" s="64">
        <f>VLOOKUP($A26,'Return Data'!$B$7:$R$2843,3,0)</f>
        <v>44440</v>
      </c>
      <c r="C26" s="65">
        <f>VLOOKUP($A26,'Return Data'!$B$7:$R$2843,4,0)</f>
        <v>70.415700000000001</v>
      </c>
      <c r="D26" s="65">
        <f>VLOOKUP($A26,'Return Data'!$B$7:$R$2843,10,0)</f>
        <v>10.4328</v>
      </c>
      <c r="E26" s="66">
        <f t="shared" si="0"/>
        <v>26</v>
      </c>
      <c r="F26" s="65">
        <f>VLOOKUP($A26,'Return Data'!$B$7:$R$2843,11,0)</f>
        <v>17.091899999999999</v>
      </c>
      <c r="G26" s="66">
        <f t="shared" si="1"/>
        <v>26</v>
      </c>
      <c r="H26" s="65">
        <f>VLOOKUP($A26,'Return Data'!$B$7:$R$2843,12,0)</f>
        <v>26.093800000000002</v>
      </c>
      <c r="I26" s="66">
        <f t="shared" si="2"/>
        <v>32</v>
      </c>
      <c r="J26" s="65">
        <f>VLOOKUP($A26,'Return Data'!$B$7:$R$2843,13,0)</f>
        <v>42.355699999999999</v>
      </c>
      <c r="K26" s="66">
        <f t="shared" si="3"/>
        <v>32</v>
      </c>
      <c r="L26" s="65">
        <f>VLOOKUP($A26,'Return Data'!$B$7:$R$2843,17,0)</f>
        <v>20.5167</v>
      </c>
      <c r="M26" s="66">
        <f t="shared" si="4"/>
        <v>30</v>
      </c>
      <c r="N26" s="65">
        <f>VLOOKUP($A26,'Return Data'!$B$7:$R$2843,14,0)</f>
        <v>12.635300000000001</v>
      </c>
      <c r="O26" s="66">
        <f t="shared" si="5"/>
        <v>23</v>
      </c>
      <c r="P26" s="65">
        <f>VLOOKUP($A26,'Return Data'!$B$7:$R$2843,15,0)</f>
        <v>11.240600000000001</v>
      </c>
      <c r="Q26" s="66">
        <f t="shared" si="7"/>
        <v>26</v>
      </c>
      <c r="R26" s="65">
        <f>VLOOKUP($A26,'Return Data'!$B$7:$R$2843,16,0)</f>
        <v>11.465</v>
      </c>
      <c r="S26" s="67">
        <f t="shared" si="6"/>
        <v>33</v>
      </c>
    </row>
    <row r="27" spans="1:19" x14ac:dyDescent="0.3">
      <c r="A27" s="63" t="s">
        <v>1269</v>
      </c>
      <c r="B27" s="64">
        <f>VLOOKUP($A27,'Return Data'!$B$7:$R$2843,3,0)</f>
        <v>44440</v>
      </c>
      <c r="C27" s="65">
        <f>VLOOKUP($A27,'Return Data'!$B$7:$R$2843,4,0)</f>
        <v>21.302099999999999</v>
      </c>
      <c r="D27" s="65">
        <f>VLOOKUP($A27,'Return Data'!$B$7:$R$2843,10,0)</f>
        <v>14.1836</v>
      </c>
      <c r="E27" s="66">
        <f t="shared" si="0"/>
        <v>10</v>
      </c>
      <c r="F27" s="65">
        <f>VLOOKUP($A27,'Return Data'!$B$7:$R$2843,11,0)</f>
        <v>28.083600000000001</v>
      </c>
      <c r="G27" s="66">
        <f t="shared" si="1"/>
        <v>4</v>
      </c>
      <c r="H27" s="65">
        <f>VLOOKUP($A27,'Return Data'!$B$7:$R$2843,12,0)</f>
        <v>52.775500000000001</v>
      </c>
      <c r="I27" s="66">
        <f t="shared" si="2"/>
        <v>2</v>
      </c>
      <c r="J27" s="65">
        <f>VLOOKUP($A27,'Return Data'!$B$7:$R$2843,13,0)</f>
        <v>72.104799999999997</v>
      </c>
      <c r="K27" s="66">
        <f t="shared" si="3"/>
        <v>3</v>
      </c>
      <c r="L27" s="65">
        <f>VLOOKUP($A27,'Return Data'!$B$7:$R$2843,17,0)</f>
        <v>39.476199999999999</v>
      </c>
      <c r="M27" s="66">
        <f t="shared" si="4"/>
        <v>4</v>
      </c>
      <c r="N27" s="65">
        <f>VLOOKUP($A27,'Return Data'!$B$7:$R$2843,14,0)</f>
        <v>22.5718</v>
      </c>
      <c r="O27" s="66">
        <f t="shared" si="5"/>
        <v>4</v>
      </c>
      <c r="P27" s="65"/>
      <c r="Q27" s="66"/>
      <c r="R27" s="65">
        <f>VLOOKUP($A27,'Return Data'!$B$7:$R$2843,16,0)</f>
        <v>19.1678</v>
      </c>
      <c r="S27" s="67">
        <f t="shared" si="6"/>
        <v>7</v>
      </c>
    </row>
    <row r="28" spans="1:19" x14ac:dyDescent="0.3">
      <c r="A28" s="63" t="s">
        <v>1819</v>
      </c>
      <c r="B28" s="64">
        <f>VLOOKUP($A28,'Return Data'!$B$7:$R$2843,3,0)</f>
        <v>44440</v>
      </c>
      <c r="C28" s="65">
        <f>VLOOKUP($A28,'Return Data'!$B$7:$R$2843,4,0)</f>
        <v>38.151400000000002</v>
      </c>
      <c r="D28" s="65">
        <f>VLOOKUP($A28,'Return Data'!$B$7:$R$2843,10,0)</f>
        <v>9.8922000000000008</v>
      </c>
      <c r="E28" s="66">
        <f t="shared" si="0"/>
        <v>29</v>
      </c>
      <c r="F28" s="65">
        <f>VLOOKUP($A28,'Return Data'!$B$7:$R$2843,11,0)</f>
        <v>13.63</v>
      </c>
      <c r="G28" s="66">
        <f t="shared" si="1"/>
        <v>32</v>
      </c>
      <c r="H28" s="65">
        <f>VLOOKUP($A28,'Return Data'!$B$7:$R$2843,12,0)</f>
        <v>26.0624</v>
      </c>
      <c r="I28" s="66">
        <f t="shared" si="2"/>
        <v>33</v>
      </c>
      <c r="J28" s="65">
        <f>VLOOKUP($A28,'Return Data'!$B$7:$R$2843,13,0)</f>
        <v>41.02</v>
      </c>
      <c r="K28" s="66">
        <f t="shared" si="3"/>
        <v>33</v>
      </c>
      <c r="L28" s="65">
        <f>VLOOKUP($A28,'Return Data'!$B$7:$R$2843,17,0)</f>
        <v>20.0166</v>
      </c>
      <c r="M28" s="66">
        <f t="shared" si="4"/>
        <v>31</v>
      </c>
      <c r="N28" s="65">
        <f>VLOOKUP($A28,'Return Data'!$B$7:$R$2843,14,0)</f>
        <v>10.476599999999999</v>
      </c>
      <c r="O28" s="66">
        <f t="shared" si="5"/>
        <v>28</v>
      </c>
      <c r="P28" s="65">
        <f>VLOOKUP($A28,'Return Data'!$B$7:$R$2843,15,0)</f>
        <v>13.364599999999999</v>
      </c>
      <c r="Q28" s="66">
        <f t="shared" si="7"/>
        <v>22</v>
      </c>
      <c r="R28" s="65">
        <f>VLOOKUP($A28,'Return Data'!$B$7:$R$2843,16,0)</f>
        <v>19.9802</v>
      </c>
      <c r="S28" s="67">
        <f t="shared" si="6"/>
        <v>6</v>
      </c>
    </row>
    <row r="29" spans="1:19" x14ac:dyDescent="0.3">
      <c r="A29" s="63" t="s">
        <v>2015</v>
      </c>
      <c r="B29" s="64">
        <f>VLOOKUP($A29,'Return Data'!$B$7:$R$2843,3,0)</f>
        <v>44440</v>
      </c>
      <c r="C29" s="65">
        <f>VLOOKUP($A29,'Return Data'!$B$7:$R$2843,4,0)</f>
        <v>16.462499999999999</v>
      </c>
      <c r="D29" s="65">
        <f>VLOOKUP($A29,'Return Data'!$B$7:$R$2843,10,0)</f>
        <v>12.2012</v>
      </c>
      <c r="E29" s="66">
        <f t="shared" si="0"/>
        <v>18</v>
      </c>
      <c r="F29" s="65">
        <f>VLOOKUP($A29,'Return Data'!$B$7:$R$2843,11,0)</f>
        <v>20.199300000000001</v>
      </c>
      <c r="G29" s="66">
        <f t="shared" si="1"/>
        <v>17</v>
      </c>
      <c r="H29" s="65">
        <f>VLOOKUP($A29,'Return Data'!$B$7:$R$2843,12,0)</f>
        <v>36.0672</v>
      </c>
      <c r="I29" s="66">
        <f t="shared" si="2"/>
        <v>22</v>
      </c>
      <c r="J29" s="65">
        <f>VLOOKUP($A29,'Return Data'!$B$7:$R$2843,13,0)</f>
        <v>54.342700000000001</v>
      </c>
      <c r="K29" s="66">
        <f t="shared" si="3"/>
        <v>25</v>
      </c>
      <c r="L29" s="65">
        <f>VLOOKUP($A29,'Return Data'!$B$7:$R$2843,17,0)</f>
        <v>25.812200000000001</v>
      </c>
      <c r="M29" s="66">
        <f t="shared" si="4"/>
        <v>24</v>
      </c>
      <c r="N29" s="65"/>
      <c r="O29" s="66"/>
      <c r="P29" s="65"/>
      <c r="Q29" s="66"/>
      <c r="R29" s="65">
        <f>VLOOKUP($A29,'Return Data'!$B$7:$R$2843,16,0)</f>
        <v>17.142299999999999</v>
      </c>
      <c r="S29" s="67">
        <f t="shared" si="6"/>
        <v>20</v>
      </c>
    </row>
    <row r="30" spans="1:19" x14ac:dyDescent="0.3">
      <c r="A30" s="63" t="s">
        <v>1272</v>
      </c>
      <c r="B30" s="64">
        <f>VLOOKUP($A30,'Return Data'!$B$7:$R$2843,3,0)</f>
        <v>44440</v>
      </c>
      <c r="C30" s="65">
        <f>VLOOKUP($A30,'Return Data'!$B$7:$R$2843,4,0)</f>
        <v>146.84569999999999</v>
      </c>
      <c r="D30" s="65">
        <f>VLOOKUP($A30,'Return Data'!$B$7:$R$2843,10,0)</f>
        <v>14.8192</v>
      </c>
      <c r="E30" s="66">
        <f t="shared" si="0"/>
        <v>9</v>
      </c>
      <c r="F30" s="65">
        <f>VLOOKUP($A30,'Return Data'!$B$7:$R$2843,11,0)</f>
        <v>20.290199999999999</v>
      </c>
      <c r="G30" s="66">
        <f t="shared" si="1"/>
        <v>16</v>
      </c>
      <c r="H30" s="65">
        <f>VLOOKUP($A30,'Return Data'!$B$7:$R$2843,12,0)</f>
        <v>50.541600000000003</v>
      </c>
      <c r="I30" s="66">
        <f t="shared" si="2"/>
        <v>3</v>
      </c>
      <c r="J30" s="65">
        <f>VLOOKUP($A30,'Return Data'!$B$7:$R$2843,13,0)</f>
        <v>66.2179</v>
      </c>
      <c r="K30" s="66">
        <f t="shared" si="3"/>
        <v>5</v>
      </c>
      <c r="L30" s="65">
        <f>VLOOKUP($A30,'Return Data'!$B$7:$R$2843,17,0)</f>
        <v>25.976900000000001</v>
      </c>
      <c r="M30" s="66">
        <f t="shared" si="4"/>
        <v>23</v>
      </c>
      <c r="N30" s="65">
        <f>VLOOKUP($A30,'Return Data'!$B$7:$R$2843,14,0)</f>
        <v>12.984400000000001</v>
      </c>
      <c r="O30" s="66">
        <f t="shared" si="5"/>
        <v>22</v>
      </c>
      <c r="P30" s="65">
        <f>VLOOKUP($A30,'Return Data'!$B$7:$R$2843,15,0)</f>
        <v>13.5207</v>
      </c>
      <c r="Q30" s="66">
        <f t="shared" si="7"/>
        <v>21</v>
      </c>
      <c r="R30" s="65">
        <f>VLOOKUP($A30,'Return Data'!$B$7:$R$2843,16,0)</f>
        <v>14.7065</v>
      </c>
      <c r="S30" s="67">
        <f t="shared" si="6"/>
        <v>29</v>
      </c>
    </row>
    <row r="31" spans="1:19" x14ac:dyDescent="0.3">
      <c r="A31" s="63" t="s">
        <v>1781</v>
      </c>
      <c r="B31" s="64">
        <f>VLOOKUP($A31,'Return Data'!$B$7:$R$2843,3,0)</f>
        <v>44440</v>
      </c>
      <c r="C31" s="65">
        <f>VLOOKUP($A31,'Return Data'!$B$7:$R$2843,4,0)</f>
        <v>50.642899999999997</v>
      </c>
      <c r="D31" s="65">
        <f>VLOOKUP($A31,'Return Data'!$B$7:$R$2843,10,0)</f>
        <v>15.870699999999999</v>
      </c>
      <c r="E31" s="66">
        <f t="shared" si="0"/>
        <v>4</v>
      </c>
      <c r="F31" s="65">
        <f>VLOOKUP($A31,'Return Data'!$B$7:$R$2843,11,0)</f>
        <v>29.159800000000001</v>
      </c>
      <c r="G31" s="66">
        <f t="shared" si="1"/>
        <v>3</v>
      </c>
      <c r="H31" s="65">
        <f>VLOOKUP($A31,'Return Data'!$B$7:$R$2843,12,0)</f>
        <v>42.621899999999997</v>
      </c>
      <c r="I31" s="66">
        <f t="shared" si="2"/>
        <v>7</v>
      </c>
      <c r="J31" s="65">
        <f>VLOOKUP($A31,'Return Data'!$B$7:$R$2843,13,0)</f>
        <v>56.357399999999998</v>
      </c>
      <c r="K31" s="66">
        <f t="shared" si="3"/>
        <v>21</v>
      </c>
      <c r="L31" s="65">
        <f>VLOOKUP($A31,'Return Data'!$B$7:$R$2843,17,0)</f>
        <v>40.819800000000001</v>
      </c>
      <c r="M31" s="66">
        <f t="shared" si="4"/>
        <v>3</v>
      </c>
      <c r="N31" s="65">
        <f>VLOOKUP($A31,'Return Data'!$B$7:$R$2843,14,0)</f>
        <v>24.0943</v>
      </c>
      <c r="O31" s="66">
        <f t="shared" si="5"/>
        <v>3</v>
      </c>
      <c r="P31" s="65">
        <f>VLOOKUP($A31,'Return Data'!$B$7:$R$2843,15,0)</f>
        <v>22.003699999999998</v>
      </c>
      <c r="Q31" s="66">
        <f t="shared" si="7"/>
        <v>2</v>
      </c>
      <c r="R31" s="65">
        <f>VLOOKUP($A31,'Return Data'!$B$7:$R$2843,16,0)</f>
        <v>21.677299999999999</v>
      </c>
      <c r="S31" s="67">
        <f t="shared" si="6"/>
        <v>2</v>
      </c>
    </row>
    <row r="32" spans="1:19" x14ac:dyDescent="0.3">
      <c r="A32" s="63" t="s">
        <v>1810</v>
      </c>
      <c r="B32" s="64">
        <f>VLOOKUP($A32,'Return Data'!$B$7:$R$2843,3,0)</f>
        <v>44440</v>
      </c>
      <c r="C32" s="65">
        <f>VLOOKUP($A32,'Return Data'!$B$7:$R$2843,4,0)</f>
        <v>28.75</v>
      </c>
      <c r="D32" s="65">
        <f>VLOOKUP($A32,'Return Data'!$B$7:$R$2843,10,0)</f>
        <v>16.208600000000001</v>
      </c>
      <c r="E32" s="66">
        <f t="shared" si="0"/>
        <v>2</v>
      </c>
      <c r="F32" s="65">
        <f>VLOOKUP($A32,'Return Data'!$B$7:$R$2843,11,0)</f>
        <v>30.031700000000001</v>
      </c>
      <c r="G32" s="66">
        <f t="shared" si="1"/>
        <v>2</v>
      </c>
      <c r="H32" s="65">
        <f>VLOOKUP($A32,'Return Data'!$B$7:$R$2843,12,0)</f>
        <v>48.8095</v>
      </c>
      <c r="I32" s="66">
        <f t="shared" si="2"/>
        <v>4</v>
      </c>
      <c r="J32" s="65">
        <f>VLOOKUP($A32,'Return Data'!$B$7:$R$2843,13,0)</f>
        <v>75.626099999999994</v>
      </c>
      <c r="K32" s="66">
        <f t="shared" si="3"/>
        <v>2</v>
      </c>
      <c r="L32" s="65">
        <f>VLOOKUP($A32,'Return Data'!$B$7:$R$2843,17,0)</f>
        <v>46.738999999999997</v>
      </c>
      <c r="M32" s="66">
        <f t="shared" si="4"/>
        <v>2</v>
      </c>
      <c r="N32" s="65">
        <f>VLOOKUP($A32,'Return Data'!$B$7:$R$2843,14,0)</f>
        <v>26.099799999999998</v>
      </c>
      <c r="O32" s="66">
        <f t="shared" si="5"/>
        <v>2</v>
      </c>
      <c r="P32" s="65">
        <f>VLOOKUP($A32,'Return Data'!$B$7:$R$2843,15,0)</f>
        <v>20.866399999999999</v>
      </c>
      <c r="Q32" s="66">
        <f t="shared" si="7"/>
        <v>3</v>
      </c>
      <c r="R32" s="65">
        <f>VLOOKUP($A32,'Return Data'!$B$7:$R$2843,16,0)</f>
        <v>17.6372</v>
      </c>
      <c r="S32" s="67">
        <f t="shared" si="6"/>
        <v>16</v>
      </c>
    </row>
    <row r="33" spans="1:19" x14ac:dyDescent="0.3">
      <c r="A33" s="63" t="s">
        <v>1274</v>
      </c>
      <c r="B33" s="64">
        <f>VLOOKUP($A33,'Return Data'!$B$7:$R$2843,3,0)</f>
        <v>44440</v>
      </c>
      <c r="C33" s="65">
        <f>VLOOKUP($A33,'Return Data'!$B$7:$R$2843,4,0)</f>
        <v>240.48</v>
      </c>
      <c r="D33" s="65">
        <f>VLOOKUP($A33,'Return Data'!$B$7:$R$2843,10,0)</f>
        <v>16.528600000000001</v>
      </c>
      <c r="E33" s="66">
        <f t="shared" si="0"/>
        <v>1</v>
      </c>
      <c r="F33" s="65">
        <f>VLOOKUP($A33,'Return Data'!$B$7:$R$2843,11,0)</f>
        <v>25.998100000000001</v>
      </c>
      <c r="G33" s="66">
        <f t="shared" si="1"/>
        <v>5</v>
      </c>
      <c r="H33" s="65">
        <f>VLOOKUP($A33,'Return Data'!$B$7:$R$2843,12,0)</f>
        <v>44.9024</v>
      </c>
      <c r="I33" s="66">
        <f t="shared" si="2"/>
        <v>5</v>
      </c>
      <c r="J33" s="65">
        <f>VLOOKUP($A33,'Return Data'!$B$7:$R$2843,13,0)</f>
        <v>65.312399999999997</v>
      </c>
      <c r="K33" s="66">
        <f t="shared" si="3"/>
        <v>7</v>
      </c>
      <c r="L33" s="65">
        <f>VLOOKUP($A33,'Return Data'!$B$7:$R$2843,17,0)</f>
        <v>32.000900000000001</v>
      </c>
      <c r="M33" s="66">
        <f t="shared" si="4"/>
        <v>11</v>
      </c>
      <c r="N33" s="65">
        <f>VLOOKUP($A33,'Return Data'!$B$7:$R$2843,14,0)</f>
        <v>15.389699999999999</v>
      </c>
      <c r="O33" s="66">
        <f t="shared" si="5"/>
        <v>17</v>
      </c>
      <c r="P33" s="65">
        <f>VLOOKUP($A33,'Return Data'!$B$7:$R$2843,15,0)</f>
        <v>16.718</v>
      </c>
      <c r="Q33" s="66">
        <f t="shared" si="7"/>
        <v>8</v>
      </c>
      <c r="R33" s="65">
        <f>VLOOKUP($A33,'Return Data'!$B$7:$R$2843,16,0)</f>
        <v>17.773900000000001</v>
      </c>
      <c r="S33" s="67">
        <f t="shared" si="6"/>
        <v>15</v>
      </c>
    </row>
    <row r="34" spans="1:19" x14ac:dyDescent="0.3">
      <c r="A34" s="63" t="s">
        <v>1276</v>
      </c>
      <c r="B34" s="64">
        <f>VLOOKUP($A34,'Return Data'!$B$7:$R$2843,3,0)</f>
        <v>44440</v>
      </c>
      <c r="C34" s="65">
        <f>VLOOKUP($A34,'Return Data'!$B$7:$R$2843,4,0)</f>
        <v>401.34469999999999</v>
      </c>
      <c r="D34" s="65">
        <f>VLOOKUP($A34,'Return Data'!$B$7:$R$2843,10,0)</f>
        <v>9.6300000000000008</v>
      </c>
      <c r="E34" s="66">
        <f t="shared" si="0"/>
        <v>30</v>
      </c>
      <c r="F34" s="65">
        <f>VLOOKUP($A34,'Return Data'!$B$7:$R$2843,11,0)</f>
        <v>34.518599999999999</v>
      </c>
      <c r="G34" s="66">
        <f t="shared" si="1"/>
        <v>1</v>
      </c>
      <c r="H34" s="65">
        <f>VLOOKUP($A34,'Return Data'!$B$7:$R$2843,12,0)</f>
        <v>60.982599999999998</v>
      </c>
      <c r="I34" s="66">
        <f t="shared" si="2"/>
        <v>1</v>
      </c>
      <c r="J34" s="65">
        <f>VLOOKUP($A34,'Return Data'!$B$7:$R$2843,13,0)</f>
        <v>83.241100000000003</v>
      </c>
      <c r="K34" s="66">
        <f t="shared" si="3"/>
        <v>1</v>
      </c>
      <c r="L34" s="65">
        <f>VLOOKUP($A34,'Return Data'!$B$7:$R$2843,17,0)</f>
        <v>52.145200000000003</v>
      </c>
      <c r="M34" s="66">
        <f t="shared" si="4"/>
        <v>1</v>
      </c>
      <c r="N34" s="65">
        <f>VLOOKUP($A34,'Return Data'!$B$7:$R$2843,14,0)</f>
        <v>28.153099999999998</v>
      </c>
      <c r="O34" s="66">
        <f t="shared" si="5"/>
        <v>1</v>
      </c>
      <c r="P34" s="65">
        <f>VLOOKUP($A34,'Return Data'!$B$7:$R$2843,15,0)</f>
        <v>23.557600000000001</v>
      </c>
      <c r="Q34" s="66">
        <f t="shared" si="7"/>
        <v>1</v>
      </c>
      <c r="R34" s="65">
        <f>VLOOKUP($A34,'Return Data'!$B$7:$R$2843,16,0)</f>
        <v>21.593699999999998</v>
      </c>
      <c r="S34" s="67">
        <f t="shared" si="6"/>
        <v>3</v>
      </c>
    </row>
    <row r="35" spans="1:19" x14ac:dyDescent="0.3">
      <c r="A35" s="63" t="s">
        <v>1812</v>
      </c>
      <c r="B35" s="64">
        <f>VLOOKUP($A35,'Return Data'!$B$7:$R$2843,3,0)</f>
        <v>44440</v>
      </c>
      <c r="C35" s="65">
        <f>VLOOKUP($A35,'Return Data'!$B$7:$R$2843,4,0)</f>
        <v>80.275400000000005</v>
      </c>
      <c r="D35" s="65">
        <f>VLOOKUP($A35,'Return Data'!$B$7:$R$2843,10,0)</f>
        <v>10.553000000000001</v>
      </c>
      <c r="E35" s="66">
        <f t="shared" si="0"/>
        <v>25</v>
      </c>
      <c r="F35" s="65">
        <f>VLOOKUP($A35,'Return Data'!$B$7:$R$2843,11,0)</f>
        <v>17.770600000000002</v>
      </c>
      <c r="G35" s="66">
        <f t="shared" si="1"/>
        <v>24</v>
      </c>
      <c r="H35" s="65">
        <f>VLOOKUP($A35,'Return Data'!$B$7:$R$2843,12,0)</f>
        <v>36.252600000000001</v>
      </c>
      <c r="I35" s="66">
        <f t="shared" si="2"/>
        <v>21</v>
      </c>
      <c r="J35" s="65">
        <f>VLOOKUP($A35,'Return Data'!$B$7:$R$2843,13,0)</f>
        <v>57.456200000000003</v>
      </c>
      <c r="K35" s="66">
        <f t="shared" si="3"/>
        <v>18</v>
      </c>
      <c r="L35" s="65">
        <f>VLOOKUP($A35,'Return Data'!$B$7:$R$2843,17,0)</f>
        <v>26.587700000000002</v>
      </c>
      <c r="M35" s="66">
        <f t="shared" si="4"/>
        <v>22</v>
      </c>
      <c r="N35" s="65">
        <f>VLOOKUP($A35,'Return Data'!$B$7:$R$2843,14,0)</f>
        <v>15.470700000000001</v>
      </c>
      <c r="O35" s="66">
        <f t="shared" si="5"/>
        <v>16</v>
      </c>
      <c r="P35" s="65">
        <f>VLOOKUP($A35,'Return Data'!$B$7:$R$2843,15,0)</f>
        <v>15.613200000000001</v>
      </c>
      <c r="Q35" s="66">
        <f t="shared" si="7"/>
        <v>14</v>
      </c>
      <c r="R35" s="65">
        <f>VLOOKUP($A35,'Return Data'!$B$7:$R$2843,16,0)</f>
        <v>18.083400000000001</v>
      </c>
      <c r="S35" s="67">
        <f t="shared" si="6"/>
        <v>14</v>
      </c>
    </row>
    <row r="36" spans="1:19" x14ac:dyDescent="0.3">
      <c r="A36" s="63" t="s">
        <v>1814</v>
      </c>
      <c r="B36" s="64">
        <f>VLOOKUP($A36,'Return Data'!$B$7:$R$2843,3,0)</f>
        <v>44440</v>
      </c>
      <c r="C36" s="65">
        <f>VLOOKUP($A36,'Return Data'!$B$7:$R$2843,4,0)</f>
        <v>15.099299999999999</v>
      </c>
      <c r="D36" s="65">
        <f>VLOOKUP($A36,'Return Data'!$B$7:$R$2843,10,0)</f>
        <v>10.122199999999999</v>
      </c>
      <c r="E36" s="66">
        <f t="shared" si="0"/>
        <v>27</v>
      </c>
      <c r="F36" s="65">
        <f>VLOOKUP($A36,'Return Data'!$B$7:$R$2843,11,0)</f>
        <v>15.374599999999999</v>
      </c>
      <c r="G36" s="66">
        <f t="shared" si="1"/>
        <v>31</v>
      </c>
      <c r="H36" s="65">
        <f>VLOOKUP($A36,'Return Data'!$B$7:$R$2843,12,0)</f>
        <v>25.976600000000001</v>
      </c>
      <c r="I36" s="66">
        <f t="shared" si="2"/>
        <v>34</v>
      </c>
      <c r="J36" s="65">
        <f>VLOOKUP($A36,'Return Data'!$B$7:$R$2843,13,0)</f>
        <v>40.364600000000003</v>
      </c>
      <c r="K36" s="66">
        <f t="shared" si="3"/>
        <v>34</v>
      </c>
      <c r="L36" s="65">
        <f>VLOOKUP($A36,'Return Data'!$B$7:$R$2843,17,0)</f>
        <v>21.94</v>
      </c>
      <c r="M36" s="66">
        <f t="shared" si="4"/>
        <v>29</v>
      </c>
      <c r="N36" s="65"/>
      <c r="O36" s="66"/>
      <c r="P36" s="65"/>
      <c r="Q36" s="66"/>
      <c r="R36" s="65">
        <f>VLOOKUP($A36,'Return Data'!$B$7:$R$2843,16,0)</f>
        <v>15.1074</v>
      </c>
      <c r="S36" s="67">
        <f t="shared" si="6"/>
        <v>27</v>
      </c>
    </row>
    <row r="37" spans="1:19" x14ac:dyDescent="0.3">
      <c r="A37" s="63" t="s">
        <v>1277</v>
      </c>
      <c r="B37" s="64">
        <f>VLOOKUP($A37,'Return Data'!$B$7:$R$2843,3,0)</f>
        <v>44440</v>
      </c>
      <c r="C37" s="65">
        <f>VLOOKUP($A37,'Return Data'!$B$7:$R$2843,4,0)</f>
        <v>16.410900000000002</v>
      </c>
      <c r="D37" s="65">
        <f>VLOOKUP($A37,'Return Data'!$B$7:$R$2843,10,0)</f>
        <v>12.124599999999999</v>
      </c>
      <c r="E37" s="66">
        <f t="shared" si="0"/>
        <v>19</v>
      </c>
      <c r="F37" s="65">
        <f>VLOOKUP($A37,'Return Data'!$B$7:$R$2843,11,0)</f>
        <v>19.811199999999999</v>
      </c>
      <c r="G37" s="66">
        <f t="shared" si="1"/>
        <v>18</v>
      </c>
      <c r="H37" s="65">
        <f>VLOOKUP($A37,'Return Data'!$B$7:$R$2843,12,0)</f>
        <v>38.644199999999998</v>
      </c>
      <c r="I37" s="66">
        <f t="shared" si="2"/>
        <v>17</v>
      </c>
      <c r="J37" s="65">
        <f>VLOOKUP($A37,'Return Data'!$B$7:$R$2843,13,0)</f>
        <v>57.704599999999999</v>
      </c>
      <c r="K37" s="66">
        <f t="shared" si="3"/>
        <v>17</v>
      </c>
      <c r="L37" s="65"/>
      <c r="M37" s="66"/>
      <c r="N37" s="65"/>
      <c r="O37" s="66"/>
      <c r="P37" s="65"/>
      <c r="Q37" s="66"/>
      <c r="R37" s="65">
        <f>VLOOKUP($A37,'Return Data'!$B$7:$R$2843,16,0)</f>
        <v>28.28</v>
      </c>
      <c r="S37" s="67">
        <f t="shared" si="6"/>
        <v>1</v>
      </c>
    </row>
    <row r="38" spans="1:19" x14ac:dyDescent="0.3">
      <c r="A38" s="102" t="s">
        <v>1792</v>
      </c>
      <c r="B38" s="64">
        <f>VLOOKUP($A38,'Return Data'!$B$7:$R$2843,3,0)</f>
        <v>44440</v>
      </c>
      <c r="C38" s="65">
        <f>VLOOKUP($A38,'Return Data'!$B$7:$R$2843,4,0)</f>
        <v>16.5413</v>
      </c>
      <c r="D38" s="65">
        <f>VLOOKUP($A38,'Return Data'!$B$7:$R$2843,10,0)</f>
        <v>11.214</v>
      </c>
      <c r="E38" s="66">
        <f t="shared" si="0"/>
        <v>22</v>
      </c>
      <c r="F38" s="65">
        <f>VLOOKUP($A38,'Return Data'!$B$7:$R$2843,11,0)</f>
        <v>17.667999999999999</v>
      </c>
      <c r="G38" s="66">
        <f t="shared" si="1"/>
        <v>25</v>
      </c>
      <c r="H38" s="65">
        <f>VLOOKUP($A38,'Return Data'!$B$7:$R$2843,12,0)</f>
        <v>31.078299999999999</v>
      </c>
      <c r="I38" s="66">
        <f t="shared" si="2"/>
        <v>29</v>
      </c>
      <c r="J38" s="65">
        <f>VLOOKUP($A38,'Return Data'!$B$7:$R$2843,13,0)</f>
        <v>46.891500000000001</v>
      </c>
      <c r="K38" s="66">
        <f t="shared" si="3"/>
        <v>29</v>
      </c>
      <c r="L38" s="65">
        <f>VLOOKUP($A38,'Return Data'!$B$7:$R$2843,17,0)</f>
        <v>26.7652</v>
      </c>
      <c r="M38" s="66">
        <f t="shared" si="4"/>
        <v>21</v>
      </c>
      <c r="N38" s="65"/>
      <c r="O38" s="66"/>
      <c r="P38" s="65"/>
      <c r="Q38" s="66"/>
      <c r="R38" s="65">
        <f>VLOOKUP($A38,'Return Data'!$B$7:$R$2843,16,0)</f>
        <v>18.337800000000001</v>
      </c>
      <c r="S38" s="67">
        <f t="shared" si="6"/>
        <v>11</v>
      </c>
    </row>
    <row r="39" spans="1:19" x14ac:dyDescent="0.3">
      <c r="A39" s="63" t="s">
        <v>1816</v>
      </c>
      <c r="B39" s="64">
        <f>VLOOKUP($A39,'Return Data'!$B$7:$R$2843,3,0)</f>
        <v>44440</v>
      </c>
      <c r="C39" s="65">
        <f>VLOOKUP($A39,'Return Data'!$B$7:$R$2843,4,0)</f>
        <v>151.24</v>
      </c>
      <c r="D39" s="65">
        <f>VLOOKUP($A39,'Return Data'!$B$7:$R$2843,10,0)</f>
        <v>8.6963000000000008</v>
      </c>
      <c r="E39" s="66">
        <f t="shared" si="0"/>
        <v>31</v>
      </c>
      <c r="F39" s="65">
        <f>VLOOKUP($A39,'Return Data'!$B$7:$R$2843,11,0)</f>
        <v>16.392199999999999</v>
      </c>
      <c r="G39" s="66">
        <f t="shared" si="1"/>
        <v>29</v>
      </c>
      <c r="H39" s="65">
        <f>VLOOKUP($A39,'Return Data'!$B$7:$R$2843,12,0)</f>
        <v>29.3202</v>
      </c>
      <c r="I39" s="66">
        <f t="shared" si="2"/>
        <v>31</v>
      </c>
      <c r="J39" s="65">
        <f>VLOOKUP($A39,'Return Data'!$B$7:$R$2843,13,0)</f>
        <v>43.491500000000002</v>
      </c>
      <c r="K39" s="66">
        <f t="shared" si="3"/>
        <v>31</v>
      </c>
      <c r="L39" s="65">
        <f>VLOOKUP($A39,'Return Data'!$B$7:$R$2843,17,0)</f>
        <v>19.204899999999999</v>
      </c>
      <c r="M39" s="66">
        <f t="shared" si="4"/>
        <v>32</v>
      </c>
      <c r="N39" s="65">
        <f>VLOOKUP($A39,'Return Data'!$B$7:$R$2843,14,0)</f>
        <v>7.1768999999999998</v>
      </c>
      <c r="O39" s="66">
        <f t="shared" si="5"/>
        <v>29</v>
      </c>
      <c r="P39" s="65">
        <f>VLOOKUP($A39,'Return Data'!$B$7:$R$2843,15,0)</f>
        <v>8.8658000000000001</v>
      </c>
      <c r="Q39" s="66">
        <f t="shared" si="7"/>
        <v>27</v>
      </c>
      <c r="R39" s="65">
        <f>VLOOKUP($A39,'Return Data'!$B$7:$R$2843,16,0)</f>
        <v>10.4222</v>
      </c>
      <c r="S39" s="67">
        <f t="shared" si="6"/>
        <v>34</v>
      </c>
    </row>
    <row r="40" spans="1:19" x14ac:dyDescent="0.3">
      <c r="A40" s="63" t="s">
        <v>1802</v>
      </c>
      <c r="B40" s="64">
        <f>VLOOKUP($A40,'Return Data'!$B$7:$R$2843,3,0)</f>
        <v>44440</v>
      </c>
      <c r="C40" s="65">
        <f>VLOOKUP($A40,'Return Data'!$B$7:$R$2843,4,0)</f>
        <v>35.18</v>
      </c>
      <c r="D40" s="65">
        <f>VLOOKUP($A40,'Return Data'!$B$7:$R$2843,10,0)</f>
        <v>16.067299999999999</v>
      </c>
      <c r="E40" s="66">
        <f t="shared" si="0"/>
        <v>3</v>
      </c>
      <c r="F40" s="65">
        <f>VLOOKUP($A40,'Return Data'!$B$7:$R$2843,11,0)</f>
        <v>23.395299999999999</v>
      </c>
      <c r="G40" s="66">
        <f t="shared" si="1"/>
        <v>10</v>
      </c>
      <c r="H40" s="65">
        <f>VLOOKUP($A40,'Return Data'!$B$7:$R$2843,12,0)</f>
        <v>41.512500000000003</v>
      </c>
      <c r="I40" s="66">
        <f t="shared" si="2"/>
        <v>10</v>
      </c>
      <c r="J40" s="65">
        <f>VLOOKUP($A40,'Return Data'!$B$7:$R$2843,13,0)</f>
        <v>59.836399999999998</v>
      </c>
      <c r="K40" s="66">
        <f t="shared" si="3"/>
        <v>12</v>
      </c>
      <c r="L40" s="65">
        <f>VLOOKUP($A40,'Return Data'!$B$7:$R$2843,17,0)</f>
        <v>33.7117</v>
      </c>
      <c r="M40" s="66">
        <f t="shared" si="4"/>
        <v>8</v>
      </c>
      <c r="N40" s="65">
        <f>VLOOKUP($A40,'Return Data'!$B$7:$R$2843,14,0)</f>
        <v>18.823</v>
      </c>
      <c r="O40" s="66">
        <f t="shared" si="5"/>
        <v>9</v>
      </c>
      <c r="P40" s="65">
        <f>VLOOKUP($A40,'Return Data'!$B$7:$R$2843,15,0)</f>
        <v>15.9763</v>
      </c>
      <c r="Q40" s="66">
        <f t="shared" si="7"/>
        <v>12</v>
      </c>
      <c r="R40" s="65">
        <f>VLOOKUP($A40,'Return Data'!$B$7:$R$2843,16,0)</f>
        <v>14.4803</v>
      </c>
      <c r="S40" s="67">
        <f t="shared" si="6"/>
        <v>31</v>
      </c>
    </row>
    <row r="41" spans="1:19" x14ac:dyDescent="0.3">
      <c r="A41" s="63" t="s">
        <v>1875</v>
      </c>
      <c r="B41" s="64">
        <f>VLOOKUP($A41,'Return Data'!$B$7:$R$2843,3,0)</f>
        <v>44440</v>
      </c>
      <c r="C41" s="65">
        <f>VLOOKUP($A41,'Return Data'!$B$7:$R$2843,4,0)</f>
        <v>268.24799999999999</v>
      </c>
      <c r="D41" s="65">
        <f>VLOOKUP($A41,'Return Data'!$B$7:$R$2843,10,0)</f>
        <v>15.769299999999999</v>
      </c>
      <c r="E41" s="66">
        <f t="shared" si="0"/>
        <v>5</v>
      </c>
      <c r="F41" s="65">
        <f>VLOOKUP($A41,'Return Data'!$B$7:$R$2843,11,0)</f>
        <v>23.546600000000002</v>
      </c>
      <c r="G41" s="66">
        <f t="shared" si="1"/>
        <v>9</v>
      </c>
      <c r="H41" s="65">
        <f>VLOOKUP($A41,'Return Data'!$B$7:$R$2843,12,0)</f>
        <v>39.506500000000003</v>
      </c>
      <c r="I41" s="66">
        <f t="shared" si="2"/>
        <v>15</v>
      </c>
      <c r="J41" s="65">
        <f>VLOOKUP($A41,'Return Data'!$B$7:$R$2843,13,0)</f>
        <v>67.781300000000002</v>
      </c>
      <c r="K41" s="66">
        <f t="shared" si="3"/>
        <v>4</v>
      </c>
      <c r="L41" s="65">
        <f>VLOOKUP($A41,'Return Data'!$B$7:$R$2843,17,0)</f>
        <v>38.831899999999997</v>
      </c>
      <c r="M41" s="66">
        <f t="shared" si="4"/>
        <v>5</v>
      </c>
      <c r="N41" s="65">
        <f>VLOOKUP($A41,'Return Data'!$B$7:$R$2843,14,0)</f>
        <v>20.067299999999999</v>
      </c>
      <c r="O41" s="66">
        <f t="shared" si="5"/>
        <v>5</v>
      </c>
      <c r="P41" s="65">
        <f>VLOOKUP($A41,'Return Data'!$B$7:$R$2843,15,0)</f>
        <v>18.783799999999999</v>
      </c>
      <c r="Q41" s="66">
        <f t="shared" si="7"/>
        <v>4</v>
      </c>
      <c r="R41" s="65">
        <f>VLOOKUP($A41,'Return Data'!$B$7:$R$2843,16,0)</f>
        <v>18.1111</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12.259455882352942</v>
      </c>
      <c r="E43" s="74"/>
      <c r="F43" s="75">
        <f>AVERAGE(F8:F41)</f>
        <v>20.709044117647064</v>
      </c>
      <c r="G43" s="74"/>
      <c r="H43" s="75">
        <f>AVERAGE(H8:H41)</f>
        <v>38.350670588235296</v>
      </c>
      <c r="I43" s="74"/>
      <c r="J43" s="75">
        <f>AVERAGE(J8:J41)</f>
        <v>57.629488235294126</v>
      </c>
      <c r="K43" s="74"/>
      <c r="L43" s="75">
        <f>AVERAGE(L8:L41)</f>
        <v>30.002787500000004</v>
      </c>
      <c r="M43" s="74"/>
      <c r="N43" s="75">
        <f>AVERAGE(N8:N41)</f>
        <v>16.370858620689656</v>
      </c>
      <c r="O43" s="74"/>
      <c r="P43" s="75">
        <f>AVERAGE(P8:P41)</f>
        <v>15.717748148148143</v>
      </c>
      <c r="Q43" s="74"/>
      <c r="R43" s="75">
        <f>AVERAGE(R8:R41)</f>
        <v>17.399776470588233</v>
      </c>
      <c r="S43" s="76"/>
    </row>
    <row r="44" spans="1:19" x14ac:dyDescent="0.3">
      <c r="A44" s="73" t="s">
        <v>28</v>
      </c>
      <c r="B44" s="74"/>
      <c r="C44" s="74"/>
      <c r="D44" s="75">
        <f>MIN(D8:D41)</f>
        <v>2.7608999999999999</v>
      </c>
      <c r="E44" s="74"/>
      <c r="F44" s="75">
        <f>MIN(F8:F41)</f>
        <v>11.126099999999999</v>
      </c>
      <c r="G44" s="74"/>
      <c r="H44" s="75">
        <f>MIN(H8:H41)</f>
        <v>25.976600000000001</v>
      </c>
      <c r="I44" s="74"/>
      <c r="J44" s="75">
        <f>MIN(J8:J41)</f>
        <v>40.364600000000003</v>
      </c>
      <c r="K44" s="74"/>
      <c r="L44" s="75">
        <f>MIN(L8:L41)</f>
        <v>19.204899999999999</v>
      </c>
      <c r="M44" s="74"/>
      <c r="N44" s="75">
        <f>MIN(N8:N41)</f>
        <v>7.1768999999999998</v>
      </c>
      <c r="O44" s="74"/>
      <c r="P44" s="75">
        <f>MIN(P8:P41)</f>
        <v>8.8658000000000001</v>
      </c>
      <c r="Q44" s="74"/>
      <c r="R44" s="75">
        <f>MIN(R8:R41)</f>
        <v>10.4222</v>
      </c>
      <c r="S44" s="76"/>
    </row>
    <row r="45" spans="1:19" ht="15" thickBot="1" x14ac:dyDescent="0.35">
      <c r="A45" s="77" t="s">
        <v>29</v>
      </c>
      <c r="B45" s="78"/>
      <c r="C45" s="78"/>
      <c r="D45" s="79">
        <f>MAX(D8:D41)</f>
        <v>16.528600000000001</v>
      </c>
      <c r="E45" s="78"/>
      <c r="F45" s="79">
        <f>MAX(F8:F41)</f>
        <v>34.518599999999999</v>
      </c>
      <c r="G45" s="78"/>
      <c r="H45" s="79">
        <f>MAX(H8:H41)</f>
        <v>60.982599999999998</v>
      </c>
      <c r="I45" s="78"/>
      <c r="J45" s="79">
        <f>MAX(J8:J41)</f>
        <v>83.241100000000003</v>
      </c>
      <c r="K45" s="78"/>
      <c r="L45" s="79">
        <f>MAX(L8:L41)</f>
        <v>52.145200000000003</v>
      </c>
      <c r="M45" s="78"/>
      <c r="N45" s="79">
        <f>MAX(N8:N41)</f>
        <v>28.153099999999998</v>
      </c>
      <c r="O45" s="78"/>
      <c r="P45" s="79">
        <f>MAX(P8:P41)</f>
        <v>23.557600000000001</v>
      </c>
      <c r="Q45" s="78"/>
      <c r="R45" s="79">
        <f>MAX(R8:R41)</f>
        <v>28.28</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44440</v>
      </c>
      <c r="C8" s="65">
        <f>VLOOKUP($A8,'Return Data'!$B$7:$R$2843,4,0)</f>
        <v>1131.81</v>
      </c>
      <c r="D8" s="65">
        <f>VLOOKUP($A8,'Return Data'!$B$7:$R$2843,10,0)</f>
        <v>11.7583</v>
      </c>
      <c r="E8" s="66">
        <f t="shared" ref="E8:E41" si="0">RANK(D8,D$8:D$41,0)</f>
        <v>18</v>
      </c>
      <c r="F8" s="65">
        <f>VLOOKUP($A8,'Return Data'!$B$7:$R$2843,11,0)</f>
        <v>20.350300000000001</v>
      </c>
      <c r="G8" s="66">
        <f t="shared" ref="G8:G41" si="1">RANK(F8,F$8:F$41,0)</f>
        <v>15</v>
      </c>
      <c r="H8" s="65">
        <f>VLOOKUP($A8,'Return Data'!$B$7:$R$2843,12,0)</f>
        <v>35.088299999999997</v>
      </c>
      <c r="I8" s="66">
        <f t="shared" ref="I8:I41" si="2">RANK(H8,H$8:H$41,0)</f>
        <v>22</v>
      </c>
      <c r="J8" s="65">
        <f>VLOOKUP($A8,'Return Data'!$B$7:$R$2843,13,0)</f>
        <v>56.701799999999999</v>
      </c>
      <c r="K8" s="66">
        <f t="shared" ref="K8:K41" si="3">RANK(J8,J$8:J$41,0)</f>
        <v>15</v>
      </c>
      <c r="L8" s="65">
        <f>VLOOKUP($A8,'Return Data'!$B$7:$R$2843,17,0)</f>
        <v>29.0001</v>
      </c>
      <c r="M8" s="66">
        <f t="shared" ref="M8:M21" si="4">RANK(L8,L$8:L$41,0)</f>
        <v>14</v>
      </c>
      <c r="N8" s="65">
        <f>VLOOKUP($A8,'Return Data'!$B$7:$R$2843,14,0)</f>
        <v>14.539300000000001</v>
      </c>
      <c r="O8" s="66">
        <f t="shared" ref="O8:O21" si="5">RANK(N8,N$8:N$41,0)</f>
        <v>13</v>
      </c>
      <c r="P8" s="65">
        <f>VLOOKUP($A8,'Return Data'!$B$7:$R$2843,15,0)</f>
        <v>14.689299999999999</v>
      </c>
      <c r="Q8" s="66">
        <f>RANK(P8,P$8:P$41,0)</f>
        <v>12</v>
      </c>
      <c r="R8" s="65">
        <f>VLOOKUP($A8,'Return Data'!$B$7:$R$2843,16,0)</f>
        <v>22.7941</v>
      </c>
      <c r="S8" s="67">
        <f t="shared" ref="S8:S41" si="6">RANK(R8,R$8:R$41,0)</f>
        <v>2</v>
      </c>
    </row>
    <row r="9" spans="1:20" x14ac:dyDescent="0.3">
      <c r="A9" s="63" t="s">
        <v>1807</v>
      </c>
      <c r="B9" s="64">
        <f>VLOOKUP($A9,'Return Data'!$B$7:$R$2843,3,0)</f>
        <v>44440</v>
      </c>
      <c r="C9" s="65">
        <f>VLOOKUP($A9,'Return Data'!$B$7:$R$2843,4,0)</f>
        <v>18.940000000000001</v>
      </c>
      <c r="D9" s="65">
        <f>VLOOKUP($A9,'Return Data'!$B$7:$R$2843,10,0)</f>
        <v>15.417400000000001</v>
      </c>
      <c r="E9" s="66">
        <f t="shared" si="0"/>
        <v>6</v>
      </c>
      <c r="F9" s="65">
        <f>VLOOKUP($A9,'Return Data'!$B$7:$R$2843,11,0)</f>
        <v>21.800599999999999</v>
      </c>
      <c r="G9" s="66">
        <f t="shared" si="1"/>
        <v>13</v>
      </c>
      <c r="H9" s="65">
        <f>VLOOKUP($A9,'Return Data'!$B$7:$R$2843,12,0)</f>
        <v>33.380299999999998</v>
      </c>
      <c r="I9" s="66">
        <f t="shared" si="2"/>
        <v>25</v>
      </c>
      <c r="J9" s="65">
        <f>VLOOKUP($A9,'Return Data'!$B$7:$R$2843,13,0)</f>
        <v>53.609099999999998</v>
      </c>
      <c r="K9" s="66">
        <f t="shared" si="3"/>
        <v>23</v>
      </c>
      <c r="L9" s="65">
        <f>VLOOKUP($A9,'Return Data'!$B$7:$R$2843,17,0)</f>
        <v>27.651299999999999</v>
      </c>
      <c r="M9" s="66">
        <f t="shared" si="4"/>
        <v>17</v>
      </c>
      <c r="N9" s="65">
        <f>VLOOKUP($A9,'Return Data'!$B$7:$R$2843,14,0)</f>
        <v>17.718499999999999</v>
      </c>
      <c r="O9" s="66">
        <f t="shared" si="5"/>
        <v>9</v>
      </c>
      <c r="P9" s="65"/>
      <c r="Q9" s="66"/>
      <c r="R9" s="65">
        <f>VLOOKUP($A9,'Return Data'!$B$7:$R$2843,16,0)</f>
        <v>18.345800000000001</v>
      </c>
      <c r="S9" s="67">
        <f t="shared" si="6"/>
        <v>8</v>
      </c>
    </row>
    <row r="10" spans="1:20" x14ac:dyDescent="0.3">
      <c r="A10" s="63" t="s">
        <v>1258</v>
      </c>
      <c r="B10" s="64">
        <f>VLOOKUP($A10,'Return Data'!$B$7:$R$2843,3,0)</f>
        <v>44440</v>
      </c>
      <c r="C10" s="65">
        <f>VLOOKUP($A10,'Return Data'!$B$7:$R$2843,4,0)</f>
        <v>160.77000000000001</v>
      </c>
      <c r="D10" s="65">
        <f>VLOOKUP($A10,'Return Data'!$B$7:$R$2843,10,0)</f>
        <v>14.7128</v>
      </c>
      <c r="E10" s="66">
        <f t="shared" si="0"/>
        <v>8</v>
      </c>
      <c r="F10" s="65">
        <f>VLOOKUP($A10,'Return Data'!$B$7:$R$2843,11,0)</f>
        <v>22.147099999999998</v>
      </c>
      <c r="G10" s="66">
        <f t="shared" si="1"/>
        <v>12</v>
      </c>
      <c r="H10" s="65">
        <f>VLOOKUP($A10,'Return Data'!$B$7:$R$2843,12,0)</f>
        <v>41.547800000000002</v>
      </c>
      <c r="I10" s="66">
        <f t="shared" si="2"/>
        <v>7</v>
      </c>
      <c r="J10" s="65">
        <f>VLOOKUP($A10,'Return Data'!$B$7:$R$2843,13,0)</f>
        <v>63.600299999999997</v>
      </c>
      <c r="K10" s="66">
        <f t="shared" si="3"/>
        <v>8</v>
      </c>
      <c r="L10" s="65">
        <f>VLOOKUP($A10,'Return Data'!$B$7:$R$2843,17,0)</f>
        <v>31.206800000000001</v>
      </c>
      <c r="M10" s="66">
        <f t="shared" si="4"/>
        <v>10</v>
      </c>
      <c r="N10" s="65">
        <f>VLOOKUP($A10,'Return Data'!$B$7:$R$2843,14,0)</f>
        <v>15.874599999999999</v>
      </c>
      <c r="O10" s="66">
        <f t="shared" si="5"/>
        <v>10</v>
      </c>
      <c r="P10" s="65">
        <f>VLOOKUP($A10,'Return Data'!$B$7:$R$2843,15,0)</f>
        <v>13.8393</v>
      </c>
      <c r="Q10" s="66">
        <f t="shared" ref="Q10:Q21" si="7">RANK(P10,P$8:P$41,0)</f>
        <v>16</v>
      </c>
      <c r="R10" s="65">
        <f>VLOOKUP($A10,'Return Data'!$B$7:$R$2843,16,0)</f>
        <v>16.700500000000002</v>
      </c>
      <c r="S10" s="67">
        <f t="shared" si="6"/>
        <v>14</v>
      </c>
    </row>
    <row r="11" spans="1:20" x14ac:dyDescent="0.3">
      <c r="A11" s="63" t="s">
        <v>1260</v>
      </c>
      <c r="B11" s="64">
        <f>VLOOKUP($A11,'Return Data'!$B$7:$R$2843,3,0)</f>
        <v>44440</v>
      </c>
      <c r="C11" s="65">
        <f>VLOOKUP($A11,'Return Data'!$B$7:$R$2843,4,0)</f>
        <v>74.042000000000002</v>
      </c>
      <c r="D11" s="65">
        <f>VLOOKUP($A11,'Return Data'!$B$7:$R$2843,10,0)</f>
        <v>13.3163</v>
      </c>
      <c r="E11" s="66">
        <f t="shared" si="0"/>
        <v>14</v>
      </c>
      <c r="F11" s="65">
        <f>VLOOKUP($A11,'Return Data'!$B$7:$R$2843,11,0)</f>
        <v>22.895399999999999</v>
      </c>
      <c r="G11" s="66">
        <f t="shared" si="1"/>
        <v>9</v>
      </c>
      <c r="H11" s="65">
        <f>VLOOKUP($A11,'Return Data'!$B$7:$R$2843,12,0)</f>
        <v>40.737499999999997</v>
      </c>
      <c r="I11" s="66">
        <f t="shared" si="2"/>
        <v>9</v>
      </c>
      <c r="J11" s="65">
        <f>VLOOKUP($A11,'Return Data'!$B$7:$R$2843,13,0)</f>
        <v>58.643300000000004</v>
      </c>
      <c r="K11" s="66">
        <f t="shared" si="3"/>
        <v>11</v>
      </c>
      <c r="L11" s="65">
        <f>VLOOKUP($A11,'Return Data'!$B$7:$R$2843,17,0)</f>
        <v>27.952000000000002</v>
      </c>
      <c r="M11" s="66">
        <f t="shared" si="4"/>
        <v>15</v>
      </c>
      <c r="N11" s="65">
        <f>VLOOKUP($A11,'Return Data'!$B$7:$R$2843,14,0)</f>
        <v>15.836</v>
      </c>
      <c r="O11" s="66">
        <f t="shared" si="5"/>
        <v>11</v>
      </c>
      <c r="P11" s="65">
        <f>VLOOKUP($A11,'Return Data'!$B$7:$R$2843,15,0)</f>
        <v>14.2478</v>
      </c>
      <c r="Q11" s="66">
        <f t="shared" si="7"/>
        <v>15</v>
      </c>
      <c r="R11" s="65">
        <f>VLOOKUP($A11,'Return Data'!$B$7:$R$2843,16,0)</f>
        <v>13.3537</v>
      </c>
      <c r="S11" s="67">
        <f t="shared" si="6"/>
        <v>28</v>
      </c>
    </row>
    <row r="12" spans="1:20" x14ac:dyDescent="0.3">
      <c r="A12" s="63" t="s">
        <v>1828</v>
      </c>
      <c r="B12" s="64">
        <f>VLOOKUP($A12,'Return Data'!$B$7:$R$2843,3,0)</f>
        <v>44440</v>
      </c>
      <c r="C12" s="65">
        <f>VLOOKUP($A12,'Return Data'!$B$7:$R$2843,4,0)</f>
        <v>222.79</v>
      </c>
      <c r="D12" s="65">
        <f>VLOOKUP($A12,'Return Data'!$B$7:$R$2843,10,0)</f>
        <v>13.709</v>
      </c>
      <c r="E12" s="66">
        <f t="shared" si="0"/>
        <v>11</v>
      </c>
      <c r="F12" s="65">
        <f>VLOOKUP($A12,'Return Data'!$B$7:$R$2843,11,0)</f>
        <v>21.6966</v>
      </c>
      <c r="G12" s="66">
        <f t="shared" si="1"/>
        <v>14</v>
      </c>
      <c r="H12" s="65">
        <f>VLOOKUP($A12,'Return Data'!$B$7:$R$2843,12,0)</f>
        <v>35.814399999999999</v>
      </c>
      <c r="I12" s="66">
        <f t="shared" si="2"/>
        <v>19</v>
      </c>
      <c r="J12" s="65">
        <f>VLOOKUP($A12,'Return Data'!$B$7:$R$2843,13,0)</f>
        <v>54.479300000000002</v>
      </c>
      <c r="K12" s="66">
        <f t="shared" si="3"/>
        <v>21</v>
      </c>
      <c r="L12" s="65">
        <f>VLOOKUP($A12,'Return Data'!$B$7:$R$2843,17,0)</f>
        <v>31.980599999999999</v>
      </c>
      <c r="M12" s="66">
        <f t="shared" si="4"/>
        <v>8</v>
      </c>
      <c r="N12" s="65">
        <f>VLOOKUP($A12,'Return Data'!$B$7:$R$2843,14,0)</f>
        <v>18.131900000000002</v>
      </c>
      <c r="O12" s="66">
        <f t="shared" si="5"/>
        <v>7</v>
      </c>
      <c r="P12" s="65">
        <f>VLOOKUP($A12,'Return Data'!$B$7:$R$2843,15,0)</f>
        <v>17.5471</v>
      </c>
      <c r="Q12" s="66">
        <f t="shared" si="7"/>
        <v>5</v>
      </c>
      <c r="R12" s="65">
        <f>VLOOKUP($A12,'Return Data'!$B$7:$R$2843,16,0)</f>
        <v>18.849499999999999</v>
      </c>
      <c r="S12" s="67">
        <f t="shared" si="6"/>
        <v>6</v>
      </c>
    </row>
    <row r="13" spans="1:20" x14ac:dyDescent="0.3">
      <c r="A13" s="102" t="s">
        <v>1874</v>
      </c>
      <c r="B13" s="64">
        <f>VLOOKUP($A13,'Return Data'!$B$7:$R$2843,3,0)</f>
        <v>44440</v>
      </c>
      <c r="C13" s="65">
        <f>VLOOKUP($A13,'Return Data'!$B$7:$R$2843,4,0)</f>
        <v>66.884</v>
      </c>
      <c r="D13" s="65">
        <f>VLOOKUP($A13,'Return Data'!$B$7:$R$2843,10,0)</f>
        <v>13.8393</v>
      </c>
      <c r="E13" s="66">
        <f t="shared" si="0"/>
        <v>10</v>
      </c>
      <c r="F13" s="65">
        <f>VLOOKUP($A13,'Return Data'!$B$7:$R$2843,11,0)</f>
        <v>22.361499999999999</v>
      </c>
      <c r="G13" s="66">
        <f t="shared" si="1"/>
        <v>11</v>
      </c>
      <c r="H13" s="65">
        <f>VLOOKUP($A13,'Return Data'!$B$7:$R$2843,12,0)</f>
        <v>39.356200000000001</v>
      </c>
      <c r="I13" s="66">
        <f t="shared" si="2"/>
        <v>13</v>
      </c>
      <c r="J13" s="65">
        <f>VLOOKUP($A13,'Return Data'!$B$7:$R$2843,13,0)</f>
        <v>60.999400000000001</v>
      </c>
      <c r="K13" s="66">
        <f t="shared" si="3"/>
        <v>10</v>
      </c>
      <c r="L13" s="65">
        <f>VLOOKUP($A13,'Return Data'!$B$7:$R$2843,17,0)</f>
        <v>31.829799999999999</v>
      </c>
      <c r="M13" s="66">
        <f t="shared" si="4"/>
        <v>9</v>
      </c>
      <c r="N13" s="65">
        <f>VLOOKUP($A13,'Return Data'!$B$7:$R$2843,14,0)</f>
        <v>18.4619</v>
      </c>
      <c r="O13" s="66">
        <f t="shared" si="5"/>
        <v>6</v>
      </c>
      <c r="P13" s="65">
        <f>VLOOKUP($A13,'Return Data'!$B$7:$R$2843,15,0)</f>
        <v>16.795100000000001</v>
      </c>
      <c r="Q13" s="66">
        <f t="shared" si="7"/>
        <v>6</v>
      </c>
      <c r="R13" s="65">
        <f>VLOOKUP($A13,'Return Data'!$B$7:$R$2843,16,0)</f>
        <v>14.2697</v>
      </c>
      <c r="S13" s="67">
        <f t="shared" si="6"/>
        <v>26</v>
      </c>
    </row>
    <row r="14" spans="1:20" x14ac:dyDescent="0.3">
      <c r="A14" s="102" t="s">
        <v>1789</v>
      </c>
      <c r="B14" s="64">
        <f>VLOOKUP($A14,'Return Data'!$B$7:$R$2843,3,0)</f>
        <v>44440</v>
      </c>
      <c r="C14" s="65">
        <f>VLOOKUP($A14,'Return Data'!$B$7:$R$2843,4,0)</f>
        <v>22.323</v>
      </c>
      <c r="D14" s="65">
        <f>VLOOKUP($A14,'Return Data'!$B$7:$R$2843,10,0)</f>
        <v>12.520799999999999</v>
      </c>
      <c r="E14" s="66">
        <f t="shared" si="0"/>
        <v>15</v>
      </c>
      <c r="F14" s="65">
        <f>VLOOKUP($A14,'Return Data'!$B$7:$R$2843,11,0)</f>
        <v>18.2926</v>
      </c>
      <c r="G14" s="66">
        <f t="shared" si="1"/>
        <v>21</v>
      </c>
      <c r="H14" s="65">
        <f>VLOOKUP($A14,'Return Data'!$B$7:$R$2843,12,0)</f>
        <v>36.942500000000003</v>
      </c>
      <c r="I14" s="66">
        <f t="shared" si="2"/>
        <v>17</v>
      </c>
      <c r="J14" s="65">
        <f>VLOOKUP($A14,'Return Data'!$B$7:$R$2843,13,0)</f>
        <v>55.875999999999998</v>
      </c>
      <c r="K14" s="66">
        <f t="shared" si="3"/>
        <v>18</v>
      </c>
      <c r="L14" s="65">
        <f>VLOOKUP($A14,'Return Data'!$B$7:$R$2843,17,0)</f>
        <v>26.936499999999999</v>
      </c>
      <c r="M14" s="66">
        <f t="shared" si="4"/>
        <v>18</v>
      </c>
      <c r="N14" s="65">
        <f>VLOOKUP($A14,'Return Data'!$B$7:$R$2843,14,0)</f>
        <v>14.0418</v>
      </c>
      <c r="O14" s="66">
        <f t="shared" si="5"/>
        <v>17</v>
      </c>
      <c r="P14" s="65">
        <f>VLOOKUP($A14,'Return Data'!$B$7:$R$2843,15,0)</f>
        <v>15.694599999999999</v>
      </c>
      <c r="Q14" s="66">
        <f t="shared" si="7"/>
        <v>8</v>
      </c>
      <c r="R14" s="65">
        <f>VLOOKUP($A14,'Return Data'!$B$7:$R$2843,16,0)</f>
        <v>12.978400000000001</v>
      </c>
      <c r="S14" s="67">
        <f t="shared" si="6"/>
        <v>31</v>
      </c>
    </row>
    <row r="15" spans="1:20" x14ac:dyDescent="0.3">
      <c r="A15" s="63" t="s">
        <v>1794</v>
      </c>
      <c r="B15" s="64">
        <f>VLOOKUP($A15,'Return Data'!$B$7:$R$2843,3,0)</f>
        <v>44440</v>
      </c>
      <c r="C15" s="65">
        <f>VLOOKUP($A15,'Return Data'!$B$7:$R$2843,4,0)</f>
        <v>906.18740000000003</v>
      </c>
      <c r="D15" s="65">
        <f>VLOOKUP($A15,'Return Data'!$B$7:$R$2843,10,0)</f>
        <v>10.5419</v>
      </c>
      <c r="E15" s="66">
        <f t="shared" si="0"/>
        <v>24</v>
      </c>
      <c r="F15" s="65">
        <f>VLOOKUP($A15,'Return Data'!$B$7:$R$2843,11,0)</f>
        <v>16.3339</v>
      </c>
      <c r="G15" s="66">
        <f t="shared" si="1"/>
        <v>28</v>
      </c>
      <c r="H15" s="65">
        <f>VLOOKUP($A15,'Return Data'!$B$7:$R$2843,12,0)</f>
        <v>39.042999999999999</v>
      </c>
      <c r="I15" s="66">
        <f t="shared" si="2"/>
        <v>14</v>
      </c>
      <c r="J15" s="65">
        <f>VLOOKUP($A15,'Return Data'!$B$7:$R$2843,13,0)</f>
        <v>61.7164</v>
      </c>
      <c r="K15" s="66">
        <f t="shared" si="3"/>
        <v>9</v>
      </c>
      <c r="L15" s="65">
        <f>VLOOKUP($A15,'Return Data'!$B$7:$R$2843,17,0)</f>
        <v>29.351900000000001</v>
      </c>
      <c r="M15" s="66">
        <f t="shared" si="4"/>
        <v>12</v>
      </c>
      <c r="N15" s="65">
        <f>VLOOKUP($A15,'Return Data'!$B$7:$R$2843,14,0)</f>
        <v>13.3893</v>
      </c>
      <c r="O15" s="66">
        <f t="shared" si="5"/>
        <v>19</v>
      </c>
      <c r="P15" s="65">
        <f>VLOOKUP($A15,'Return Data'!$B$7:$R$2843,15,0)</f>
        <v>13.060700000000001</v>
      </c>
      <c r="Q15" s="66">
        <f t="shared" si="7"/>
        <v>18</v>
      </c>
      <c r="R15" s="65">
        <f>VLOOKUP($A15,'Return Data'!$B$7:$R$2843,16,0)</f>
        <v>18.2073</v>
      </c>
      <c r="S15" s="67">
        <f t="shared" si="6"/>
        <v>9</v>
      </c>
    </row>
    <row r="16" spans="1:20" x14ac:dyDescent="0.3">
      <c r="A16" s="63" t="s">
        <v>1796</v>
      </c>
      <c r="B16" s="64">
        <f>VLOOKUP($A16,'Return Data'!$B$7:$R$2843,3,0)</f>
        <v>44440</v>
      </c>
      <c r="C16" s="65">
        <f>VLOOKUP($A16,'Return Data'!$B$7:$R$2843,4,0)</f>
        <v>926.57600000000002</v>
      </c>
      <c r="D16" s="65">
        <f>VLOOKUP($A16,'Return Data'!$B$7:$R$2843,10,0)</f>
        <v>5.9482999999999997</v>
      </c>
      <c r="E16" s="66">
        <f t="shared" si="0"/>
        <v>33</v>
      </c>
      <c r="F16" s="65">
        <f>VLOOKUP($A16,'Return Data'!$B$7:$R$2843,11,0)</f>
        <v>12.7056</v>
      </c>
      <c r="G16" s="66">
        <f t="shared" si="1"/>
        <v>33</v>
      </c>
      <c r="H16" s="65">
        <f>VLOOKUP($A16,'Return Data'!$B$7:$R$2843,12,0)</f>
        <v>39.866700000000002</v>
      </c>
      <c r="I16" s="66">
        <f t="shared" si="2"/>
        <v>12</v>
      </c>
      <c r="J16" s="65">
        <f>VLOOKUP($A16,'Return Data'!$B$7:$R$2843,13,0)</f>
        <v>56.214599999999997</v>
      </c>
      <c r="K16" s="66">
        <f t="shared" si="3"/>
        <v>16</v>
      </c>
      <c r="L16" s="65">
        <f>VLOOKUP($A16,'Return Data'!$B$7:$R$2843,17,0)</f>
        <v>21.938199999999998</v>
      </c>
      <c r="M16" s="66">
        <f t="shared" si="4"/>
        <v>28</v>
      </c>
      <c r="N16" s="65">
        <f>VLOOKUP($A16,'Return Data'!$B$7:$R$2843,14,0)</f>
        <v>11.613799999999999</v>
      </c>
      <c r="O16" s="66">
        <f t="shared" si="5"/>
        <v>24</v>
      </c>
      <c r="P16" s="65">
        <f>VLOOKUP($A16,'Return Data'!$B$7:$R$2843,15,0)</f>
        <v>13.2774</v>
      </c>
      <c r="Q16" s="66">
        <f t="shared" si="7"/>
        <v>17</v>
      </c>
      <c r="R16" s="65">
        <f>VLOOKUP($A16,'Return Data'!$B$7:$R$2843,16,0)</f>
        <v>18.4971</v>
      </c>
      <c r="S16" s="67">
        <f t="shared" si="6"/>
        <v>7</v>
      </c>
    </row>
    <row r="17" spans="1:19" x14ac:dyDescent="0.3">
      <c r="A17" s="126" t="s">
        <v>1790</v>
      </c>
      <c r="B17" s="64">
        <f>VLOOKUP($A17,'Return Data'!$B$7:$R$2843,3,0)</f>
        <v>44440</v>
      </c>
      <c r="C17" s="65">
        <f>VLOOKUP($A17,'Return Data'!$B$7:$R$2843,4,0)</f>
        <v>128.08519999999999</v>
      </c>
      <c r="D17" s="65">
        <f>VLOOKUP($A17,'Return Data'!$B$7:$R$2843,10,0)</f>
        <v>12.394299999999999</v>
      </c>
      <c r="E17" s="66">
        <f t="shared" si="0"/>
        <v>16</v>
      </c>
      <c r="F17" s="65">
        <f>VLOOKUP($A17,'Return Data'!$B$7:$R$2843,11,0)</f>
        <v>18.965</v>
      </c>
      <c r="G17" s="66">
        <f t="shared" si="1"/>
        <v>18</v>
      </c>
      <c r="H17" s="65">
        <f>VLOOKUP($A17,'Return Data'!$B$7:$R$2843,12,0)</f>
        <v>33.934100000000001</v>
      </c>
      <c r="I17" s="66">
        <f t="shared" si="2"/>
        <v>24</v>
      </c>
      <c r="J17" s="65">
        <f>VLOOKUP($A17,'Return Data'!$B$7:$R$2843,13,0)</f>
        <v>53.456800000000001</v>
      </c>
      <c r="K17" s="66">
        <f t="shared" si="3"/>
        <v>24</v>
      </c>
      <c r="L17" s="65">
        <f>VLOOKUP($A17,'Return Data'!$B$7:$R$2843,17,0)</f>
        <v>27.7453</v>
      </c>
      <c r="M17" s="66">
        <f t="shared" si="4"/>
        <v>16</v>
      </c>
      <c r="N17" s="65">
        <f>VLOOKUP($A17,'Return Data'!$B$7:$R$2843,14,0)</f>
        <v>11.3874</v>
      </c>
      <c r="O17" s="66">
        <f t="shared" si="5"/>
        <v>25</v>
      </c>
      <c r="P17" s="65">
        <f>VLOOKUP($A17,'Return Data'!$B$7:$R$2843,15,0)</f>
        <v>12.236599999999999</v>
      </c>
      <c r="Q17" s="66">
        <f t="shared" si="7"/>
        <v>23</v>
      </c>
      <c r="R17" s="65">
        <f>VLOOKUP($A17,'Return Data'!$B$7:$R$2843,16,0)</f>
        <v>15.657</v>
      </c>
      <c r="S17" s="67">
        <f t="shared" si="6"/>
        <v>22</v>
      </c>
    </row>
    <row r="18" spans="1:19" x14ac:dyDescent="0.3">
      <c r="A18" s="127" t="s">
        <v>1262</v>
      </c>
      <c r="B18" s="64">
        <f>VLOOKUP($A18,'Return Data'!$B$7:$R$2843,3,0)</f>
        <v>44440</v>
      </c>
      <c r="C18" s="65">
        <f>VLOOKUP($A18,'Return Data'!$B$7:$R$2843,4,0)</f>
        <v>432.32</v>
      </c>
      <c r="D18" s="65">
        <f>VLOOKUP($A18,'Return Data'!$B$7:$R$2843,10,0)</f>
        <v>11.1877</v>
      </c>
      <c r="E18" s="66">
        <f t="shared" si="0"/>
        <v>21</v>
      </c>
      <c r="F18" s="65">
        <f>VLOOKUP($A18,'Return Data'!$B$7:$R$2843,11,0)</f>
        <v>18.0654</v>
      </c>
      <c r="G18" s="66">
        <f t="shared" si="1"/>
        <v>23</v>
      </c>
      <c r="H18" s="65">
        <f>VLOOKUP($A18,'Return Data'!$B$7:$R$2843,12,0)</f>
        <v>40.272599999999997</v>
      </c>
      <c r="I18" s="66">
        <f t="shared" si="2"/>
        <v>11</v>
      </c>
      <c r="J18" s="65">
        <f>VLOOKUP($A18,'Return Data'!$B$7:$R$2843,13,0)</f>
        <v>58.029000000000003</v>
      </c>
      <c r="K18" s="66">
        <f t="shared" si="3"/>
        <v>13</v>
      </c>
      <c r="L18" s="65">
        <f>VLOOKUP($A18,'Return Data'!$B$7:$R$2843,17,0)</f>
        <v>25.569099999999999</v>
      </c>
      <c r="M18" s="66">
        <f t="shared" si="4"/>
        <v>20</v>
      </c>
      <c r="N18" s="65">
        <f>VLOOKUP($A18,'Return Data'!$B$7:$R$2843,14,0)</f>
        <v>12.2943</v>
      </c>
      <c r="O18" s="66">
        <f t="shared" si="5"/>
        <v>21</v>
      </c>
      <c r="P18" s="65">
        <f>VLOOKUP($A18,'Return Data'!$B$7:$R$2843,15,0)</f>
        <v>13.0036</v>
      </c>
      <c r="Q18" s="66">
        <f t="shared" si="7"/>
        <v>19</v>
      </c>
      <c r="R18" s="65">
        <f>VLOOKUP($A18,'Return Data'!$B$7:$R$2843,16,0)</f>
        <v>15.0078</v>
      </c>
      <c r="S18" s="67">
        <f t="shared" si="6"/>
        <v>23</v>
      </c>
    </row>
    <row r="19" spans="1:19" x14ac:dyDescent="0.3">
      <c r="A19" s="63" t="s">
        <v>1798</v>
      </c>
      <c r="B19" s="64">
        <f>VLOOKUP($A19,'Return Data'!$B$7:$R$2843,3,0)</f>
        <v>44440</v>
      </c>
      <c r="C19" s="65">
        <f>VLOOKUP($A19,'Return Data'!$B$7:$R$2843,4,0)</f>
        <v>33.15</v>
      </c>
      <c r="D19" s="65">
        <f>VLOOKUP($A19,'Return Data'!$B$7:$R$2843,10,0)</f>
        <v>14.785299999999999</v>
      </c>
      <c r="E19" s="66">
        <f t="shared" si="0"/>
        <v>7</v>
      </c>
      <c r="F19" s="65">
        <f>VLOOKUP($A19,'Return Data'!$B$7:$R$2843,11,0)</f>
        <v>22.914300000000001</v>
      </c>
      <c r="G19" s="66">
        <f t="shared" si="1"/>
        <v>8</v>
      </c>
      <c r="H19" s="65">
        <f>VLOOKUP($A19,'Return Data'!$B$7:$R$2843,12,0)</f>
        <v>35.749400000000001</v>
      </c>
      <c r="I19" s="66">
        <f t="shared" si="2"/>
        <v>20</v>
      </c>
      <c r="J19" s="65">
        <f>VLOOKUP($A19,'Return Data'!$B$7:$R$2843,13,0)</f>
        <v>53.685699999999997</v>
      </c>
      <c r="K19" s="66">
        <f t="shared" si="3"/>
        <v>22</v>
      </c>
      <c r="L19" s="65">
        <f>VLOOKUP($A19,'Return Data'!$B$7:$R$2843,17,0)</f>
        <v>29.288699999999999</v>
      </c>
      <c r="M19" s="66">
        <f t="shared" si="4"/>
        <v>13</v>
      </c>
      <c r="N19" s="65">
        <f>VLOOKUP($A19,'Return Data'!$B$7:$R$2843,14,0)</f>
        <v>14.5122</v>
      </c>
      <c r="O19" s="66">
        <f t="shared" si="5"/>
        <v>14</v>
      </c>
      <c r="P19" s="65">
        <f>VLOOKUP($A19,'Return Data'!$B$7:$R$2843,15,0)</f>
        <v>12.8704</v>
      </c>
      <c r="Q19" s="66">
        <f t="shared" si="7"/>
        <v>20</v>
      </c>
      <c r="R19" s="65">
        <f>VLOOKUP($A19,'Return Data'!$B$7:$R$2843,16,0)</f>
        <v>17.4894</v>
      </c>
      <c r="S19" s="67">
        <f t="shared" si="6"/>
        <v>11</v>
      </c>
    </row>
    <row r="20" spans="1:19" x14ac:dyDescent="0.3">
      <c r="A20" s="63" t="s">
        <v>1822</v>
      </c>
      <c r="B20" s="64">
        <f>VLOOKUP($A20,'Return Data'!$B$7:$R$2843,3,0)</f>
        <v>44440</v>
      </c>
      <c r="C20" s="65">
        <f>VLOOKUP($A20,'Return Data'!$B$7:$R$2843,4,0)</f>
        <v>131.56</v>
      </c>
      <c r="D20" s="65">
        <f>VLOOKUP($A20,'Return Data'!$B$7:$R$2843,10,0)</f>
        <v>10.946199999999999</v>
      </c>
      <c r="E20" s="66">
        <f t="shared" si="0"/>
        <v>22</v>
      </c>
      <c r="F20" s="65">
        <f>VLOOKUP($A20,'Return Data'!$B$7:$R$2843,11,0)</f>
        <v>18.790099999999999</v>
      </c>
      <c r="G20" s="66">
        <f t="shared" si="1"/>
        <v>20</v>
      </c>
      <c r="H20" s="65">
        <f>VLOOKUP($A20,'Return Data'!$B$7:$R$2843,12,0)</f>
        <v>31.625800000000002</v>
      </c>
      <c r="I20" s="66">
        <f t="shared" si="2"/>
        <v>26</v>
      </c>
      <c r="J20" s="65">
        <f>VLOOKUP($A20,'Return Data'!$B$7:$R$2843,13,0)</f>
        <v>49.533999999999999</v>
      </c>
      <c r="K20" s="66">
        <f t="shared" si="3"/>
        <v>26</v>
      </c>
      <c r="L20" s="65">
        <f>VLOOKUP($A20,'Return Data'!$B$7:$R$2843,17,0)</f>
        <v>22.259599999999999</v>
      </c>
      <c r="M20" s="66">
        <f t="shared" si="4"/>
        <v>26</v>
      </c>
      <c r="N20" s="65">
        <f>VLOOKUP($A20,'Return Data'!$B$7:$R$2843,14,0)</f>
        <v>9.8048999999999999</v>
      </c>
      <c r="O20" s="66">
        <f t="shared" si="5"/>
        <v>27</v>
      </c>
      <c r="P20" s="65">
        <f>VLOOKUP($A20,'Return Data'!$B$7:$R$2843,15,0)</f>
        <v>11.1431</v>
      </c>
      <c r="Q20" s="66">
        <f t="shared" si="7"/>
        <v>25</v>
      </c>
      <c r="R20" s="65">
        <f>VLOOKUP($A20,'Return Data'!$B$7:$R$2843,16,0)</f>
        <v>17.549800000000001</v>
      </c>
      <c r="S20" s="67">
        <f t="shared" si="6"/>
        <v>10</v>
      </c>
    </row>
    <row r="21" spans="1:19" x14ac:dyDescent="0.3">
      <c r="A21" s="63" t="s">
        <v>1265</v>
      </c>
      <c r="B21" s="64">
        <f>VLOOKUP($A21,'Return Data'!$B$7:$R$2843,3,0)</f>
        <v>44440</v>
      </c>
      <c r="C21" s="65">
        <f>VLOOKUP($A21,'Return Data'!$B$7:$R$2843,4,0)</f>
        <v>77.400000000000006</v>
      </c>
      <c r="D21" s="65">
        <f>VLOOKUP($A21,'Return Data'!$B$7:$R$2843,10,0)</f>
        <v>11.9954</v>
      </c>
      <c r="E21" s="66">
        <f t="shared" si="0"/>
        <v>17</v>
      </c>
      <c r="F21" s="65">
        <f>VLOOKUP($A21,'Return Data'!$B$7:$R$2843,11,0)</f>
        <v>23.013400000000001</v>
      </c>
      <c r="G21" s="66">
        <f t="shared" si="1"/>
        <v>7</v>
      </c>
      <c r="H21" s="65">
        <f>VLOOKUP($A21,'Return Data'!$B$7:$R$2843,12,0)</f>
        <v>42.305599999999998</v>
      </c>
      <c r="I21" s="66">
        <f t="shared" si="2"/>
        <v>6</v>
      </c>
      <c r="J21" s="65">
        <f>VLOOKUP($A21,'Return Data'!$B$7:$R$2843,13,0)</f>
        <v>63.705599999999997</v>
      </c>
      <c r="K21" s="66">
        <f t="shared" si="3"/>
        <v>7</v>
      </c>
      <c r="L21" s="65">
        <f>VLOOKUP($A21,'Return Data'!$B$7:$R$2843,17,0)</f>
        <v>32.2532</v>
      </c>
      <c r="M21" s="66">
        <f t="shared" si="4"/>
        <v>7</v>
      </c>
      <c r="N21" s="65">
        <f>VLOOKUP($A21,'Return Data'!$B$7:$R$2843,14,0)</f>
        <v>13.6715</v>
      </c>
      <c r="O21" s="66">
        <f t="shared" si="5"/>
        <v>18</v>
      </c>
      <c r="P21" s="65">
        <f>VLOOKUP($A21,'Return Data'!$B$7:$R$2843,15,0)</f>
        <v>14.8019</v>
      </c>
      <c r="Q21" s="66">
        <f t="shared" si="7"/>
        <v>11</v>
      </c>
      <c r="R21" s="65">
        <f>VLOOKUP($A21,'Return Data'!$B$7:$R$2843,16,0)</f>
        <v>16.408999999999999</v>
      </c>
      <c r="S21" s="67">
        <f t="shared" si="6"/>
        <v>17</v>
      </c>
    </row>
    <row r="22" spans="1:19" x14ac:dyDescent="0.3">
      <c r="A22" s="63" t="s">
        <v>1268</v>
      </c>
      <c r="B22" s="64">
        <f>VLOOKUP($A22,'Return Data'!$B$7:$R$2843,3,0)</f>
        <v>44440</v>
      </c>
      <c r="C22" s="65">
        <f>VLOOKUP($A22,'Return Data'!$B$7:$R$2843,4,0)</f>
        <v>14.250299999999999</v>
      </c>
      <c r="D22" s="65">
        <f>VLOOKUP($A22,'Return Data'!$B$7:$R$2843,10,0)</f>
        <v>2.2054</v>
      </c>
      <c r="E22" s="66">
        <f t="shared" si="0"/>
        <v>34</v>
      </c>
      <c r="F22" s="65">
        <f>VLOOKUP($A22,'Return Data'!$B$7:$R$2843,11,0)</f>
        <v>9.9280000000000008</v>
      </c>
      <c r="G22" s="66">
        <f t="shared" si="1"/>
        <v>34</v>
      </c>
      <c r="H22" s="65">
        <f>VLOOKUP($A22,'Return Data'!$B$7:$R$2843,12,0)</f>
        <v>29.826699999999999</v>
      </c>
      <c r="I22" s="66">
        <f t="shared" si="2"/>
        <v>29</v>
      </c>
      <c r="J22" s="65">
        <f>VLOOKUP($A22,'Return Data'!$B$7:$R$2843,13,0)</f>
        <v>47.976700000000001</v>
      </c>
      <c r="K22" s="66">
        <f t="shared" si="3"/>
        <v>28</v>
      </c>
      <c r="L22" s="65"/>
      <c r="M22" s="66"/>
      <c r="N22" s="65"/>
      <c r="O22" s="66"/>
      <c r="P22" s="65"/>
      <c r="Q22" s="66"/>
      <c r="R22" s="65">
        <f>VLOOKUP($A22,'Return Data'!$B$7:$R$2843,16,0)</f>
        <v>16.638000000000002</v>
      </c>
      <c r="S22" s="67">
        <f t="shared" si="6"/>
        <v>16</v>
      </c>
    </row>
    <row r="23" spans="1:19" x14ac:dyDescent="0.3">
      <c r="A23" s="63" t="s">
        <v>1800</v>
      </c>
      <c r="B23" s="64">
        <f>VLOOKUP($A23,'Return Data'!$B$7:$R$2843,3,0)</f>
        <v>44440</v>
      </c>
      <c r="C23" s="65">
        <f>VLOOKUP($A23,'Return Data'!$B$7:$R$2843,4,0)</f>
        <v>50.0364</v>
      </c>
      <c r="D23" s="65">
        <f>VLOOKUP($A23,'Return Data'!$B$7:$R$2843,10,0)</f>
        <v>13.681900000000001</v>
      </c>
      <c r="E23" s="66">
        <f t="shared" si="0"/>
        <v>12</v>
      </c>
      <c r="F23" s="65">
        <f>VLOOKUP($A23,'Return Data'!$B$7:$R$2843,11,0)</f>
        <v>18.143599999999999</v>
      </c>
      <c r="G23" s="66">
        <f t="shared" si="1"/>
        <v>22</v>
      </c>
      <c r="H23" s="65">
        <f>VLOOKUP($A23,'Return Data'!$B$7:$R$2843,12,0)</f>
        <v>36.652500000000003</v>
      </c>
      <c r="I23" s="66">
        <f t="shared" si="2"/>
        <v>18</v>
      </c>
      <c r="J23" s="65">
        <f>VLOOKUP($A23,'Return Data'!$B$7:$R$2843,13,0)</f>
        <v>57.297699999999999</v>
      </c>
      <c r="K23" s="66">
        <f t="shared" si="3"/>
        <v>14</v>
      </c>
      <c r="L23" s="65">
        <f>VLOOKUP($A23,'Return Data'!$B$7:$R$2843,17,0)</f>
        <v>26.173100000000002</v>
      </c>
      <c r="M23" s="66">
        <f t="shared" ref="M23:M36" si="8">RANK(L23,L$8:L$41,0)</f>
        <v>19</v>
      </c>
      <c r="N23" s="65">
        <f>VLOOKUP($A23,'Return Data'!$B$7:$R$2843,14,0)</f>
        <v>15.1068</v>
      </c>
      <c r="O23" s="66">
        <f t="shared" ref="O23:O28" si="9">RANK(N23,N$8:N$41,0)</f>
        <v>12</v>
      </c>
      <c r="P23" s="65">
        <f>VLOOKUP($A23,'Return Data'!$B$7:$R$2843,15,0)</f>
        <v>15.521800000000001</v>
      </c>
      <c r="Q23" s="66">
        <f>RANK(P23,P$8:P$41,0)</f>
        <v>9</v>
      </c>
      <c r="R23" s="65">
        <f>VLOOKUP($A23,'Return Data'!$B$7:$R$2843,16,0)</f>
        <v>13.242000000000001</v>
      </c>
      <c r="S23" s="67">
        <f t="shared" si="6"/>
        <v>29</v>
      </c>
    </row>
    <row r="24" spans="1:19" x14ac:dyDescent="0.3">
      <c r="A24" s="63" t="s">
        <v>1808</v>
      </c>
      <c r="B24" s="64">
        <f>VLOOKUP($A24,'Return Data'!$B$7:$R$2843,3,0)</f>
        <v>44440</v>
      </c>
      <c r="C24" s="65">
        <f>VLOOKUP($A24,'Return Data'!$B$7:$R$2843,4,0)</f>
        <v>51.982999999999997</v>
      </c>
      <c r="D24" s="65">
        <f>VLOOKUP($A24,'Return Data'!$B$7:$R$2843,10,0)</f>
        <v>9.8031000000000006</v>
      </c>
      <c r="E24" s="66">
        <f t="shared" si="0"/>
        <v>27</v>
      </c>
      <c r="F24" s="65">
        <f>VLOOKUP($A24,'Return Data'!$B$7:$R$2843,11,0)</f>
        <v>14.899900000000001</v>
      </c>
      <c r="G24" s="66">
        <f t="shared" si="1"/>
        <v>30</v>
      </c>
      <c r="H24" s="65">
        <f>VLOOKUP($A24,'Return Data'!$B$7:$R$2843,12,0)</f>
        <v>30.214700000000001</v>
      </c>
      <c r="I24" s="66">
        <f t="shared" si="2"/>
        <v>27</v>
      </c>
      <c r="J24" s="65">
        <f>VLOOKUP($A24,'Return Data'!$B$7:$R$2843,13,0)</f>
        <v>48.858899999999998</v>
      </c>
      <c r="K24" s="66">
        <f t="shared" si="3"/>
        <v>27</v>
      </c>
      <c r="L24" s="65">
        <f>VLOOKUP($A24,'Return Data'!$B$7:$R$2843,17,0)</f>
        <v>23.632400000000001</v>
      </c>
      <c r="M24" s="66">
        <f t="shared" si="8"/>
        <v>24</v>
      </c>
      <c r="N24" s="65">
        <f>VLOOKUP($A24,'Return Data'!$B$7:$R$2843,14,0)</f>
        <v>13.3538</v>
      </c>
      <c r="O24" s="66">
        <f t="shared" si="9"/>
        <v>20</v>
      </c>
      <c r="P24" s="65">
        <f>VLOOKUP($A24,'Return Data'!$B$7:$R$2843,15,0)</f>
        <v>14.4137</v>
      </c>
      <c r="Q24" s="66">
        <f>RANK(P24,P$8:P$41,0)</f>
        <v>14</v>
      </c>
      <c r="R24" s="65">
        <f>VLOOKUP($A24,'Return Data'!$B$7:$R$2843,16,0)</f>
        <v>14.7494</v>
      </c>
      <c r="S24" s="67">
        <f t="shared" si="6"/>
        <v>24</v>
      </c>
    </row>
    <row r="25" spans="1:19" x14ac:dyDescent="0.3">
      <c r="A25" s="63" t="s">
        <v>1824</v>
      </c>
      <c r="B25" s="64">
        <f>VLOOKUP($A25,'Return Data'!$B$7:$R$2843,3,0)</f>
        <v>44440</v>
      </c>
      <c r="C25" s="65">
        <f>VLOOKUP($A25,'Return Data'!$B$7:$R$2843,4,0)</f>
        <v>116.304</v>
      </c>
      <c r="D25" s="65">
        <f>VLOOKUP($A25,'Return Data'!$B$7:$R$2843,10,0)</f>
        <v>8.2128999999999994</v>
      </c>
      <c r="E25" s="66">
        <f t="shared" si="0"/>
        <v>32</v>
      </c>
      <c r="F25" s="65">
        <f>VLOOKUP($A25,'Return Data'!$B$7:$R$2843,11,0)</f>
        <v>16.036000000000001</v>
      </c>
      <c r="G25" s="66">
        <f t="shared" si="1"/>
        <v>29</v>
      </c>
      <c r="H25" s="65">
        <f>VLOOKUP($A25,'Return Data'!$B$7:$R$2843,12,0)</f>
        <v>30.177</v>
      </c>
      <c r="I25" s="66">
        <f t="shared" si="2"/>
        <v>28</v>
      </c>
      <c r="J25" s="65">
        <f>VLOOKUP($A25,'Return Data'!$B$7:$R$2843,13,0)</f>
        <v>44.027900000000002</v>
      </c>
      <c r="K25" s="66">
        <f t="shared" si="3"/>
        <v>30</v>
      </c>
      <c r="L25" s="65">
        <f>VLOOKUP($A25,'Return Data'!$B$7:$R$2843,17,0)</f>
        <v>22.1144</v>
      </c>
      <c r="M25" s="66">
        <f t="shared" si="8"/>
        <v>27</v>
      </c>
      <c r="N25" s="65">
        <f>VLOOKUP($A25,'Return Data'!$B$7:$R$2843,14,0)</f>
        <v>10.660500000000001</v>
      </c>
      <c r="O25" s="66">
        <f t="shared" si="9"/>
        <v>26</v>
      </c>
      <c r="P25" s="65">
        <f>VLOOKUP($A25,'Return Data'!$B$7:$R$2843,15,0)</f>
        <v>11.652200000000001</v>
      </c>
      <c r="Q25" s="66">
        <f>RANK(P25,P$8:P$41,0)</f>
        <v>24</v>
      </c>
      <c r="R25" s="65">
        <f>VLOOKUP($A25,'Return Data'!$B$7:$R$2843,16,0)</f>
        <v>16.237500000000001</v>
      </c>
      <c r="S25" s="67">
        <f t="shared" si="6"/>
        <v>18</v>
      </c>
    </row>
    <row r="26" spans="1:19" x14ac:dyDescent="0.3">
      <c r="A26" s="63" t="s">
        <v>1825</v>
      </c>
      <c r="B26" s="64">
        <f>VLOOKUP($A26,'Return Data'!$B$7:$R$2843,3,0)</f>
        <v>44440</v>
      </c>
      <c r="C26" s="65">
        <f>VLOOKUP($A26,'Return Data'!$B$7:$R$2843,4,0)</f>
        <v>66.147800000000004</v>
      </c>
      <c r="D26" s="65">
        <f>VLOOKUP($A26,'Return Data'!$B$7:$R$2843,10,0)</f>
        <v>10.1595</v>
      </c>
      <c r="E26" s="66">
        <f t="shared" si="0"/>
        <v>26</v>
      </c>
      <c r="F26" s="65">
        <f>VLOOKUP($A26,'Return Data'!$B$7:$R$2843,11,0)</f>
        <v>16.5124</v>
      </c>
      <c r="G26" s="66">
        <f t="shared" si="1"/>
        <v>26</v>
      </c>
      <c r="H26" s="65">
        <f>VLOOKUP($A26,'Return Data'!$B$7:$R$2843,12,0)</f>
        <v>25.186</v>
      </c>
      <c r="I26" s="66">
        <f t="shared" si="2"/>
        <v>33</v>
      </c>
      <c r="J26" s="65">
        <f>VLOOKUP($A26,'Return Data'!$B$7:$R$2843,13,0)</f>
        <v>41.057499999999997</v>
      </c>
      <c r="K26" s="66">
        <f t="shared" si="3"/>
        <v>32</v>
      </c>
      <c r="L26" s="65">
        <f>VLOOKUP($A26,'Return Data'!$B$7:$R$2843,17,0)</f>
        <v>19.565300000000001</v>
      </c>
      <c r="M26" s="66">
        <f t="shared" si="8"/>
        <v>30</v>
      </c>
      <c r="N26" s="65">
        <f>VLOOKUP($A26,'Return Data'!$B$7:$R$2843,14,0)</f>
        <v>11.7172</v>
      </c>
      <c r="O26" s="66">
        <f t="shared" si="9"/>
        <v>23</v>
      </c>
      <c r="P26" s="65">
        <f>VLOOKUP($A26,'Return Data'!$B$7:$R$2843,15,0)</f>
        <v>10.3184</v>
      </c>
      <c r="Q26" s="66">
        <f>RANK(P26,P$8:P$41,0)</f>
        <v>26</v>
      </c>
      <c r="R26" s="65">
        <f>VLOOKUP($A26,'Return Data'!$B$7:$R$2843,16,0)</f>
        <v>9.3619000000000003</v>
      </c>
      <c r="S26" s="67">
        <f t="shared" si="6"/>
        <v>34</v>
      </c>
    </row>
    <row r="27" spans="1:19" x14ac:dyDescent="0.3">
      <c r="A27" s="63" t="s">
        <v>1270</v>
      </c>
      <c r="B27" s="64">
        <f>VLOOKUP($A27,'Return Data'!$B$7:$R$2843,3,0)</f>
        <v>44440</v>
      </c>
      <c r="C27" s="65">
        <f>VLOOKUP($A27,'Return Data'!$B$7:$R$2843,4,0)</f>
        <v>19.545100000000001</v>
      </c>
      <c r="D27" s="65">
        <f>VLOOKUP($A27,'Return Data'!$B$7:$R$2843,10,0)</f>
        <v>13.666700000000001</v>
      </c>
      <c r="E27" s="66">
        <f t="shared" si="0"/>
        <v>13</v>
      </c>
      <c r="F27" s="65">
        <f>VLOOKUP($A27,'Return Data'!$B$7:$R$2843,11,0)</f>
        <v>26.950900000000001</v>
      </c>
      <c r="G27" s="66">
        <f t="shared" si="1"/>
        <v>4</v>
      </c>
      <c r="H27" s="65">
        <f>VLOOKUP($A27,'Return Data'!$B$7:$R$2843,12,0)</f>
        <v>50.792299999999997</v>
      </c>
      <c r="I27" s="66">
        <f t="shared" si="2"/>
        <v>2</v>
      </c>
      <c r="J27" s="65">
        <f>VLOOKUP($A27,'Return Data'!$B$7:$R$2843,13,0)</f>
        <v>69.127899999999997</v>
      </c>
      <c r="K27" s="66">
        <f t="shared" si="3"/>
        <v>3</v>
      </c>
      <c r="L27" s="65">
        <f>VLOOKUP($A27,'Return Data'!$B$7:$R$2843,17,0)</f>
        <v>37.102499999999999</v>
      </c>
      <c r="M27" s="66">
        <f t="shared" si="8"/>
        <v>5</v>
      </c>
      <c r="N27" s="65">
        <f>VLOOKUP($A27,'Return Data'!$B$7:$R$2843,14,0)</f>
        <v>20.437200000000001</v>
      </c>
      <c r="O27" s="66">
        <f t="shared" si="9"/>
        <v>4</v>
      </c>
      <c r="P27" s="65"/>
      <c r="Q27" s="66"/>
      <c r="R27" s="65">
        <f>VLOOKUP($A27,'Return Data'!$B$7:$R$2843,16,0)</f>
        <v>16.8126</v>
      </c>
      <c r="S27" s="67">
        <f t="shared" si="6"/>
        <v>13</v>
      </c>
    </row>
    <row r="28" spans="1:19" x14ac:dyDescent="0.3">
      <c r="A28" s="63" t="s">
        <v>1820</v>
      </c>
      <c r="B28" s="64">
        <f>VLOOKUP($A28,'Return Data'!$B$7:$R$2843,3,0)</f>
        <v>44440</v>
      </c>
      <c r="C28" s="65">
        <f>VLOOKUP($A28,'Return Data'!$B$7:$R$2843,4,0)</f>
        <v>35.589500000000001</v>
      </c>
      <c r="D28" s="65">
        <f>VLOOKUP($A28,'Return Data'!$B$7:$R$2843,10,0)</f>
        <v>9.6424000000000003</v>
      </c>
      <c r="E28" s="66">
        <f t="shared" si="0"/>
        <v>28</v>
      </c>
      <c r="F28" s="65">
        <f>VLOOKUP($A28,'Return Data'!$B$7:$R$2843,11,0)</f>
        <v>13.1111</v>
      </c>
      <c r="G28" s="66">
        <f t="shared" si="1"/>
        <v>32</v>
      </c>
      <c r="H28" s="65">
        <f>VLOOKUP($A28,'Return Data'!$B$7:$R$2843,12,0)</f>
        <v>25.23</v>
      </c>
      <c r="I28" s="66">
        <f t="shared" si="2"/>
        <v>32</v>
      </c>
      <c r="J28" s="65">
        <f>VLOOKUP($A28,'Return Data'!$B$7:$R$2843,13,0)</f>
        <v>39.7684</v>
      </c>
      <c r="K28" s="66">
        <f t="shared" si="3"/>
        <v>33</v>
      </c>
      <c r="L28" s="65">
        <f>VLOOKUP($A28,'Return Data'!$B$7:$R$2843,17,0)</f>
        <v>18.924399999999999</v>
      </c>
      <c r="M28" s="66">
        <f t="shared" si="8"/>
        <v>32</v>
      </c>
      <c r="N28" s="65">
        <f>VLOOKUP($A28,'Return Data'!$B$7:$R$2843,14,0)</f>
        <v>9.4708000000000006</v>
      </c>
      <c r="O28" s="66">
        <f t="shared" si="9"/>
        <v>28</v>
      </c>
      <c r="P28" s="65">
        <f>VLOOKUP($A28,'Return Data'!$B$7:$R$2843,15,0)</f>
        <v>12.328900000000001</v>
      </c>
      <c r="Q28" s="66">
        <f>RANK(P28,P$8:P$41,0)</f>
        <v>22</v>
      </c>
      <c r="R28" s="65">
        <f>VLOOKUP($A28,'Return Data'!$B$7:$R$2843,16,0)</f>
        <v>18.850999999999999</v>
      </c>
      <c r="S28" s="67">
        <f t="shared" si="6"/>
        <v>5</v>
      </c>
    </row>
    <row r="29" spans="1:19" x14ac:dyDescent="0.3">
      <c r="A29" s="63" t="s">
        <v>2016</v>
      </c>
      <c r="B29" s="64">
        <f>VLOOKUP($A29,'Return Data'!$B$7:$R$2843,3,0)</f>
        <v>44440</v>
      </c>
      <c r="C29" s="65">
        <f>VLOOKUP($A29,'Return Data'!$B$7:$R$2843,4,0)</f>
        <v>15.4147</v>
      </c>
      <c r="D29" s="65">
        <f>VLOOKUP($A29,'Return Data'!$B$7:$R$2843,10,0)</f>
        <v>11.6813</v>
      </c>
      <c r="E29" s="66">
        <f t="shared" si="0"/>
        <v>19</v>
      </c>
      <c r="F29" s="65">
        <f>VLOOKUP($A29,'Return Data'!$B$7:$R$2843,11,0)</f>
        <v>19.011299999999999</v>
      </c>
      <c r="G29" s="66">
        <f t="shared" si="1"/>
        <v>17</v>
      </c>
      <c r="H29" s="65">
        <f>VLOOKUP($A29,'Return Data'!$B$7:$R$2843,12,0)</f>
        <v>34.050199999999997</v>
      </c>
      <c r="I29" s="66">
        <f t="shared" si="2"/>
        <v>23</v>
      </c>
      <c r="J29" s="65">
        <f>VLOOKUP($A29,'Return Data'!$B$7:$R$2843,13,0)</f>
        <v>51.213500000000003</v>
      </c>
      <c r="K29" s="66">
        <f t="shared" si="3"/>
        <v>25</v>
      </c>
      <c r="L29" s="65">
        <f>VLOOKUP($A29,'Return Data'!$B$7:$R$2843,17,0)</f>
        <v>23.346599999999999</v>
      </c>
      <c r="M29" s="66">
        <f t="shared" si="8"/>
        <v>25</v>
      </c>
      <c r="N29" s="65"/>
      <c r="O29" s="66"/>
      <c r="P29" s="65"/>
      <c r="Q29" s="66"/>
      <c r="R29" s="65">
        <f>VLOOKUP($A29,'Return Data'!$B$7:$R$2843,16,0)</f>
        <v>14.7226</v>
      </c>
      <c r="S29" s="67">
        <f t="shared" si="6"/>
        <v>25</v>
      </c>
    </row>
    <row r="30" spans="1:19" x14ac:dyDescent="0.3">
      <c r="A30" s="63" t="s">
        <v>1271</v>
      </c>
      <c r="B30" s="64">
        <f>VLOOKUP($A30,'Return Data'!$B$7:$R$2843,3,0)</f>
        <v>44440</v>
      </c>
      <c r="C30" s="65">
        <f>VLOOKUP($A30,'Return Data'!$B$7:$R$2843,4,0)</f>
        <v>137.83920000000001</v>
      </c>
      <c r="D30" s="65">
        <f>VLOOKUP($A30,'Return Data'!$B$7:$R$2843,10,0)</f>
        <v>14.6477</v>
      </c>
      <c r="E30" s="66">
        <f t="shared" si="0"/>
        <v>9</v>
      </c>
      <c r="F30" s="65">
        <f>VLOOKUP($A30,'Return Data'!$B$7:$R$2843,11,0)</f>
        <v>19.9053</v>
      </c>
      <c r="G30" s="66">
        <f t="shared" si="1"/>
        <v>16</v>
      </c>
      <c r="H30" s="65">
        <f>VLOOKUP($A30,'Return Data'!$B$7:$R$2843,12,0)</f>
        <v>49.843800000000002</v>
      </c>
      <c r="I30" s="66">
        <f t="shared" si="2"/>
        <v>3</v>
      </c>
      <c r="J30" s="65">
        <f>VLOOKUP($A30,'Return Data'!$B$7:$R$2843,13,0)</f>
        <v>65.160399999999996</v>
      </c>
      <c r="K30" s="66">
        <f t="shared" si="3"/>
        <v>5</v>
      </c>
      <c r="L30" s="65">
        <f>VLOOKUP($A30,'Return Data'!$B$7:$R$2843,17,0)</f>
        <v>25.1355</v>
      </c>
      <c r="M30" s="66">
        <f t="shared" si="8"/>
        <v>22</v>
      </c>
      <c r="N30" s="65">
        <f>VLOOKUP($A30,'Return Data'!$B$7:$R$2843,14,0)</f>
        <v>12.2364</v>
      </c>
      <c r="O30" s="66">
        <f t="shared" ref="O30:O35" si="10">RANK(N30,N$8:N$41,0)</f>
        <v>22</v>
      </c>
      <c r="P30" s="65">
        <f>VLOOKUP($A30,'Return Data'!$B$7:$R$2843,15,0)</f>
        <v>12.716900000000001</v>
      </c>
      <c r="Q30" s="66">
        <f t="shared" ref="Q30:Q35" si="11">RANK(P30,P$8:P$41,0)</f>
        <v>21</v>
      </c>
      <c r="R30" s="65">
        <f>VLOOKUP($A30,'Return Data'!$B$7:$R$2843,16,0)</f>
        <v>17.300599999999999</v>
      </c>
      <c r="S30" s="67">
        <f t="shared" si="6"/>
        <v>12</v>
      </c>
    </row>
    <row r="31" spans="1:19" x14ac:dyDescent="0.3">
      <c r="A31" s="63" t="s">
        <v>1780</v>
      </c>
      <c r="B31" s="64">
        <f>VLOOKUP($A31,'Return Data'!$B$7:$R$2843,3,0)</f>
        <v>44440</v>
      </c>
      <c r="C31" s="65">
        <f>VLOOKUP($A31,'Return Data'!$B$7:$R$2843,4,0)</f>
        <v>47.979799999999997</v>
      </c>
      <c r="D31" s="65">
        <f>VLOOKUP($A31,'Return Data'!$B$7:$R$2843,10,0)</f>
        <v>15.5669</v>
      </c>
      <c r="E31" s="66">
        <f t="shared" si="0"/>
        <v>4</v>
      </c>
      <c r="F31" s="65">
        <f>VLOOKUP($A31,'Return Data'!$B$7:$R$2843,11,0)</f>
        <v>28.479600000000001</v>
      </c>
      <c r="G31" s="66">
        <f t="shared" si="1"/>
        <v>3</v>
      </c>
      <c r="H31" s="65">
        <f>VLOOKUP($A31,'Return Data'!$B$7:$R$2843,12,0)</f>
        <v>41.545000000000002</v>
      </c>
      <c r="I31" s="66">
        <f t="shared" si="2"/>
        <v>8</v>
      </c>
      <c r="J31" s="65">
        <f>VLOOKUP($A31,'Return Data'!$B$7:$R$2843,13,0)</f>
        <v>54.774000000000001</v>
      </c>
      <c r="K31" s="66">
        <f t="shared" si="3"/>
        <v>20</v>
      </c>
      <c r="L31" s="65">
        <f>VLOOKUP($A31,'Return Data'!$B$7:$R$2843,17,0)</f>
        <v>39.494100000000003</v>
      </c>
      <c r="M31" s="66">
        <f t="shared" si="8"/>
        <v>3</v>
      </c>
      <c r="N31" s="65">
        <f>VLOOKUP($A31,'Return Data'!$B$7:$R$2843,14,0)</f>
        <v>23.011700000000001</v>
      </c>
      <c r="O31" s="66">
        <f t="shared" si="10"/>
        <v>3</v>
      </c>
      <c r="P31" s="65">
        <f>VLOOKUP($A31,'Return Data'!$B$7:$R$2843,15,0)</f>
        <v>21.0899</v>
      </c>
      <c r="Q31" s="66">
        <f t="shared" si="11"/>
        <v>2</v>
      </c>
      <c r="R31" s="65">
        <f>VLOOKUP($A31,'Return Data'!$B$7:$R$2843,16,0)</f>
        <v>20.885100000000001</v>
      </c>
      <c r="S31" s="67">
        <f t="shared" si="6"/>
        <v>3</v>
      </c>
    </row>
    <row r="32" spans="1:19" x14ac:dyDescent="0.3">
      <c r="A32" s="63" t="s">
        <v>1811</v>
      </c>
      <c r="B32" s="64">
        <f>VLOOKUP($A32,'Return Data'!$B$7:$R$2843,3,0)</f>
        <v>44440</v>
      </c>
      <c r="C32" s="65">
        <f>VLOOKUP($A32,'Return Data'!$B$7:$R$2843,4,0)</f>
        <v>26.07</v>
      </c>
      <c r="D32" s="65">
        <f>VLOOKUP($A32,'Return Data'!$B$7:$R$2843,10,0)</f>
        <v>15.661</v>
      </c>
      <c r="E32" s="66">
        <f t="shared" si="0"/>
        <v>3</v>
      </c>
      <c r="F32" s="65">
        <f>VLOOKUP($A32,'Return Data'!$B$7:$R$2843,11,0)</f>
        <v>28.7407</v>
      </c>
      <c r="G32" s="66">
        <f t="shared" si="1"/>
        <v>2</v>
      </c>
      <c r="H32" s="65">
        <f>VLOOKUP($A32,'Return Data'!$B$7:$R$2843,12,0)</f>
        <v>46.542999999999999</v>
      </c>
      <c r="I32" s="66">
        <f t="shared" si="2"/>
        <v>4</v>
      </c>
      <c r="J32" s="65">
        <f>VLOOKUP($A32,'Return Data'!$B$7:$R$2843,13,0)</f>
        <v>72.192899999999995</v>
      </c>
      <c r="K32" s="66">
        <f t="shared" si="3"/>
        <v>2</v>
      </c>
      <c r="L32" s="65">
        <f>VLOOKUP($A32,'Return Data'!$B$7:$R$2843,17,0)</f>
        <v>43.912599999999998</v>
      </c>
      <c r="M32" s="66">
        <f t="shared" si="8"/>
        <v>2</v>
      </c>
      <c r="N32" s="65">
        <f>VLOOKUP($A32,'Return Data'!$B$7:$R$2843,14,0)</f>
        <v>23.691199999999998</v>
      </c>
      <c r="O32" s="66">
        <f t="shared" si="10"/>
        <v>2</v>
      </c>
      <c r="P32" s="65">
        <f>VLOOKUP($A32,'Return Data'!$B$7:$R$2843,15,0)</f>
        <v>18.717500000000001</v>
      </c>
      <c r="Q32" s="66">
        <f t="shared" si="11"/>
        <v>3</v>
      </c>
      <c r="R32" s="65">
        <f>VLOOKUP($A32,'Return Data'!$B$7:$R$2843,16,0)</f>
        <v>15.879899999999999</v>
      </c>
      <c r="S32" s="67">
        <f t="shared" si="6"/>
        <v>21</v>
      </c>
    </row>
    <row r="33" spans="1:19" x14ac:dyDescent="0.3">
      <c r="A33" s="63" t="s">
        <v>1273</v>
      </c>
      <c r="B33" s="64">
        <f>VLOOKUP($A33,'Return Data'!$B$7:$R$2843,3,0)</f>
        <v>44440</v>
      </c>
      <c r="C33" s="65">
        <f>VLOOKUP($A33,'Return Data'!$B$7:$R$2843,4,0)</f>
        <v>225.34</v>
      </c>
      <c r="D33" s="65">
        <f>VLOOKUP($A33,'Return Data'!$B$7:$R$2843,10,0)</f>
        <v>16.310500000000001</v>
      </c>
      <c r="E33" s="66">
        <f t="shared" si="0"/>
        <v>1</v>
      </c>
      <c r="F33" s="65">
        <f>VLOOKUP($A33,'Return Data'!$B$7:$R$2843,11,0)</f>
        <v>25.523599999999998</v>
      </c>
      <c r="G33" s="66">
        <f t="shared" si="1"/>
        <v>5</v>
      </c>
      <c r="H33" s="65">
        <f>VLOOKUP($A33,'Return Data'!$B$7:$R$2843,12,0)</f>
        <v>44.106900000000003</v>
      </c>
      <c r="I33" s="66">
        <f t="shared" si="2"/>
        <v>5</v>
      </c>
      <c r="J33" s="65">
        <f>VLOOKUP($A33,'Return Data'!$B$7:$R$2843,13,0)</f>
        <v>64.062600000000003</v>
      </c>
      <c r="K33" s="66">
        <f t="shared" si="3"/>
        <v>6</v>
      </c>
      <c r="L33" s="65">
        <f>VLOOKUP($A33,'Return Data'!$B$7:$R$2843,17,0)</f>
        <v>30.959299999999999</v>
      </c>
      <c r="M33" s="66">
        <f t="shared" si="8"/>
        <v>11</v>
      </c>
      <c r="N33" s="65">
        <f>VLOOKUP($A33,'Return Data'!$B$7:$R$2843,14,0)</f>
        <v>14.4145</v>
      </c>
      <c r="O33" s="66">
        <f t="shared" si="10"/>
        <v>15</v>
      </c>
      <c r="P33" s="65">
        <f>VLOOKUP($A33,'Return Data'!$B$7:$R$2843,15,0)</f>
        <v>15.7431</v>
      </c>
      <c r="Q33" s="66">
        <f t="shared" si="11"/>
        <v>7</v>
      </c>
      <c r="R33" s="65">
        <f>VLOOKUP($A33,'Return Data'!$B$7:$R$2843,16,0)</f>
        <v>16.1008</v>
      </c>
      <c r="S33" s="67">
        <f t="shared" si="6"/>
        <v>20</v>
      </c>
    </row>
    <row r="34" spans="1:19" x14ac:dyDescent="0.3">
      <c r="A34" s="63" t="s">
        <v>1275</v>
      </c>
      <c r="B34" s="64">
        <f>VLOOKUP($A34,'Return Data'!$B$7:$R$2843,3,0)</f>
        <v>44440</v>
      </c>
      <c r="C34" s="65">
        <f>VLOOKUP($A34,'Return Data'!$B$7:$R$2843,4,0)</f>
        <v>386.77089999999998</v>
      </c>
      <c r="D34" s="65">
        <f>VLOOKUP($A34,'Return Data'!$B$7:$R$2843,10,0)</f>
        <v>9.0894999999999992</v>
      </c>
      <c r="E34" s="66">
        <f t="shared" si="0"/>
        <v>30</v>
      </c>
      <c r="F34" s="65">
        <f>VLOOKUP($A34,'Return Data'!$B$7:$R$2843,11,0)</f>
        <v>33.1768</v>
      </c>
      <c r="G34" s="66">
        <f t="shared" si="1"/>
        <v>1</v>
      </c>
      <c r="H34" s="65">
        <f>VLOOKUP($A34,'Return Data'!$B$7:$R$2843,12,0)</f>
        <v>58.541600000000003</v>
      </c>
      <c r="I34" s="66">
        <f t="shared" si="2"/>
        <v>1</v>
      </c>
      <c r="J34" s="65">
        <f>VLOOKUP($A34,'Return Data'!$B$7:$R$2843,13,0)</f>
        <v>79.615200000000002</v>
      </c>
      <c r="K34" s="66">
        <f t="shared" si="3"/>
        <v>1</v>
      </c>
      <c r="L34" s="65">
        <f>VLOOKUP($A34,'Return Data'!$B$7:$R$2843,17,0)</f>
        <v>50.387700000000002</v>
      </c>
      <c r="M34" s="66">
        <f t="shared" si="8"/>
        <v>1</v>
      </c>
      <c r="N34" s="65">
        <f>VLOOKUP($A34,'Return Data'!$B$7:$R$2843,14,0)</f>
        <v>26.9511</v>
      </c>
      <c r="O34" s="66">
        <f t="shared" si="10"/>
        <v>1</v>
      </c>
      <c r="P34" s="65">
        <f>VLOOKUP($A34,'Return Data'!$B$7:$R$2843,15,0)</f>
        <v>22.755700000000001</v>
      </c>
      <c r="Q34" s="66">
        <f t="shared" si="11"/>
        <v>1</v>
      </c>
      <c r="R34" s="65">
        <f>VLOOKUP($A34,'Return Data'!$B$7:$R$2843,16,0)</f>
        <v>19.554600000000001</v>
      </c>
      <c r="S34" s="67">
        <f t="shared" si="6"/>
        <v>4</v>
      </c>
    </row>
    <row r="35" spans="1:19" x14ac:dyDescent="0.3">
      <c r="A35" s="63" t="s">
        <v>1813</v>
      </c>
      <c r="B35" s="64">
        <f>VLOOKUP($A35,'Return Data'!$B$7:$R$2843,3,0)</f>
        <v>44440</v>
      </c>
      <c r="C35" s="65">
        <f>VLOOKUP($A35,'Return Data'!$B$7:$R$2843,4,0)</f>
        <v>74.338999999999999</v>
      </c>
      <c r="D35" s="65">
        <f>VLOOKUP($A35,'Return Data'!$B$7:$R$2843,10,0)</f>
        <v>10.2851</v>
      </c>
      <c r="E35" s="66">
        <f t="shared" si="0"/>
        <v>25</v>
      </c>
      <c r="F35" s="65">
        <f>VLOOKUP($A35,'Return Data'!$B$7:$R$2843,11,0)</f>
        <v>17.189599999999999</v>
      </c>
      <c r="G35" s="66">
        <f t="shared" si="1"/>
        <v>24</v>
      </c>
      <c r="H35" s="65">
        <f>VLOOKUP($A35,'Return Data'!$B$7:$R$2843,12,0)</f>
        <v>35.258000000000003</v>
      </c>
      <c r="I35" s="66">
        <f t="shared" si="2"/>
        <v>21</v>
      </c>
      <c r="J35" s="65">
        <f>VLOOKUP($A35,'Return Data'!$B$7:$R$2843,13,0)</f>
        <v>55.959800000000001</v>
      </c>
      <c r="K35" s="66">
        <f t="shared" si="3"/>
        <v>17</v>
      </c>
      <c r="L35" s="65">
        <f>VLOOKUP($A35,'Return Data'!$B$7:$R$2843,17,0)</f>
        <v>25.377600000000001</v>
      </c>
      <c r="M35" s="66">
        <f t="shared" si="8"/>
        <v>21</v>
      </c>
      <c r="N35" s="65">
        <f>VLOOKUP($A35,'Return Data'!$B$7:$R$2843,14,0)</f>
        <v>14.3825</v>
      </c>
      <c r="O35" s="66">
        <f t="shared" si="10"/>
        <v>16</v>
      </c>
      <c r="P35" s="65">
        <f>VLOOKUP($A35,'Return Data'!$B$7:$R$2843,15,0)</f>
        <v>14.4283</v>
      </c>
      <c r="Q35" s="66">
        <f t="shared" si="11"/>
        <v>13</v>
      </c>
      <c r="R35" s="65">
        <f>VLOOKUP($A35,'Return Data'!$B$7:$R$2843,16,0)</f>
        <v>13.384499999999999</v>
      </c>
      <c r="S35" s="67">
        <f t="shared" si="6"/>
        <v>27</v>
      </c>
    </row>
    <row r="36" spans="1:19" x14ac:dyDescent="0.3">
      <c r="A36" s="63" t="s">
        <v>1815</v>
      </c>
      <c r="B36" s="64">
        <f>VLOOKUP($A36,'Return Data'!$B$7:$R$2843,3,0)</f>
        <v>44440</v>
      </c>
      <c r="C36" s="65">
        <f>VLOOKUP($A36,'Return Data'!$B$7:$R$2843,4,0)</f>
        <v>14.3188</v>
      </c>
      <c r="D36" s="65">
        <f>VLOOKUP($A36,'Return Data'!$B$7:$R$2843,10,0)</f>
        <v>9.6193000000000008</v>
      </c>
      <c r="E36" s="66">
        <f t="shared" si="0"/>
        <v>29</v>
      </c>
      <c r="F36" s="65">
        <f>VLOOKUP($A36,'Return Data'!$B$7:$R$2843,11,0)</f>
        <v>14.3172</v>
      </c>
      <c r="G36" s="66">
        <f t="shared" si="1"/>
        <v>31</v>
      </c>
      <c r="H36" s="65">
        <f>VLOOKUP($A36,'Return Data'!$B$7:$R$2843,12,0)</f>
        <v>24.2682</v>
      </c>
      <c r="I36" s="66">
        <f t="shared" si="2"/>
        <v>34</v>
      </c>
      <c r="J36" s="65">
        <f>VLOOKUP($A36,'Return Data'!$B$7:$R$2843,13,0)</f>
        <v>37.841099999999997</v>
      </c>
      <c r="K36" s="66">
        <f t="shared" si="3"/>
        <v>34</v>
      </c>
      <c r="L36" s="65">
        <f>VLOOKUP($A36,'Return Data'!$B$7:$R$2843,17,0)</f>
        <v>19.745200000000001</v>
      </c>
      <c r="M36" s="66">
        <f t="shared" si="8"/>
        <v>29</v>
      </c>
      <c r="N36" s="65"/>
      <c r="O36" s="66"/>
      <c r="P36" s="65"/>
      <c r="Q36" s="66"/>
      <c r="R36" s="65">
        <f>VLOOKUP($A36,'Return Data'!$B$7:$R$2843,16,0)</f>
        <v>13.0402</v>
      </c>
      <c r="S36" s="67">
        <f t="shared" si="6"/>
        <v>30</v>
      </c>
    </row>
    <row r="37" spans="1:19" x14ac:dyDescent="0.3">
      <c r="A37" s="63" t="s">
        <v>1278</v>
      </c>
      <c r="B37" s="64">
        <f>VLOOKUP($A37,'Return Data'!$B$7:$R$2843,3,0)</f>
        <v>44440</v>
      </c>
      <c r="C37" s="65">
        <f>VLOOKUP($A37,'Return Data'!$B$7:$R$2843,4,0)</f>
        <v>15.808199999999999</v>
      </c>
      <c r="D37" s="65">
        <f>VLOOKUP($A37,'Return Data'!$B$7:$R$2843,10,0)</f>
        <v>11.6517</v>
      </c>
      <c r="E37" s="66">
        <f t="shared" si="0"/>
        <v>20</v>
      </c>
      <c r="F37" s="65">
        <f>VLOOKUP($A37,'Return Data'!$B$7:$R$2843,11,0)</f>
        <v>18.8551</v>
      </c>
      <c r="G37" s="66">
        <f t="shared" si="1"/>
        <v>19</v>
      </c>
      <c r="H37" s="65">
        <f>VLOOKUP($A37,'Return Data'!$B$7:$R$2843,12,0)</f>
        <v>36.974299999999999</v>
      </c>
      <c r="I37" s="66">
        <f t="shared" si="2"/>
        <v>16</v>
      </c>
      <c r="J37" s="65">
        <f>VLOOKUP($A37,'Return Data'!$B$7:$R$2843,13,0)</f>
        <v>55.021900000000002</v>
      </c>
      <c r="K37" s="66">
        <f t="shared" si="3"/>
        <v>19</v>
      </c>
      <c r="L37" s="65"/>
      <c r="M37" s="66"/>
      <c r="N37" s="65"/>
      <c r="O37" s="66"/>
      <c r="P37" s="65"/>
      <c r="Q37" s="66"/>
      <c r="R37" s="65">
        <f>VLOOKUP($A37,'Return Data'!$B$7:$R$2843,16,0)</f>
        <v>25.889399999999998</v>
      </c>
      <c r="S37" s="67">
        <f t="shared" si="6"/>
        <v>1</v>
      </c>
    </row>
    <row r="38" spans="1:19" x14ac:dyDescent="0.3">
      <c r="A38" s="102" t="s">
        <v>1793</v>
      </c>
      <c r="B38" s="64">
        <f>VLOOKUP($A38,'Return Data'!$B$7:$R$2843,3,0)</f>
        <v>44440</v>
      </c>
      <c r="C38" s="65">
        <f>VLOOKUP($A38,'Return Data'!$B$7:$R$2843,4,0)</f>
        <v>15.6791</v>
      </c>
      <c r="D38" s="65">
        <f>VLOOKUP($A38,'Return Data'!$B$7:$R$2843,10,0)</f>
        <v>10.8283</v>
      </c>
      <c r="E38" s="66">
        <f t="shared" si="0"/>
        <v>23</v>
      </c>
      <c r="F38" s="65">
        <f>VLOOKUP($A38,'Return Data'!$B$7:$R$2843,11,0)</f>
        <v>16.8565</v>
      </c>
      <c r="G38" s="66">
        <f t="shared" si="1"/>
        <v>25</v>
      </c>
      <c r="H38" s="65">
        <f>VLOOKUP($A38,'Return Data'!$B$7:$R$2843,12,0)</f>
        <v>29.6812</v>
      </c>
      <c r="I38" s="66">
        <f t="shared" si="2"/>
        <v>30</v>
      </c>
      <c r="J38" s="65">
        <f>VLOOKUP($A38,'Return Data'!$B$7:$R$2843,13,0)</f>
        <v>44.7012</v>
      </c>
      <c r="K38" s="66">
        <f t="shared" si="3"/>
        <v>29</v>
      </c>
      <c r="L38" s="65">
        <f>VLOOKUP($A38,'Return Data'!$B$7:$R$2843,17,0)</f>
        <v>24.6463</v>
      </c>
      <c r="M38" s="66">
        <f>RANK(L38,L$8:L$41,0)</f>
        <v>23</v>
      </c>
      <c r="N38" s="65"/>
      <c r="O38" s="66"/>
      <c r="P38" s="65"/>
      <c r="Q38" s="66"/>
      <c r="R38" s="65">
        <f>VLOOKUP($A38,'Return Data'!$B$7:$R$2843,16,0)</f>
        <v>16.237400000000001</v>
      </c>
      <c r="S38" s="67">
        <f t="shared" si="6"/>
        <v>19</v>
      </c>
    </row>
    <row r="39" spans="1:19" x14ac:dyDescent="0.3">
      <c r="A39" s="63" t="s">
        <v>1817</v>
      </c>
      <c r="B39" s="64">
        <f>VLOOKUP($A39,'Return Data'!$B$7:$R$2843,3,0)</f>
        <v>44440</v>
      </c>
      <c r="C39" s="65">
        <f>VLOOKUP($A39,'Return Data'!$B$7:$R$2843,4,0)</f>
        <v>145.65</v>
      </c>
      <c r="D39" s="65">
        <f>VLOOKUP($A39,'Return Data'!$B$7:$R$2843,10,0)</f>
        <v>8.6697000000000006</v>
      </c>
      <c r="E39" s="66">
        <f t="shared" si="0"/>
        <v>31</v>
      </c>
      <c r="F39" s="65">
        <f>VLOOKUP($A39,'Return Data'!$B$7:$R$2843,11,0)</f>
        <v>16.361699999999999</v>
      </c>
      <c r="G39" s="66">
        <f t="shared" si="1"/>
        <v>27</v>
      </c>
      <c r="H39" s="65">
        <f>VLOOKUP($A39,'Return Data'!$B$7:$R$2843,12,0)</f>
        <v>29.259899999999998</v>
      </c>
      <c r="I39" s="66">
        <f t="shared" si="2"/>
        <v>31</v>
      </c>
      <c r="J39" s="65">
        <f>VLOOKUP($A39,'Return Data'!$B$7:$R$2843,13,0)</f>
        <v>43.412799999999997</v>
      </c>
      <c r="K39" s="66">
        <f t="shared" si="3"/>
        <v>31</v>
      </c>
      <c r="L39" s="65">
        <f>VLOOKUP($A39,'Return Data'!$B$7:$R$2843,17,0)</f>
        <v>19.084299999999999</v>
      </c>
      <c r="M39" s="66">
        <f>RANK(L39,L$8:L$41,0)</f>
        <v>31</v>
      </c>
      <c r="N39" s="65">
        <f>VLOOKUP($A39,'Return Data'!$B$7:$R$2843,14,0)</f>
        <v>7.0598999999999998</v>
      </c>
      <c r="O39" s="66">
        <f>RANK(N39,N$8:N$41,0)</f>
        <v>29</v>
      </c>
      <c r="P39" s="65">
        <f>VLOOKUP($A39,'Return Data'!$B$7:$R$2843,15,0)</f>
        <v>8.7348999999999997</v>
      </c>
      <c r="Q39" s="66">
        <f>RANK(P39,P$8:P$41,0)</f>
        <v>27</v>
      </c>
      <c r="R39" s="65">
        <f>VLOOKUP($A39,'Return Data'!$B$7:$R$2843,16,0)</f>
        <v>10.188499999999999</v>
      </c>
      <c r="S39" s="67">
        <f t="shared" si="6"/>
        <v>33</v>
      </c>
    </row>
    <row r="40" spans="1:19" x14ac:dyDescent="0.3">
      <c r="A40" s="63" t="s">
        <v>1803</v>
      </c>
      <c r="B40" s="64">
        <f>VLOOKUP($A40,'Return Data'!$B$7:$R$2843,3,0)</f>
        <v>44440</v>
      </c>
      <c r="C40" s="65">
        <f>VLOOKUP($A40,'Return Data'!$B$7:$R$2843,4,0)</f>
        <v>33.020000000000003</v>
      </c>
      <c r="D40" s="65">
        <f>VLOOKUP($A40,'Return Data'!$B$7:$R$2843,10,0)</f>
        <v>15.819000000000001</v>
      </c>
      <c r="E40" s="66">
        <f t="shared" si="0"/>
        <v>2</v>
      </c>
      <c r="F40" s="65">
        <f>VLOOKUP($A40,'Return Data'!$B$7:$R$2843,11,0)</f>
        <v>22.842300000000002</v>
      </c>
      <c r="G40" s="66">
        <f t="shared" si="1"/>
        <v>10</v>
      </c>
      <c r="H40" s="65">
        <f>VLOOKUP($A40,'Return Data'!$B$7:$R$2843,12,0)</f>
        <v>40.690199999999997</v>
      </c>
      <c r="I40" s="66">
        <f t="shared" si="2"/>
        <v>10</v>
      </c>
      <c r="J40" s="65">
        <f>VLOOKUP($A40,'Return Data'!$B$7:$R$2843,13,0)</f>
        <v>58.5214</v>
      </c>
      <c r="K40" s="66">
        <f t="shared" si="3"/>
        <v>12</v>
      </c>
      <c r="L40" s="65">
        <f>VLOOKUP($A40,'Return Data'!$B$7:$R$2843,17,0)</f>
        <v>32.657299999999999</v>
      </c>
      <c r="M40" s="66">
        <f>RANK(L40,L$8:L$41,0)</f>
        <v>6</v>
      </c>
      <c r="N40" s="65">
        <f>VLOOKUP($A40,'Return Data'!$B$7:$R$2843,14,0)</f>
        <v>17.997599999999998</v>
      </c>
      <c r="O40" s="66">
        <f>RANK(N40,N$8:N$41,0)</f>
        <v>8</v>
      </c>
      <c r="P40" s="65">
        <f>VLOOKUP($A40,'Return Data'!$B$7:$R$2843,15,0)</f>
        <v>15.1837</v>
      </c>
      <c r="Q40" s="66">
        <f>RANK(P40,P$8:P$41,0)</f>
        <v>10</v>
      </c>
      <c r="R40" s="65">
        <f>VLOOKUP($A40,'Return Data'!$B$7:$R$2843,16,0)</f>
        <v>12.3786</v>
      </c>
      <c r="S40" s="67">
        <f t="shared" si="6"/>
        <v>32</v>
      </c>
    </row>
    <row r="41" spans="1:19" x14ac:dyDescent="0.3">
      <c r="A41" s="63" t="s">
        <v>1876</v>
      </c>
      <c r="B41" s="64">
        <f>VLOOKUP($A41,'Return Data'!$B$7:$R$2843,3,0)</f>
        <v>44440</v>
      </c>
      <c r="C41" s="65">
        <f>VLOOKUP($A41,'Return Data'!$B$7:$R$2843,4,0)</f>
        <v>257.53930000000003</v>
      </c>
      <c r="D41" s="65">
        <f>VLOOKUP($A41,'Return Data'!$B$7:$R$2843,10,0)</f>
        <v>15.541600000000001</v>
      </c>
      <c r="E41" s="66">
        <f t="shared" si="0"/>
        <v>5</v>
      </c>
      <c r="F41" s="65">
        <f>VLOOKUP($A41,'Return Data'!$B$7:$R$2843,11,0)</f>
        <v>23.080100000000002</v>
      </c>
      <c r="G41" s="66">
        <f t="shared" si="1"/>
        <v>6</v>
      </c>
      <c r="H41" s="65">
        <f>VLOOKUP($A41,'Return Data'!$B$7:$R$2843,12,0)</f>
        <v>38.749699999999997</v>
      </c>
      <c r="I41" s="66">
        <f t="shared" si="2"/>
        <v>15</v>
      </c>
      <c r="J41" s="65">
        <f>VLOOKUP($A41,'Return Data'!$B$7:$R$2843,13,0)</f>
        <v>66.522499999999994</v>
      </c>
      <c r="K41" s="66">
        <f t="shared" si="3"/>
        <v>4</v>
      </c>
      <c r="L41" s="65">
        <f>VLOOKUP($A41,'Return Data'!$B$7:$R$2843,17,0)</f>
        <v>37.8855</v>
      </c>
      <c r="M41" s="66">
        <f>RANK(L41,L$8:L$41,0)</f>
        <v>4</v>
      </c>
      <c r="N41" s="65">
        <f>VLOOKUP($A41,'Return Data'!$B$7:$R$2843,14,0)</f>
        <v>19.3248</v>
      </c>
      <c r="O41" s="66">
        <f>RANK(N41,N$8:N$41,0)</f>
        <v>5</v>
      </c>
      <c r="P41" s="65">
        <f>VLOOKUP($A41,'Return Data'!$B$7:$R$2843,15,0)</f>
        <v>18.1142</v>
      </c>
      <c r="Q41" s="66">
        <f>RANK(P41,P$8:P$41,0)</f>
        <v>4</v>
      </c>
      <c r="R41" s="65">
        <f>VLOOKUP($A41,'Return Data'!$B$7:$R$2843,16,0)</f>
        <v>16.646999999999998</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11.935779411764704</v>
      </c>
      <c r="E43" s="74"/>
      <c r="F43" s="75">
        <f>AVERAGE(F8:F41)</f>
        <v>20.007455882352943</v>
      </c>
      <c r="G43" s="74"/>
      <c r="H43" s="75">
        <f>AVERAGE(H8:H41)</f>
        <v>37.154570588235302</v>
      </c>
      <c r="I43" s="74"/>
      <c r="J43" s="75">
        <f>AVERAGE(J8:J41)</f>
        <v>55.804870588235303</v>
      </c>
      <c r="K43" s="74"/>
      <c r="L43" s="75">
        <f>AVERAGE(L8:L41)</f>
        <v>28.59709999999999</v>
      </c>
      <c r="M43" s="74"/>
      <c r="N43" s="75">
        <f>AVERAGE(N8:N41)</f>
        <v>15.21011724137931</v>
      </c>
      <c r="O43" s="74"/>
      <c r="P43" s="75">
        <f>AVERAGE(P8:P41)</f>
        <v>14.62689259259259</v>
      </c>
      <c r="Q43" s="74"/>
      <c r="R43" s="75">
        <f>AVERAGE(R8:R41)</f>
        <v>16.300314705882357</v>
      </c>
      <c r="S43" s="76"/>
    </row>
    <row r="44" spans="1:19" x14ac:dyDescent="0.3">
      <c r="A44" s="73" t="s">
        <v>28</v>
      </c>
      <c r="B44" s="74"/>
      <c r="C44" s="74"/>
      <c r="D44" s="75">
        <f>MIN(D8:D41)</f>
        <v>2.2054</v>
      </c>
      <c r="E44" s="74"/>
      <c r="F44" s="75">
        <f>MIN(F8:F41)</f>
        <v>9.9280000000000008</v>
      </c>
      <c r="G44" s="74"/>
      <c r="H44" s="75">
        <f>MIN(H8:H41)</f>
        <v>24.2682</v>
      </c>
      <c r="I44" s="74"/>
      <c r="J44" s="75">
        <f>MIN(J8:J41)</f>
        <v>37.841099999999997</v>
      </c>
      <c r="K44" s="74"/>
      <c r="L44" s="75">
        <f>MIN(L8:L41)</f>
        <v>18.924399999999999</v>
      </c>
      <c r="M44" s="74"/>
      <c r="N44" s="75">
        <f>MIN(N8:N41)</f>
        <v>7.0598999999999998</v>
      </c>
      <c r="O44" s="74"/>
      <c r="P44" s="75">
        <f>MIN(P8:P41)</f>
        <v>8.7348999999999997</v>
      </c>
      <c r="Q44" s="74"/>
      <c r="R44" s="75">
        <f>MIN(R8:R41)</f>
        <v>9.3619000000000003</v>
      </c>
      <c r="S44" s="76"/>
    </row>
    <row r="45" spans="1:19" ht="15" thickBot="1" x14ac:dyDescent="0.35">
      <c r="A45" s="77" t="s">
        <v>29</v>
      </c>
      <c r="B45" s="78"/>
      <c r="C45" s="78"/>
      <c r="D45" s="79">
        <f>MAX(D8:D41)</f>
        <v>16.310500000000001</v>
      </c>
      <c r="E45" s="78"/>
      <c r="F45" s="79">
        <f>MAX(F8:F41)</f>
        <v>33.1768</v>
      </c>
      <c r="G45" s="78"/>
      <c r="H45" s="79">
        <f>MAX(H8:H41)</f>
        <v>58.541600000000003</v>
      </c>
      <c r="I45" s="78"/>
      <c r="J45" s="79">
        <f>MAX(J8:J41)</f>
        <v>79.615200000000002</v>
      </c>
      <c r="K45" s="78"/>
      <c r="L45" s="79">
        <f>MAX(L8:L41)</f>
        <v>50.387700000000002</v>
      </c>
      <c r="M45" s="78"/>
      <c r="N45" s="79">
        <f>MAX(N8:N41)</f>
        <v>26.9511</v>
      </c>
      <c r="O45" s="78"/>
      <c r="P45" s="79">
        <f>MAX(P8:P41)</f>
        <v>22.755700000000001</v>
      </c>
      <c r="Q45" s="78"/>
      <c r="R45" s="79">
        <f>MAX(R8:R41)</f>
        <v>25.889399999999998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44440</v>
      </c>
      <c r="C8" s="65">
        <f>VLOOKUP($A8,'Return Data'!$B$7:$R$2843,4,0)</f>
        <v>70.861400000000003</v>
      </c>
      <c r="D8" s="65">
        <f>VLOOKUP($A8,'Return Data'!$B$7:$R$2843,10,0)</f>
        <v>8.0348000000000006</v>
      </c>
      <c r="E8" s="66">
        <f t="shared" ref="E8:E21" si="0">RANK(D8,D$8:D$21,0)</f>
        <v>13</v>
      </c>
      <c r="F8" s="65">
        <f>VLOOKUP($A8,'Return Data'!$B$7:$R$2843,11,0)</f>
        <v>18.319099999999999</v>
      </c>
      <c r="G8" s="66">
        <f t="shared" ref="G8:G21" si="1">RANK(F8,F$8:F$21,0)</f>
        <v>6</v>
      </c>
      <c r="H8" s="65">
        <f>VLOOKUP($A8,'Return Data'!$B$7:$R$2843,12,0)</f>
        <v>38.448500000000003</v>
      </c>
      <c r="I8" s="66">
        <f t="shared" ref="I8:I21" si="2">RANK(H8,H$8:H$21,0)</f>
        <v>6</v>
      </c>
      <c r="J8" s="65">
        <f>VLOOKUP($A8,'Return Data'!$B$7:$R$2843,13,0)</f>
        <v>57.616500000000002</v>
      </c>
      <c r="K8" s="66">
        <f t="shared" ref="K8:K21" si="3">RANK(J8,J$8:J$21,0)</f>
        <v>6</v>
      </c>
      <c r="L8" s="65">
        <f>VLOOKUP($A8,'Return Data'!$B$7:$R$2843,17,0)</f>
        <v>26.064</v>
      </c>
      <c r="M8" s="66">
        <f t="shared" ref="M8:M21" si="4">RANK(L8,L$8:L$21,0)</f>
        <v>9</v>
      </c>
      <c r="N8" s="65">
        <f>VLOOKUP($A8,'Return Data'!$B$7:$R$2843,14,0)</f>
        <v>6.4097</v>
      </c>
      <c r="O8" s="66">
        <f t="shared" ref="O8:O19" si="5">RANK(N8,N$8:N$21,0)</f>
        <v>13</v>
      </c>
      <c r="P8" s="65">
        <f>VLOOKUP($A8,'Return Data'!$B$7:$R$2843,15,0)</f>
        <v>8.9172999999999991</v>
      </c>
      <c r="Q8" s="66">
        <f>RANK(P8,P$8:P$21,0)</f>
        <v>11</v>
      </c>
      <c r="R8" s="65">
        <f>VLOOKUP($A8,'Return Data'!$B$7:$R$2843,16,0)</f>
        <v>15.683</v>
      </c>
      <c r="S8" s="67">
        <f t="shared" ref="S8:S21" si="6">RANK(R8,R$8:R$21,0)</f>
        <v>9</v>
      </c>
    </row>
    <row r="9" spans="1:20" x14ac:dyDescent="0.3">
      <c r="A9" s="63" t="s">
        <v>31</v>
      </c>
      <c r="B9" s="64">
        <f>VLOOKUP($A9,'Return Data'!$B$7:$R$2843,3,0)</f>
        <v>44440</v>
      </c>
      <c r="C9" s="65">
        <f>VLOOKUP($A9,'Return Data'!$B$7:$R$2843,4,0)</f>
        <v>417.334</v>
      </c>
      <c r="D9" s="65">
        <f>VLOOKUP($A9,'Return Data'!$B$7:$R$2843,10,0)</f>
        <v>11.753399999999999</v>
      </c>
      <c r="E9" s="66">
        <f t="shared" si="0"/>
        <v>5</v>
      </c>
      <c r="F9" s="65">
        <f>VLOOKUP($A9,'Return Data'!$B$7:$R$2843,11,0)</f>
        <v>18.183700000000002</v>
      </c>
      <c r="G9" s="66">
        <f t="shared" si="1"/>
        <v>7</v>
      </c>
      <c r="H9" s="65">
        <f>VLOOKUP($A9,'Return Data'!$B$7:$R$2843,12,0)</f>
        <v>37.256500000000003</v>
      </c>
      <c r="I9" s="66">
        <f t="shared" si="2"/>
        <v>7</v>
      </c>
      <c r="J9" s="65">
        <f>VLOOKUP($A9,'Return Data'!$B$7:$R$2843,13,0)</f>
        <v>55.994</v>
      </c>
      <c r="K9" s="66">
        <f t="shared" si="3"/>
        <v>8</v>
      </c>
      <c r="L9" s="65">
        <f>VLOOKUP($A9,'Return Data'!$B$7:$R$2843,17,0)</f>
        <v>25.340900000000001</v>
      </c>
      <c r="M9" s="66">
        <f t="shared" si="4"/>
        <v>10</v>
      </c>
      <c r="N9" s="65">
        <f>VLOOKUP($A9,'Return Data'!$B$7:$R$2843,14,0)</f>
        <v>10.6189</v>
      </c>
      <c r="O9" s="66">
        <f t="shared" si="5"/>
        <v>10</v>
      </c>
      <c r="P9" s="65">
        <f>VLOOKUP($A9,'Return Data'!$B$7:$R$2843,15,0)</f>
        <v>13.4001</v>
      </c>
      <c r="Q9" s="66">
        <f>RANK(P9,P$8:P$21,0)</f>
        <v>6</v>
      </c>
      <c r="R9" s="65">
        <f>VLOOKUP($A9,'Return Data'!$B$7:$R$2843,16,0)</f>
        <v>14.4757</v>
      </c>
      <c r="S9" s="67">
        <f t="shared" si="6"/>
        <v>12</v>
      </c>
    </row>
    <row r="10" spans="1:20" x14ac:dyDescent="0.3">
      <c r="A10" s="63" t="s">
        <v>32</v>
      </c>
      <c r="B10" s="64">
        <f>VLOOKUP($A10,'Return Data'!$B$7:$R$2843,3,0)</f>
        <v>44440</v>
      </c>
      <c r="C10" s="65">
        <f>VLOOKUP($A10,'Return Data'!$B$7:$R$2843,4,0)</f>
        <v>230.4</v>
      </c>
      <c r="D10" s="65">
        <f>VLOOKUP($A10,'Return Data'!$B$7:$R$2843,10,0)</f>
        <v>9.3498000000000001</v>
      </c>
      <c r="E10" s="66">
        <f t="shared" si="0"/>
        <v>12</v>
      </c>
      <c r="F10" s="65">
        <f>VLOOKUP($A10,'Return Data'!$B$7:$R$2843,11,0)</f>
        <v>20.294499999999999</v>
      </c>
      <c r="G10" s="66">
        <f t="shared" si="1"/>
        <v>4</v>
      </c>
      <c r="H10" s="65">
        <f>VLOOKUP($A10,'Return Data'!$B$7:$R$2843,12,0)</f>
        <v>39.323900000000002</v>
      </c>
      <c r="I10" s="66">
        <f t="shared" si="2"/>
        <v>5</v>
      </c>
      <c r="J10" s="65">
        <f>VLOOKUP($A10,'Return Data'!$B$7:$R$2843,13,0)</f>
        <v>55.161999999999999</v>
      </c>
      <c r="K10" s="66">
        <f t="shared" si="3"/>
        <v>9</v>
      </c>
      <c r="L10" s="65">
        <f>VLOOKUP($A10,'Return Data'!$B$7:$R$2843,17,0)</f>
        <v>29.8185</v>
      </c>
      <c r="M10" s="66">
        <f t="shared" si="4"/>
        <v>4</v>
      </c>
      <c r="N10" s="65">
        <f>VLOOKUP($A10,'Return Data'!$B$7:$R$2843,14,0)</f>
        <v>14.1546</v>
      </c>
      <c r="O10" s="66">
        <f t="shared" si="5"/>
        <v>4</v>
      </c>
      <c r="P10" s="65">
        <f>VLOOKUP($A10,'Return Data'!$B$7:$R$2843,15,0)</f>
        <v>12.9009</v>
      </c>
      <c r="Q10" s="66">
        <f>RANK(P10,P$8:P$21,0)</f>
        <v>7</v>
      </c>
      <c r="R10" s="65">
        <f>VLOOKUP($A10,'Return Data'!$B$7:$R$2843,16,0)</f>
        <v>20.195599999999999</v>
      </c>
      <c r="S10" s="67">
        <f t="shared" si="6"/>
        <v>1</v>
      </c>
    </row>
    <row r="11" spans="1:20" x14ac:dyDescent="0.3">
      <c r="A11" s="63" t="s">
        <v>33</v>
      </c>
      <c r="B11" s="64">
        <f>VLOOKUP($A11,'Return Data'!$B$7:$R$2843,3,0)</f>
        <v>44440</v>
      </c>
      <c r="C11" s="65">
        <f>VLOOKUP($A11,'Return Data'!$B$7:$R$2843,4,0)</f>
        <v>15.42</v>
      </c>
      <c r="D11" s="65">
        <f>VLOOKUP($A11,'Return Data'!$B$7:$R$2843,10,0)</f>
        <v>9.9072999999999993</v>
      </c>
      <c r="E11" s="66">
        <f t="shared" si="0"/>
        <v>9</v>
      </c>
      <c r="F11" s="65">
        <f>VLOOKUP($A11,'Return Data'!$B$7:$R$2843,11,0)</f>
        <v>17.2624</v>
      </c>
      <c r="G11" s="66">
        <f t="shared" si="1"/>
        <v>8</v>
      </c>
      <c r="H11" s="65">
        <f>VLOOKUP($A11,'Return Data'!$B$7:$R$2843,12,0)</f>
        <v>36.823399999999999</v>
      </c>
      <c r="I11" s="66">
        <f t="shared" si="2"/>
        <v>9</v>
      </c>
      <c r="J11" s="65">
        <f>VLOOKUP($A11,'Return Data'!$B$7:$R$2843,13,0)</f>
        <v>54.354399999999998</v>
      </c>
      <c r="K11" s="66">
        <f t="shared" si="3"/>
        <v>10</v>
      </c>
      <c r="L11" s="65">
        <f>VLOOKUP($A11,'Return Data'!$B$7:$R$2843,17,0)</f>
        <v>25.194500000000001</v>
      </c>
      <c r="M11" s="66">
        <f t="shared" si="4"/>
        <v>11</v>
      </c>
      <c r="N11" s="65">
        <f>VLOOKUP($A11,'Return Data'!$B$7:$R$2843,14,0)</f>
        <v>15.422800000000001</v>
      </c>
      <c r="O11" s="66">
        <f t="shared" si="5"/>
        <v>2</v>
      </c>
      <c r="P11" s="65"/>
      <c r="Q11" s="66"/>
      <c r="R11" s="65">
        <f>VLOOKUP($A11,'Return Data'!$B$7:$R$2843,16,0)</f>
        <v>15.3345</v>
      </c>
      <c r="S11" s="67">
        <f t="shared" si="6"/>
        <v>10</v>
      </c>
    </row>
    <row r="12" spans="1:20" x14ac:dyDescent="0.3">
      <c r="A12" s="63" t="s">
        <v>34</v>
      </c>
      <c r="B12" s="64">
        <f>VLOOKUP($A12,'Return Data'!$B$7:$R$2843,3,0)</f>
        <v>44440</v>
      </c>
      <c r="C12" s="65">
        <f>VLOOKUP($A12,'Return Data'!$B$7:$R$2843,4,0)</f>
        <v>80.91</v>
      </c>
      <c r="D12" s="65">
        <f>VLOOKUP($A12,'Return Data'!$B$7:$R$2843,10,0)</f>
        <v>12.0327</v>
      </c>
      <c r="E12" s="66">
        <f t="shared" si="0"/>
        <v>4</v>
      </c>
      <c r="F12" s="65">
        <f>VLOOKUP($A12,'Return Data'!$B$7:$R$2843,11,0)</f>
        <v>24.880400000000002</v>
      </c>
      <c r="G12" s="66">
        <f t="shared" si="1"/>
        <v>1</v>
      </c>
      <c r="H12" s="65">
        <f>VLOOKUP($A12,'Return Data'!$B$7:$R$2843,12,0)</f>
        <v>55.566200000000002</v>
      </c>
      <c r="I12" s="66">
        <f t="shared" si="2"/>
        <v>1</v>
      </c>
      <c r="J12" s="65">
        <f>VLOOKUP($A12,'Return Data'!$B$7:$R$2843,13,0)</f>
        <v>83.344700000000003</v>
      </c>
      <c r="K12" s="66">
        <f t="shared" si="3"/>
        <v>1</v>
      </c>
      <c r="L12" s="65">
        <f>VLOOKUP($A12,'Return Data'!$B$7:$R$2843,17,0)</f>
        <v>35.099800000000002</v>
      </c>
      <c r="M12" s="66">
        <f t="shared" si="4"/>
        <v>1</v>
      </c>
      <c r="N12" s="65">
        <f>VLOOKUP($A12,'Return Data'!$B$7:$R$2843,14,0)</f>
        <v>13.2339</v>
      </c>
      <c r="O12" s="66">
        <f t="shared" si="5"/>
        <v>6</v>
      </c>
      <c r="P12" s="65">
        <f>VLOOKUP($A12,'Return Data'!$B$7:$R$2843,15,0)</f>
        <v>15.802099999999999</v>
      </c>
      <c r="Q12" s="66">
        <f t="shared" ref="Q12:Q19" si="7">RANK(P12,P$8:P$21,0)</f>
        <v>1</v>
      </c>
      <c r="R12" s="65">
        <f>VLOOKUP($A12,'Return Data'!$B$7:$R$2843,16,0)</f>
        <v>16.7562</v>
      </c>
      <c r="S12" s="67">
        <f t="shared" si="6"/>
        <v>5</v>
      </c>
    </row>
    <row r="13" spans="1:20" x14ac:dyDescent="0.3">
      <c r="A13" s="63" t="s">
        <v>35</v>
      </c>
      <c r="B13" s="64">
        <f>VLOOKUP($A13,'Return Data'!$B$7:$R$2843,3,0)</f>
        <v>44440</v>
      </c>
      <c r="C13" s="65">
        <f>VLOOKUP($A13,'Return Data'!$B$7:$R$2843,4,0)</f>
        <v>16.613700000000001</v>
      </c>
      <c r="D13" s="65">
        <f>VLOOKUP($A13,'Return Data'!$B$7:$R$2843,10,0)</f>
        <v>11.185700000000001</v>
      </c>
      <c r="E13" s="66">
        <f t="shared" si="0"/>
        <v>7</v>
      </c>
      <c r="F13" s="65">
        <f>VLOOKUP($A13,'Return Data'!$B$7:$R$2843,11,0)</f>
        <v>17.214200000000002</v>
      </c>
      <c r="G13" s="66">
        <f t="shared" si="1"/>
        <v>9</v>
      </c>
      <c r="H13" s="65">
        <f>VLOOKUP($A13,'Return Data'!$B$7:$R$2843,12,0)</f>
        <v>27.841000000000001</v>
      </c>
      <c r="I13" s="66">
        <f t="shared" si="2"/>
        <v>14</v>
      </c>
      <c r="J13" s="65">
        <f>VLOOKUP($A13,'Return Data'!$B$7:$R$2843,13,0)</f>
        <v>45.454799999999999</v>
      </c>
      <c r="K13" s="66">
        <f t="shared" si="3"/>
        <v>14</v>
      </c>
      <c r="L13" s="65">
        <f>VLOOKUP($A13,'Return Data'!$B$7:$R$2843,17,0)</f>
        <v>23.91</v>
      </c>
      <c r="M13" s="66">
        <f t="shared" si="4"/>
        <v>12</v>
      </c>
      <c r="N13" s="65">
        <f>VLOOKUP($A13,'Return Data'!$B$7:$R$2843,14,0)</f>
        <v>8.9699000000000009</v>
      </c>
      <c r="O13" s="66">
        <f t="shared" si="5"/>
        <v>12</v>
      </c>
      <c r="P13" s="65">
        <f>VLOOKUP($A13,'Return Data'!$B$7:$R$2843,15,0)</f>
        <v>8.7164999999999999</v>
      </c>
      <c r="Q13" s="66">
        <f t="shared" si="7"/>
        <v>12</v>
      </c>
      <c r="R13" s="65">
        <f>VLOOKUP($A13,'Return Data'!$B$7:$R$2843,16,0)</f>
        <v>8.8458000000000006</v>
      </c>
      <c r="S13" s="67">
        <f t="shared" si="6"/>
        <v>14</v>
      </c>
    </row>
    <row r="14" spans="1:20" x14ac:dyDescent="0.3">
      <c r="A14" s="63" t="s">
        <v>36</v>
      </c>
      <c r="B14" s="64">
        <f>VLOOKUP($A14,'Return Data'!$B$7:$R$2843,3,0)</f>
        <v>44440</v>
      </c>
      <c r="C14" s="65">
        <f>VLOOKUP($A14,'Return Data'!$B$7:$R$2843,4,0)</f>
        <v>397.788687676557</v>
      </c>
      <c r="D14" s="65">
        <f>VLOOKUP($A14,'Return Data'!$B$7:$R$2843,10,0)</f>
        <v>11.1534</v>
      </c>
      <c r="E14" s="66">
        <f t="shared" si="0"/>
        <v>8</v>
      </c>
      <c r="F14" s="65">
        <f>VLOOKUP($A14,'Return Data'!$B$7:$R$2843,11,0)</f>
        <v>16.584199999999999</v>
      </c>
      <c r="G14" s="66">
        <f t="shared" si="1"/>
        <v>10</v>
      </c>
      <c r="H14" s="65">
        <f>VLOOKUP($A14,'Return Data'!$B$7:$R$2843,12,0)</f>
        <v>36.855800000000002</v>
      </c>
      <c r="I14" s="66">
        <f t="shared" si="2"/>
        <v>8</v>
      </c>
      <c r="J14" s="65">
        <f>VLOOKUP($A14,'Return Data'!$B$7:$R$2843,13,0)</f>
        <v>59.7789</v>
      </c>
      <c r="K14" s="66">
        <f t="shared" si="3"/>
        <v>4</v>
      </c>
      <c r="L14" s="65">
        <f>VLOOKUP($A14,'Return Data'!$B$7:$R$2843,17,0)</f>
        <v>28.5183</v>
      </c>
      <c r="M14" s="66">
        <f t="shared" si="4"/>
        <v>7</v>
      </c>
      <c r="N14" s="65">
        <f>VLOOKUP($A14,'Return Data'!$B$7:$R$2843,14,0)</f>
        <v>13.9262</v>
      </c>
      <c r="O14" s="66">
        <f t="shared" si="5"/>
        <v>5</v>
      </c>
      <c r="P14" s="65">
        <f>VLOOKUP($A14,'Return Data'!$B$7:$R$2843,15,0)</f>
        <v>14.035500000000001</v>
      </c>
      <c r="Q14" s="66">
        <f t="shared" si="7"/>
        <v>5</v>
      </c>
      <c r="R14" s="65">
        <f>VLOOKUP($A14,'Return Data'!$B$7:$R$2843,16,0)</f>
        <v>16.3918</v>
      </c>
      <c r="S14" s="67">
        <f t="shared" si="6"/>
        <v>7</v>
      </c>
    </row>
    <row r="15" spans="1:20" x14ac:dyDescent="0.3">
      <c r="A15" s="63" t="s">
        <v>37</v>
      </c>
      <c r="B15" s="64">
        <f>VLOOKUP($A15,'Return Data'!$B$7:$R$2843,3,0)</f>
        <v>44440</v>
      </c>
      <c r="C15" s="65">
        <f>VLOOKUP($A15,'Return Data'!$B$7:$R$2843,4,0)</f>
        <v>55.191000000000003</v>
      </c>
      <c r="D15" s="65">
        <f>VLOOKUP($A15,'Return Data'!$B$7:$R$2843,10,0)</f>
        <v>12.2567</v>
      </c>
      <c r="E15" s="66">
        <f t="shared" si="0"/>
        <v>2</v>
      </c>
      <c r="F15" s="65">
        <f>VLOOKUP($A15,'Return Data'!$B$7:$R$2843,11,0)</f>
        <v>20.585999999999999</v>
      </c>
      <c r="G15" s="66">
        <f t="shared" si="1"/>
        <v>3</v>
      </c>
      <c r="H15" s="65">
        <f>VLOOKUP($A15,'Return Data'!$B$7:$R$2843,12,0)</f>
        <v>39.6569</v>
      </c>
      <c r="I15" s="66">
        <f t="shared" si="2"/>
        <v>4</v>
      </c>
      <c r="J15" s="65">
        <f>VLOOKUP($A15,'Return Data'!$B$7:$R$2843,13,0)</f>
        <v>59.166499999999999</v>
      </c>
      <c r="K15" s="66">
        <f t="shared" si="3"/>
        <v>5</v>
      </c>
      <c r="L15" s="65">
        <f>VLOOKUP($A15,'Return Data'!$B$7:$R$2843,17,0)</f>
        <v>28.552700000000002</v>
      </c>
      <c r="M15" s="66">
        <f t="shared" si="4"/>
        <v>6</v>
      </c>
      <c r="N15" s="65">
        <f>VLOOKUP($A15,'Return Data'!$B$7:$R$2843,14,0)</f>
        <v>13.127700000000001</v>
      </c>
      <c r="O15" s="66">
        <f t="shared" si="5"/>
        <v>7</v>
      </c>
      <c r="P15" s="65">
        <f>VLOOKUP($A15,'Return Data'!$B$7:$R$2843,15,0)</f>
        <v>14.4679</v>
      </c>
      <c r="Q15" s="66">
        <f t="shared" si="7"/>
        <v>3</v>
      </c>
      <c r="R15" s="65">
        <f>VLOOKUP($A15,'Return Data'!$B$7:$R$2843,16,0)</f>
        <v>15.785299999999999</v>
      </c>
      <c r="S15" s="67">
        <f t="shared" si="6"/>
        <v>8</v>
      </c>
    </row>
    <row r="16" spans="1:20" x14ac:dyDescent="0.3">
      <c r="A16" s="63" t="s">
        <v>38</v>
      </c>
      <c r="B16" s="64">
        <f>VLOOKUP($A16,'Return Data'!$B$7:$R$2843,3,0)</f>
        <v>44440</v>
      </c>
      <c r="C16" s="65">
        <f>VLOOKUP($A16,'Return Data'!$B$7:$R$2843,4,0)</f>
        <v>117.7308</v>
      </c>
      <c r="D16" s="65">
        <f>VLOOKUP($A16,'Return Data'!$B$7:$R$2843,10,0)</f>
        <v>12.579700000000001</v>
      </c>
      <c r="E16" s="66">
        <f t="shared" si="0"/>
        <v>1</v>
      </c>
      <c r="F16" s="65">
        <f>VLOOKUP($A16,'Return Data'!$B$7:$R$2843,11,0)</f>
        <v>21.442599999999999</v>
      </c>
      <c r="G16" s="66">
        <f t="shared" si="1"/>
        <v>2</v>
      </c>
      <c r="H16" s="65">
        <f>VLOOKUP($A16,'Return Data'!$B$7:$R$2843,12,0)</f>
        <v>43.077599999999997</v>
      </c>
      <c r="I16" s="66">
        <f t="shared" si="2"/>
        <v>3</v>
      </c>
      <c r="J16" s="65">
        <f>VLOOKUP($A16,'Return Data'!$B$7:$R$2843,13,0)</f>
        <v>62.456299999999999</v>
      </c>
      <c r="K16" s="66">
        <f t="shared" si="3"/>
        <v>3</v>
      </c>
      <c r="L16" s="65">
        <f>VLOOKUP($A16,'Return Data'!$B$7:$R$2843,17,0)</f>
        <v>31.235199999999999</v>
      </c>
      <c r="M16" s="66">
        <f t="shared" si="4"/>
        <v>2</v>
      </c>
      <c r="N16" s="65">
        <f>VLOOKUP($A16,'Return Data'!$B$7:$R$2843,14,0)</f>
        <v>15.716100000000001</v>
      </c>
      <c r="O16" s="66">
        <f t="shared" si="5"/>
        <v>1</v>
      </c>
      <c r="P16" s="65">
        <f>VLOOKUP($A16,'Return Data'!$B$7:$R$2843,15,0)</f>
        <v>15.0688</v>
      </c>
      <c r="Q16" s="66">
        <f t="shared" si="7"/>
        <v>2</v>
      </c>
      <c r="R16" s="65">
        <f>VLOOKUP($A16,'Return Data'!$B$7:$R$2843,16,0)</f>
        <v>16.392800000000001</v>
      </c>
      <c r="S16" s="67">
        <f t="shared" si="6"/>
        <v>6</v>
      </c>
    </row>
    <row r="17" spans="1:19" x14ac:dyDescent="0.3">
      <c r="A17" s="63" t="s">
        <v>39</v>
      </c>
      <c r="B17" s="64">
        <f>VLOOKUP($A17,'Return Data'!$B$7:$R$2843,3,0)</f>
        <v>44440</v>
      </c>
      <c r="C17" s="65">
        <f>VLOOKUP($A17,'Return Data'!$B$7:$R$2843,4,0)</f>
        <v>75.400000000000006</v>
      </c>
      <c r="D17" s="65">
        <f>VLOOKUP($A17,'Return Data'!$B$7:$R$2843,10,0)</f>
        <v>6.6326999999999998</v>
      </c>
      <c r="E17" s="66">
        <f t="shared" si="0"/>
        <v>14</v>
      </c>
      <c r="F17" s="65">
        <f>VLOOKUP($A17,'Return Data'!$B$7:$R$2843,11,0)</f>
        <v>14.3117</v>
      </c>
      <c r="G17" s="66">
        <f t="shared" si="1"/>
        <v>14</v>
      </c>
      <c r="H17" s="65">
        <f>VLOOKUP($A17,'Return Data'!$B$7:$R$2843,12,0)</f>
        <v>30.7666</v>
      </c>
      <c r="I17" s="66">
        <f t="shared" si="2"/>
        <v>12</v>
      </c>
      <c r="J17" s="65">
        <f>VLOOKUP($A17,'Return Data'!$B$7:$R$2843,13,0)</f>
        <v>54.223799999999997</v>
      </c>
      <c r="K17" s="66">
        <f t="shared" si="3"/>
        <v>11</v>
      </c>
      <c r="L17" s="65">
        <f>VLOOKUP($A17,'Return Data'!$B$7:$R$2843,17,0)</f>
        <v>21.1157</v>
      </c>
      <c r="M17" s="66">
        <f t="shared" si="4"/>
        <v>14</v>
      </c>
      <c r="N17" s="65">
        <f>VLOOKUP($A17,'Return Data'!$B$7:$R$2843,14,0)</f>
        <v>10.6671</v>
      </c>
      <c r="O17" s="66">
        <f t="shared" si="5"/>
        <v>9</v>
      </c>
      <c r="P17" s="65">
        <f>VLOOKUP($A17,'Return Data'!$B$7:$R$2843,15,0)</f>
        <v>10.4207</v>
      </c>
      <c r="Q17" s="66">
        <f t="shared" si="7"/>
        <v>10</v>
      </c>
      <c r="R17" s="65">
        <f>VLOOKUP($A17,'Return Data'!$B$7:$R$2843,16,0)</f>
        <v>13.735200000000001</v>
      </c>
      <c r="S17" s="67">
        <f t="shared" si="6"/>
        <v>13</v>
      </c>
    </row>
    <row r="18" spans="1:19" x14ac:dyDescent="0.3">
      <c r="A18" s="63" t="s">
        <v>40</v>
      </c>
      <c r="B18" s="64">
        <f>VLOOKUP($A18,'Return Data'!$B$7:$R$2843,3,0)</f>
        <v>44440</v>
      </c>
      <c r="C18" s="65">
        <f>VLOOKUP($A18,'Return Data'!$B$7:$R$2843,4,0)</f>
        <v>189.85929999999999</v>
      </c>
      <c r="D18" s="65">
        <f>VLOOKUP($A18,'Return Data'!$B$7:$R$2843,10,0)</f>
        <v>9.8670000000000009</v>
      </c>
      <c r="E18" s="66">
        <f t="shared" si="0"/>
        <v>10</v>
      </c>
      <c r="F18" s="65">
        <f>VLOOKUP($A18,'Return Data'!$B$7:$R$2843,11,0)</f>
        <v>14.371</v>
      </c>
      <c r="G18" s="66">
        <f t="shared" si="1"/>
        <v>13</v>
      </c>
      <c r="H18" s="65">
        <f>VLOOKUP($A18,'Return Data'!$B$7:$R$2843,12,0)</f>
        <v>27.921399999999998</v>
      </c>
      <c r="I18" s="66">
        <f t="shared" si="2"/>
        <v>13</v>
      </c>
      <c r="J18" s="65">
        <f>VLOOKUP($A18,'Return Data'!$B$7:$R$2843,13,0)</f>
        <v>45.754199999999997</v>
      </c>
      <c r="K18" s="66">
        <f t="shared" si="3"/>
        <v>13</v>
      </c>
      <c r="L18" s="65">
        <f>VLOOKUP($A18,'Return Data'!$B$7:$R$2843,17,0)</f>
        <v>21.745200000000001</v>
      </c>
      <c r="M18" s="66">
        <f t="shared" si="4"/>
        <v>13</v>
      </c>
      <c r="N18" s="65">
        <f>VLOOKUP($A18,'Return Data'!$B$7:$R$2843,14,0)</f>
        <v>9.6882000000000001</v>
      </c>
      <c r="O18" s="66">
        <f t="shared" si="5"/>
        <v>11</v>
      </c>
      <c r="P18" s="65">
        <f>VLOOKUP($A18,'Return Data'!$B$7:$R$2843,15,0)</f>
        <v>12.8432</v>
      </c>
      <c r="Q18" s="66">
        <f t="shared" si="7"/>
        <v>8</v>
      </c>
      <c r="R18" s="65">
        <f>VLOOKUP($A18,'Return Data'!$B$7:$R$2843,16,0)</f>
        <v>18.682500000000001</v>
      </c>
      <c r="S18" s="67">
        <f t="shared" si="6"/>
        <v>3</v>
      </c>
    </row>
    <row r="19" spans="1:19" x14ac:dyDescent="0.3">
      <c r="A19" s="63" t="s">
        <v>43</v>
      </c>
      <c r="B19" s="64">
        <f>VLOOKUP($A19,'Return Data'!$B$7:$R$2843,3,0)</f>
        <v>44440</v>
      </c>
      <c r="C19" s="65">
        <f>VLOOKUP($A19,'Return Data'!$B$7:$R$2843,4,0)</f>
        <v>374.14830000000001</v>
      </c>
      <c r="D19" s="65">
        <f>VLOOKUP($A19,'Return Data'!$B$7:$R$2843,10,0)</f>
        <v>9.5549999999999997</v>
      </c>
      <c r="E19" s="66">
        <f t="shared" si="0"/>
        <v>11</v>
      </c>
      <c r="F19" s="65">
        <f>VLOOKUP($A19,'Return Data'!$B$7:$R$2843,11,0)</f>
        <v>15.349</v>
      </c>
      <c r="G19" s="66">
        <f t="shared" si="1"/>
        <v>12</v>
      </c>
      <c r="H19" s="65">
        <f>VLOOKUP($A19,'Return Data'!$B$7:$R$2843,12,0)</f>
        <v>45.303899999999999</v>
      </c>
      <c r="I19" s="66">
        <f t="shared" si="2"/>
        <v>2</v>
      </c>
      <c r="J19" s="65">
        <f>VLOOKUP($A19,'Return Data'!$B$7:$R$2843,13,0)</f>
        <v>69.885999999999996</v>
      </c>
      <c r="K19" s="66">
        <f t="shared" si="3"/>
        <v>2</v>
      </c>
      <c r="L19" s="65">
        <f>VLOOKUP($A19,'Return Data'!$B$7:$R$2843,17,0)</f>
        <v>29.296099999999999</v>
      </c>
      <c r="M19" s="66">
        <f t="shared" si="4"/>
        <v>5</v>
      </c>
      <c r="N19" s="65">
        <f>VLOOKUP($A19,'Return Data'!$B$7:$R$2843,14,0)</f>
        <v>11.2659</v>
      </c>
      <c r="O19" s="66">
        <f t="shared" si="5"/>
        <v>8</v>
      </c>
      <c r="P19" s="65">
        <f>VLOOKUP($A19,'Return Data'!$B$7:$R$2843,15,0)</f>
        <v>12.501799999999999</v>
      </c>
      <c r="Q19" s="66">
        <f t="shared" si="7"/>
        <v>9</v>
      </c>
      <c r="R19" s="65">
        <f>VLOOKUP($A19,'Return Data'!$B$7:$R$2843,16,0)</f>
        <v>17.477699999999999</v>
      </c>
      <c r="S19" s="67">
        <f t="shared" si="6"/>
        <v>4</v>
      </c>
    </row>
    <row r="20" spans="1:19" x14ac:dyDescent="0.3">
      <c r="A20" s="63" t="s">
        <v>44</v>
      </c>
      <c r="B20" s="64">
        <f>VLOOKUP($A20,'Return Data'!$B$7:$R$2843,3,0)</f>
        <v>44440</v>
      </c>
      <c r="C20" s="65">
        <f>VLOOKUP($A20,'Return Data'!$B$7:$R$2843,4,0)</f>
        <v>16.13</v>
      </c>
      <c r="D20" s="65">
        <f>VLOOKUP($A20,'Return Data'!$B$7:$R$2843,10,0)</f>
        <v>11.549099999999999</v>
      </c>
      <c r="E20" s="66">
        <f t="shared" si="0"/>
        <v>6</v>
      </c>
      <c r="F20" s="65">
        <f>VLOOKUP($A20,'Return Data'!$B$7:$R$2843,11,0)</f>
        <v>16.546199999999999</v>
      </c>
      <c r="G20" s="66">
        <f t="shared" si="1"/>
        <v>11</v>
      </c>
      <c r="H20" s="65">
        <f>VLOOKUP($A20,'Return Data'!$B$7:$R$2843,12,0)</f>
        <v>35.660200000000003</v>
      </c>
      <c r="I20" s="66">
        <f t="shared" si="2"/>
        <v>11</v>
      </c>
      <c r="J20" s="65">
        <f>VLOOKUP($A20,'Return Data'!$B$7:$R$2843,13,0)</f>
        <v>50.3262</v>
      </c>
      <c r="K20" s="66">
        <f t="shared" si="3"/>
        <v>12</v>
      </c>
      <c r="L20" s="65">
        <f>VLOOKUP($A20,'Return Data'!$B$7:$R$2843,17,0)</f>
        <v>28.3584</v>
      </c>
      <c r="M20" s="66">
        <f t="shared" si="4"/>
        <v>8</v>
      </c>
      <c r="N20" s="65"/>
      <c r="O20" s="66"/>
      <c r="P20" s="65"/>
      <c r="Q20" s="66"/>
      <c r="R20" s="65">
        <f>VLOOKUP($A20,'Return Data'!$B$7:$R$2843,16,0)</f>
        <v>19.044899999999998</v>
      </c>
      <c r="S20" s="67">
        <f t="shared" si="6"/>
        <v>2</v>
      </c>
    </row>
    <row r="21" spans="1:19" x14ac:dyDescent="0.3">
      <c r="A21" s="63" t="s">
        <v>45</v>
      </c>
      <c r="B21" s="64">
        <f>VLOOKUP($A21,'Return Data'!$B$7:$R$2843,3,0)</f>
        <v>44440</v>
      </c>
      <c r="C21" s="65">
        <f>VLOOKUP($A21,'Return Data'!$B$7:$R$2843,4,0)</f>
        <v>98.760499999999993</v>
      </c>
      <c r="D21" s="65">
        <f>VLOOKUP($A21,'Return Data'!$B$7:$R$2843,10,0)</f>
        <v>12.209099999999999</v>
      </c>
      <c r="E21" s="66">
        <f t="shared" si="0"/>
        <v>3</v>
      </c>
      <c r="F21" s="65">
        <f>VLOOKUP($A21,'Return Data'!$B$7:$R$2843,11,0)</f>
        <v>18.900300000000001</v>
      </c>
      <c r="G21" s="66">
        <f t="shared" si="1"/>
        <v>5</v>
      </c>
      <c r="H21" s="65">
        <f>VLOOKUP($A21,'Return Data'!$B$7:$R$2843,12,0)</f>
        <v>35.787799999999997</v>
      </c>
      <c r="I21" s="66">
        <f t="shared" si="2"/>
        <v>10</v>
      </c>
      <c r="J21" s="65">
        <f>VLOOKUP($A21,'Return Data'!$B$7:$R$2843,13,0)</f>
        <v>56.811700000000002</v>
      </c>
      <c r="K21" s="66">
        <f t="shared" si="3"/>
        <v>7</v>
      </c>
      <c r="L21" s="65">
        <f>VLOOKUP($A21,'Return Data'!$B$7:$R$2843,17,0)</f>
        <v>30.5169</v>
      </c>
      <c r="M21" s="66">
        <f t="shared" si="4"/>
        <v>3</v>
      </c>
      <c r="N21" s="65">
        <f>VLOOKUP($A21,'Return Data'!$B$7:$R$2843,14,0)</f>
        <v>15.297499999999999</v>
      </c>
      <c r="O21" s="66">
        <f>RANK(N21,N$8:N$21,0)</f>
        <v>3</v>
      </c>
      <c r="P21" s="65">
        <f>VLOOKUP($A21,'Return Data'!$B$7:$R$2843,15,0)</f>
        <v>14.4336</v>
      </c>
      <c r="Q21" s="66">
        <f>RANK(P21,P$8:P$21,0)</f>
        <v>4</v>
      </c>
      <c r="R21" s="65">
        <f>VLOOKUP($A21,'Return Data'!$B$7:$R$2843,16,0)</f>
        <v>15.256399999999999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10.576171428571429</v>
      </c>
      <c r="E23" s="74"/>
      <c r="F23" s="75">
        <f>AVERAGE(F8:F21)</f>
        <v>18.16037857142857</v>
      </c>
      <c r="G23" s="74"/>
      <c r="H23" s="75">
        <f>AVERAGE(H8:H21)</f>
        <v>37.877835714285716</v>
      </c>
      <c r="I23" s="74"/>
      <c r="J23" s="75">
        <f>AVERAGE(J8:J21)</f>
        <v>57.880714285714269</v>
      </c>
      <c r="K23" s="74"/>
      <c r="L23" s="75">
        <f>AVERAGE(L8:L21)</f>
        <v>27.483300000000003</v>
      </c>
      <c r="M23" s="74"/>
      <c r="N23" s="75">
        <f>AVERAGE(N8:N21)</f>
        <v>12.192192307692306</v>
      </c>
      <c r="O23" s="74"/>
      <c r="P23" s="75">
        <f>AVERAGE(P8:P21)</f>
        <v>12.792366666666666</v>
      </c>
      <c r="Q23" s="74"/>
      <c r="R23" s="75">
        <f>AVERAGE(R8:R21)</f>
        <v>16.004099999999998</v>
      </c>
      <c r="S23" s="76"/>
    </row>
    <row r="24" spans="1:19" x14ac:dyDescent="0.3">
      <c r="A24" s="73" t="s">
        <v>28</v>
      </c>
      <c r="B24" s="74"/>
      <c r="C24" s="74"/>
      <c r="D24" s="75">
        <f>MIN(D8:D21)</f>
        <v>6.6326999999999998</v>
      </c>
      <c r="E24" s="74"/>
      <c r="F24" s="75">
        <f>MIN(F8:F21)</f>
        <v>14.3117</v>
      </c>
      <c r="G24" s="74"/>
      <c r="H24" s="75">
        <f>MIN(H8:H21)</f>
        <v>27.841000000000001</v>
      </c>
      <c r="I24" s="74"/>
      <c r="J24" s="75">
        <f>MIN(J8:J21)</f>
        <v>45.454799999999999</v>
      </c>
      <c r="K24" s="74"/>
      <c r="L24" s="75">
        <f>MIN(L8:L21)</f>
        <v>21.1157</v>
      </c>
      <c r="M24" s="74"/>
      <c r="N24" s="75">
        <f>MIN(N8:N21)</f>
        <v>6.4097</v>
      </c>
      <c r="O24" s="74"/>
      <c r="P24" s="75">
        <f>MIN(P8:P21)</f>
        <v>8.7164999999999999</v>
      </c>
      <c r="Q24" s="74"/>
      <c r="R24" s="75">
        <f>MIN(R8:R21)</f>
        <v>8.8458000000000006</v>
      </c>
      <c r="S24" s="76"/>
    </row>
    <row r="25" spans="1:19" ht="15" thickBot="1" x14ac:dyDescent="0.35">
      <c r="A25" s="77" t="s">
        <v>29</v>
      </c>
      <c r="B25" s="78"/>
      <c r="C25" s="78"/>
      <c r="D25" s="79">
        <f>MAX(D8:D21)</f>
        <v>12.579700000000001</v>
      </c>
      <c r="E25" s="78"/>
      <c r="F25" s="79">
        <f>MAX(F8:F21)</f>
        <v>24.880400000000002</v>
      </c>
      <c r="G25" s="78"/>
      <c r="H25" s="79">
        <f>MAX(H8:H21)</f>
        <v>55.566200000000002</v>
      </c>
      <c r="I25" s="78"/>
      <c r="J25" s="79">
        <f>MAX(J8:J21)</f>
        <v>83.344700000000003</v>
      </c>
      <c r="K25" s="78"/>
      <c r="L25" s="79">
        <f>MAX(L8:L21)</f>
        <v>35.099800000000002</v>
      </c>
      <c r="M25" s="78"/>
      <c r="N25" s="79">
        <f>MAX(N8:N21)</f>
        <v>15.716100000000001</v>
      </c>
      <c r="O25" s="78"/>
      <c r="P25" s="79">
        <f>MAX(P8:P21)</f>
        <v>15.802099999999999</v>
      </c>
      <c r="Q25" s="78"/>
      <c r="R25" s="79">
        <f>MAX(R8:R21)</f>
        <v>20.195599999999999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44440</v>
      </c>
      <c r="C8" s="65">
        <f>VLOOKUP($A8,'Return Data'!$B$7:$R$2843,4,0)</f>
        <v>708.24</v>
      </c>
      <c r="D8" s="65">
        <f>VLOOKUP($A8,'Return Data'!$B$7:$R$2843,10,0)</f>
        <v>14.492599999999999</v>
      </c>
      <c r="E8" s="66">
        <f>RANK(D8,D$8:D$34,0)</f>
        <v>7</v>
      </c>
      <c r="F8" s="65">
        <f>VLOOKUP($A8,'Return Data'!$B$7:$R$2843,11,0)</f>
        <v>21.436199999999999</v>
      </c>
      <c r="G8" s="66">
        <f>RANK(F8,F$8:F$34,0)</f>
        <v>15</v>
      </c>
      <c r="H8" s="65">
        <f>VLOOKUP($A8,'Return Data'!$B$7:$R$2843,12,0)</f>
        <v>39.645499999999998</v>
      </c>
      <c r="I8" s="66">
        <f>RANK(H8,H$8:H$34,0)</f>
        <v>15</v>
      </c>
      <c r="J8" s="65">
        <f>VLOOKUP($A8,'Return Data'!$B$7:$R$2843,13,0)</f>
        <v>65.681799999999996</v>
      </c>
      <c r="K8" s="66">
        <f>RANK(J8,J$8:J$34,0)</f>
        <v>2</v>
      </c>
      <c r="L8" s="65">
        <f>VLOOKUP($A8,'Return Data'!$B$7:$R$2843,17,0)</f>
        <v>33.7958</v>
      </c>
      <c r="M8" s="66">
        <f>RANK(L8,L$8:L$34,0)</f>
        <v>6</v>
      </c>
      <c r="N8" s="65">
        <f>VLOOKUP($A8,'Return Data'!$B$7:$R$2843,14,0)</f>
        <v>15.2737</v>
      </c>
      <c r="O8" s="66">
        <f>RANK(N8,N$8:N$34,0)</f>
        <v>13</v>
      </c>
      <c r="P8" s="65">
        <f>VLOOKUP($A8,'Return Data'!$B$7:$R$2843,15,0)</f>
        <v>14.514799999999999</v>
      </c>
      <c r="Q8" s="66">
        <f>RANK(P8,P$8:P$34,0)</f>
        <v>15</v>
      </c>
      <c r="R8" s="65">
        <f>VLOOKUP($A8,'Return Data'!$B$7:$R$2843,16,0)</f>
        <v>18.395099999999999</v>
      </c>
      <c r="S8" s="67">
        <f>RANK(R8,R$8:R$34,0)</f>
        <v>10</v>
      </c>
    </row>
    <row r="9" spans="1:20" x14ac:dyDescent="0.3">
      <c r="A9" s="63" t="s">
        <v>900</v>
      </c>
      <c r="B9" s="64">
        <f>VLOOKUP($A9,'Return Data'!$B$7:$R$2843,3,0)</f>
        <v>44440</v>
      </c>
      <c r="C9" s="65">
        <f>VLOOKUP($A9,'Return Data'!$B$7:$R$2843,4,0)</f>
        <v>21.22</v>
      </c>
      <c r="D9" s="65">
        <f>VLOOKUP($A9,'Return Data'!$B$7:$R$2843,10,0)</f>
        <v>17.757999999999999</v>
      </c>
      <c r="E9" s="66">
        <f t="shared" ref="E9:E34" si="0">RANK(D9,D$8:D$34,0)</f>
        <v>2</v>
      </c>
      <c r="F9" s="65">
        <f>VLOOKUP($A9,'Return Data'!$B$7:$R$2843,11,0)</f>
        <v>28.372699999999998</v>
      </c>
      <c r="G9" s="66">
        <f t="shared" ref="G9:G34" si="1">RANK(F9,F$8:F$34,0)</f>
        <v>1</v>
      </c>
      <c r="H9" s="65">
        <f>VLOOKUP($A9,'Return Data'!$B$7:$R$2843,12,0)</f>
        <v>45.143599999999999</v>
      </c>
      <c r="I9" s="66">
        <f t="shared" ref="I9:I34" si="2">RANK(H9,H$8:H$34,0)</f>
        <v>4</v>
      </c>
      <c r="J9" s="65">
        <f>VLOOKUP($A9,'Return Data'!$B$7:$R$2843,13,0)</f>
        <v>64.879599999999996</v>
      </c>
      <c r="K9" s="66">
        <f t="shared" ref="K9:K34" si="3">RANK(J9,J$8:J$34,0)</f>
        <v>6</v>
      </c>
      <c r="L9" s="65">
        <f>VLOOKUP($A9,'Return Data'!$B$7:$R$2843,17,0)</f>
        <v>38.893799999999999</v>
      </c>
      <c r="M9" s="66">
        <f t="shared" ref="M9:M34" si="4">RANK(L9,L$8:L$34,0)</f>
        <v>1</v>
      </c>
      <c r="N9" s="65"/>
      <c r="O9" s="66"/>
      <c r="P9" s="65"/>
      <c r="Q9" s="66"/>
      <c r="R9" s="65">
        <f>VLOOKUP($A9,'Return Data'!$B$7:$R$2843,16,0)</f>
        <v>30.0548</v>
      </c>
      <c r="S9" s="67">
        <f t="shared" ref="S9:S34" si="5">RANK(R9,R$8:R$34,0)</f>
        <v>4</v>
      </c>
    </row>
    <row r="10" spans="1:20" x14ac:dyDescent="0.3">
      <c r="A10" s="63" t="s">
        <v>902</v>
      </c>
      <c r="B10" s="64">
        <f>VLOOKUP($A10,'Return Data'!$B$7:$R$2843,3,0)</f>
        <v>44440</v>
      </c>
      <c r="C10" s="65">
        <f>VLOOKUP($A10,'Return Data'!$B$7:$R$2843,4,0)</f>
        <v>60.09</v>
      </c>
      <c r="D10" s="65">
        <f>VLOOKUP($A10,'Return Data'!$B$7:$R$2843,10,0)</f>
        <v>13.3774</v>
      </c>
      <c r="E10" s="66">
        <f t="shared" si="0"/>
        <v>10</v>
      </c>
      <c r="F10" s="65">
        <f>VLOOKUP($A10,'Return Data'!$B$7:$R$2843,11,0)</f>
        <v>25.816600000000001</v>
      </c>
      <c r="G10" s="66">
        <f t="shared" si="1"/>
        <v>3</v>
      </c>
      <c r="H10" s="65">
        <f>VLOOKUP($A10,'Return Data'!$B$7:$R$2843,12,0)</f>
        <v>38.360599999999998</v>
      </c>
      <c r="I10" s="66">
        <f t="shared" si="2"/>
        <v>19</v>
      </c>
      <c r="J10" s="65">
        <f>VLOOKUP($A10,'Return Data'!$B$7:$R$2843,13,0)</f>
        <v>58.800199999999997</v>
      </c>
      <c r="K10" s="66">
        <f t="shared" si="3"/>
        <v>18</v>
      </c>
      <c r="L10" s="65">
        <f>VLOOKUP($A10,'Return Data'!$B$7:$R$2843,17,0)</f>
        <v>32.034999999999997</v>
      </c>
      <c r="M10" s="66">
        <f t="shared" si="4"/>
        <v>8</v>
      </c>
      <c r="N10" s="65">
        <f>VLOOKUP($A10,'Return Data'!$B$7:$R$2843,14,0)</f>
        <v>13.7113</v>
      </c>
      <c r="O10" s="66">
        <f t="shared" ref="O10:O34" si="6">RANK(N10,N$8:N$34,0)</f>
        <v>19</v>
      </c>
      <c r="P10" s="65">
        <f>VLOOKUP($A10,'Return Data'!$B$7:$R$2843,15,0)</f>
        <v>14.404299999999999</v>
      </c>
      <c r="Q10" s="66">
        <f t="shared" ref="Q10:Q34" si="7">RANK(P10,P$8:P$34,0)</f>
        <v>16</v>
      </c>
      <c r="R10" s="65">
        <f>VLOOKUP($A10,'Return Data'!$B$7:$R$2843,16,0)</f>
        <v>14.5951</v>
      </c>
      <c r="S10" s="67">
        <f t="shared" si="5"/>
        <v>24</v>
      </c>
    </row>
    <row r="11" spans="1:20" x14ac:dyDescent="0.3">
      <c r="A11" s="63" t="s">
        <v>904</v>
      </c>
      <c r="B11" s="64">
        <f>VLOOKUP($A11,'Return Data'!$B$7:$R$2843,3,0)</f>
        <v>44440</v>
      </c>
      <c r="C11" s="65">
        <f>VLOOKUP($A11,'Return Data'!$B$7:$R$2843,4,0)</f>
        <v>173.81</v>
      </c>
      <c r="D11" s="65">
        <f>VLOOKUP($A11,'Return Data'!$B$7:$R$2843,10,0)</f>
        <v>15.634399999999999</v>
      </c>
      <c r="E11" s="66">
        <f t="shared" si="0"/>
        <v>5</v>
      </c>
      <c r="F11" s="65">
        <f>VLOOKUP($A11,'Return Data'!$B$7:$R$2843,11,0)</f>
        <v>22.341100000000001</v>
      </c>
      <c r="G11" s="66">
        <f t="shared" si="1"/>
        <v>8</v>
      </c>
      <c r="H11" s="65">
        <f>VLOOKUP($A11,'Return Data'!$B$7:$R$2843,12,0)</f>
        <v>39.606400000000001</v>
      </c>
      <c r="I11" s="66">
        <f t="shared" si="2"/>
        <v>16</v>
      </c>
      <c r="J11" s="65">
        <f>VLOOKUP($A11,'Return Data'!$B$7:$R$2843,13,0)</f>
        <v>61.0246</v>
      </c>
      <c r="K11" s="66">
        <f t="shared" si="3"/>
        <v>10</v>
      </c>
      <c r="L11" s="65">
        <f>VLOOKUP($A11,'Return Data'!$B$7:$R$2843,17,0)</f>
        <v>37.018900000000002</v>
      </c>
      <c r="M11" s="66">
        <f t="shared" si="4"/>
        <v>3</v>
      </c>
      <c r="N11" s="65">
        <f>VLOOKUP($A11,'Return Data'!$B$7:$R$2843,14,0)</f>
        <v>18.0745</v>
      </c>
      <c r="O11" s="66">
        <f t="shared" si="6"/>
        <v>5</v>
      </c>
      <c r="P11" s="65">
        <f>VLOOKUP($A11,'Return Data'!$B$7:$R$2843,15,0)</f>
        <v>19.273199999999999</v>
      </c>
      <c r="Q11" s="66">
        <f t="shared" si="7"/>
        <v>2</v>
      </c>
      <c r="R11" s="65">
        <f>VLOOKUP($A11,'Return Data'!$B$7:$R$2843,16,0)</f>
        <v>23.574100000000001</v>
      </c>
      <c r="S11" s="67">
        <f t="shared" si="5"/>
        <v>6</v>
      </c>
    </row>
    <row r="12" spans="1:20" x14ac:dyDescent="0.3">
      <c r="A12" s="63" t="s">
        <v>906</v>
      </c>
      <c r="B12" s="64">
        <f>VLOOKUP($A12,'Return Data'!$B$7:$R$2843,3,0)</f>
        <v>44440</v>
      </c>
      <c r="C12" s="65">
        <f>VLOOKUP($A12,'Return Data'!$B$7:$R$2843,4,0)</f>
        <v>385.815</v>
      </c>
      <c r="D12" s="65">
        <f>VLOOKUP($A12,'Return Data'!$B$7:$R$2843,10,0)</f>
        <v>11.597200000000001</v>
      </c>
      <c r="E12" s="66">
        <f t="shared" si="0"/>
        <v>22</v>
      </c>
      <c r="F12" s="65">
        <f>VLOOKUP($A12,'Return Data'!$B$7:$R$2843,11,0)</f>
        <v>22.385400000000001</v>
      </c>
      <c r="G12" s="66">
        <f t="shared" si="1"/>
        <v>7</v>
      </c>
      <c r="H12" s="65">
        <f>VLOOKUP($A12,'Return Data'!$B$7:$R$2843,12,0)</f>
        <v>41.352699999999999</v>
      </c>
      <c r="I12" s="66">
        <f t="shared" si="2"/>
        <v>10</v>
      </c>
      <c r="J12" s="65">
        <f>VLOOKUP($A12,'Return Data'!$B$7:$R$2843,13,0)</f>
        <v>60.173000000000002</v>
      </c>
      <c r="K12" s="66">
        <f t="shared" si="3"/>
        <v>13</v>
      </c>
      <c r="L12" s="65">
        <f>VLOOKUP($A12,'Return Data'!$B$7:$R$2843,17,0)</f>
        <v>31.704000000000001</v>
      </c>
      <c r="M12" s="66">
        <f t="shared" si="4"/>
        <v>9</v>
      </c>
      <c r="N12" s="65">
        <f>VLOOKUP($A12,'Return Data'!$B$7:$R$2843,14,0)</f>
        <v>17.552600000000002</v>
      </c>
      <c r="O12" s="66">
        <f t="shared" si="6"/>
        <v>7</v>
      </c>
      <c r="P12" s="65">
        <f>VLOOKUP($A12,'Return Data'!$B$7:$R$2843,15,0)</f>
        <v>16.662500000000001</v>
      </c>
      <c r="Q12" s="66">
        <f t="shared" si="7"/>
        <v>9</v>
      </c>
      <c r="R12" s="65">
        <f>VLOOKUP($A12,'Return Data'!$B$7:$R$2843,16,0)</f>
        <v>18.1831</v>
      </c>
      <c r="S12" s="67">
        <f t="shared" si="5"/>
        <v>11</v>
      </c>
    </row>
    <row r="13" spans="1:20" x14ac:dyDescent="0.3">
      <c r="A13" s="63" t="s">
        <v>908</v>
      </c>
      <c r="B13" s="64">
        <f>VLOOKUP($A13,'Return Data'!$B$7:$R$2843,3,0)</f>
        <v>44440</v>
      </c>
      <c r="C13" s="65">
        <f>VLOOKUP($A13,'Return Data'!$B$7:$R$2843,4,0)</f>
        <v>56.401000000000003</v>
      </c>
      <c r="D13" s="65">
        <f>VLOOKUP($A13,'Return Data'!$B$7:$R$2843,10,0)</f>
        <v>12.840400000000001</v>
      </c>
      <c r="E13" s="66">
        <f t="shared" si="0"/>
        <v>15</v>
      </c>
      <c r="F13" s="65">
        <f>VLOOKUP($A13,'Return Data'!$B$7:$R$2843,11,0)</f>
        <v>19.057300000000001</v>
      </c>
      <c r="G13" s="66">
        <f t="shared" si="1"/>
        <v>22</v>
      </c>
      <c r="H13" s="65">
        <f>VLOOKUP($A13,'Return Data'!$B$7:$R$2843,12,0)</f>
        <v>40.377800000000001</v>
      </c>
      <c r="I13" s="66">
        <f t="shared" si="2"/>
        <v>12</v>
      </c>
      <c r="J13" s="65">
        <f>VLOOKUP($A13,'Return Data'!$B$7:$R$2843,13,0)</f>
        <v>59.902999999999999</v>
      </c>
      <c r="K13" s="66">
        <f t="shared" si="3"/>
        <v>16</v>
      </c>
      <c r="L13" s="65">
        <f>VLOOKUP($A13,'Return Data'!$B$7:$R$2843,17,0)</f>
        <v>32.585799999999999</v>
      </c>
      <c r="M13" s="66">
        <f t="shared" si="4"/>
        <v>7</v>
      </c>
      <c r="N13" s="65">
        <f>VLOOKUP($A13,'Return Data'!$B$7:$R$2843,14,0)</f>
        <v>17.8462</v>
      </c>
      <c r="O13" s="66">
        <f t="shared" si="6"/>
        <v>6</v>
      </c>
      <c r="P13" s="65">
        <f>VLOOKUP($A13,'Return Data'!$B$7:$R$2843,15,0)</f>
        <v>17.0456</v>
      </c>
      <c r="Q13" s="66">
        <f t="shared" si="7"/>
        <v>6</v>
      </c>
      <c r="R13" s="65">
        <f>VLOOKUP($A13,'Return Data'!$B$7:$R$2843,16,0)</f>
        <v>17.1554</v>
      </c>
      <c r="S13" s="67">
        <f t="shared" si="5"/>
        <v>17</v>
      </c>
    </row>
    <row r="14" spans="1:20" x14ac:dyDescent="0.3">
      <c r="A14" s="63" t="s">
        <v>911</v>
      </c>
      <c r="B14" s="64">
        <f>VLOOKUP($A14,'Return Data'!$B$7:$R$2843,3,0)</f>
        <v>44440</v>
      </c>
      <c r="C14" s="65">
        <f>VLOOKUP($A14,'Return Data'!$B$7:$R$2843,4,0)</f>
        <v>127.0761</v>
      </c>
      <c r="D14" s="65">
        <f>VLOOKUP($A14,'Return Data'!$B$7:$R$2843,10,0)</f>
        <v>11.7522</v>
      </c>
      <c r="E14" s="66">
        <f t="shared" si="0"/>
        <v>21</v>
      </c>
      <c r="F14" s="65">
        <f>VLOOKUP($A14,'Return Data'!$B$7:$R$2843,11,0)</f>
        <v>19.086400000000001</v>
      </c>
      <c r="G14" s="66">
        <f t="shared" si="1"/>
        <v>21</v>
      </c>
      <c r="H14" s="65">
        <f>VLOOKUP($A14,'Return Data'!$B$7:$R$2843,12,0)</f>
        <v>40.279499999999999</v>
      </c>
      <c r="I14" s="66">
        <f t="shared" si="2"/>
        <v>13</v>
      </c>
      <c r="J14" s="65">
        <f>VLOOKUP($A14,'Return Data'!$B$7:$R$2843,13,0)</f>
        <v>65.611199999999997</v>
      </c>
      <c r="K14" s="66">
        <f t="shared" si="3"/>
        <v>3</v>
      </c>
      <c r="L14" s="65">
        <f>VLOOKUP($A14,'Return Data'!$B$7:$R$2843,17,0)</f>
        <v>27.8888</v>
      </c>
      <c r="M14" s="66">
        <f t="shared" si="4"/>
        <v>22</v>
      </c>
      <c r="N14" s="65">
        <f>VLOOKUP($A14,'Return Data'!$B$7:$R$2843,14,0)</f>
        <v>13.0052</v>
      </c>
      <c r="O14" s="66">
        <f t="shared" si="6"/>
        <v>21</v>
      </c>
      <c r="P14" s="65">
        <f>VLOOKUP($A14,'Return Data'!$B$7:$R$2843,15,0)</f>
        <v>12.9849</v>
      </c>
      <c r="Q14" s="66">
        <f t="shared" si="7"/>
        <v>21</v>
      </c>
      <c r="R14" s="65">
        <f>VLOOKUP($A14,'Return Data'!$B$7:$R$2843,16,0)</f>
        <v>15.773199999999999</v>
      </c>
      <c r="S14" s="67">
        <f t="shared" si="5"/>
        <v>19</v>
      </c>
    </row>
    <row r="15" spans="1:20" x14ac:dyDescent="0.3">
      <c r="A15" s="63" t="s">
        <v>2029</v>
      </c>
      <c r="B15" s="64">
        <f>VLOOKUP($A15,'Return Data'!$B$7:$R$2843,3,0)</f>
        <v>44440</v>
      </c>
      <c r="C15" s="65">
        <f>VLOOKUP($A15,'Return Data'!$B$7:$R$2843,4,0)</f>
        <v>178.96899999999999</v>
      </c>
      <c r="D15" s="65">
        <f>VLOOKUP($A15,'Return Data'!$B$7:$R$2843,10,0)</f>
        <v>11.1843</v>
      </c>
      <c r="E15" s="66">
        <f t="shared" si="0"/>
        <v>23</v>
      </c>
      <c r="F15" s="65">
        <f>VLOOKUP($A15,'Return Data'!$B$7:$R$2843,11,0)</f>
        <v>18.276599999999998</v>
      </c>
      <c r="G15" s="66">
        <f t="shared" si="1"/>
        <v>25</v>
      </c>
      <c r="H15" s="65">
        <f>VLOOKUP($A15,'Return Data'!$B$7:$R$2843,12,0)</f>
        <v>43.594499999999996</v>
      </c>
      <c r="I15" s="66">
        <f t="shared" si="2"/>
        <v>6</v>
      </c>
      <c r="J15" s="65">
        <f>VLOOKUP($A15,'Return Data'!$B$7:$R$2843,13,0)</f>
        <v>60.4758</v>
      </c>
      <c r="K15" s="66">
        <f t="shared" si="3"/>
        <v>11</v>
      </c>
      <c r="L15" s="65">
        <f>VLOOKUP($A15,'Return Data'!$B$7:$R$2843,17,0)</f>
        <v>29.296199999999999</v>
      </c>
      <c r="M15" s="66">
        <f t="shared" si="4"/>
        <v>15</v>
      </c>
      <c r="N15" s="65">
        <f>VLOOKUP($A15,'Return Data'!$B$7:$R$2843,14,0)</f>
        <v>14.987299999999999</v>
      </c>
      <c r="O15" s="66">
        <f t="shared" si="6"/>
        <v>15</v>
      </c>
      <c r="P15" s="65">
        <f>VLOOKUP($A15,'Return Data'!$B$7:$R$2843,15,0)</f>
        <v>14.0274</v>
      </c>
      <c r="Q15" s="66">
        <f t="shared" si="7"/>
        <v>18</v>
      </c>
      <c r="R15" s="65">
        <f>VLOOKUP($A15,'Return Data'!$B$7:$R$2843,16,0)</f>
        <v>12.011799999999999</v>
      </c>
      <c r="S15" s="67">
        <f t="shared" si="5"/>
        <v>27</v>
      </c>
    </row>
    <row r="16" spans="1:20" x14ac:dyDescent="0.3">
      <c r="A16" s="63" t="s">
        <v>912</v>
      </c>
      <c r="B16" s="64">
        <f>VLOOKUP($A16,'Return Data'!$B$7:$R$2843,3,0)</f>
        <v>44440</v>
      </c>
      <c r="C16" s="65">
        <f>VLOOKUP($A16,'Return Data'!$B$7:$R$2843,4,0)</f>
        <v>16.212</v>
      </c>
      <c r="D16" s="65">
        <f>VLOOKUP($A16,'Return Data'!$B$7:$R$2843,10,0)</f>
        <v>13.0434</v>
      </c>
      <c r="E16" s="66">
        <f t="shared" si="0"/>
        <v>12</v>
      </c>
      <c r="F16" s="65">
        <f>VLOOKUP($A16,'Return Data'!$B$7:$R$2843,11,0)</f>
        <v>20.578299999999999</v>
      </c>
      <c r="G16" s="66">
        <f t="shared" si="1"/>
        <v>16</v>
      </c>
      <c r="H16" s="65">
        <f>VLOOKUP($A16,'Return Data'!$B$7:$R$2843,12,0)</f>
        <v>38.190899999999999</v>
      </c>
      <c r="I16" s="66">
        <f t="shared" si="2"/>
        <v>20</v>
      </c>
      <c r="J16" s="65">
        <f>VLOOKUP($A16,'Return Data'!$B$7:$R$2843,13,0)</f>
        <v>60.126399999999997</v>
      </c>
      <c r="K16" s="66">
        <f t="shared" si="3"/>
        <v>14</v>
      </c>
      <c r="L16" s="65">
        <f>VLOOKUP($A16,'Return Data'!$B$7:$R$2843,17,0)</f>
        <v>30.284500000000001</v>
      </c>
      <c r="M16" s="66">
        <f t="shared" si="4"/>
        <v>11</v>
      </c>
      <c r="N16" s="65"/>
      <c r="O16" s="66"/>
      <c r="P16" s="65"/>
      <c r="Q16" s="66"/>
      <c r="R16" s="65">
        <f>VLOOKUP($A16,'Return Data'!$B$7:$R$2843,16,0)</f>
        <v>21.9693</v>
      </c>
      <c r="S16" s="67">
        <f t="shared" si="5"/>
        <v>7</v>
      </c>
    </row>
    <row r="17" spans="1:19" x14ac:dyDescent="0.3">
      <c r="A17" s="63" t="s">
        <v>915</v>
      </c>
      <c r="B17" s="64">
        <f>VLOOKUP($A17,'Return Data'!$B$7:$R$2843,3,0)</f>
        <v>44440</v>
      </c>
      <c r="C17" s="65">
        <f>VLOOKUP($A17,'Return Data'!$B$7:$R$2843,4,0)</f>
        <v>532.45000000000005</v>
      </c>
      <c r="D17" s="65">
        <f>VLOOKUP($A17,'Return Data'!$B$7:$R$2843,10,0)</f>
        <v>11.991</v>
      </c>
      <c r="E17" s="66">
        <f t="shared" si="0"/>
        <v>18</v>
      </c>
      <c r="F17" s="65">
        <f>VLOOKUP($A17,'Return Data'!$B$7:$R$2843,11,0)</f>
        <v>19.0258</v>
      </c>
      <c r="G17" s="66">
        <f t="shared" si="1"/>
        <v>23</v>
      </c>
      <c r="H17" s="65">
        <f>VLOOKUP($A17,'Return Data'!$B$7:$R$2843,12,0)</f>
        <v>41.466099999999997</v>
      </c>
      <c r="I17" s="66">
        <f t="shared" si="2"/>
        <v>9</v>
      </c>
      <c r="J17" s="65">
        <f>VLOOKUP($A17,'Return Data'!$B$7:$R$2843,13,0)</f>
        <v>57.259700000000002</v>
      </c>
      <c r="K17" s="66">
        <f t="shared" si="3"/>
        <v>20</v>
      </c>
      <c r="L17" s="65">
        <f>VLOOKUP($A17,'Return Data'!$B$7:$R$2843,17,0)</f>
        <v>28.264800000000001</v>
      </c>
      <c r="M17" s="66">
        <f t="shared" si="4"/>
        <v>19</v>
      </c>
      <c r="N17" s="65">
        <f>VLOOKUP($A17,'Return Data'!$B$7:$R$2843,14,0)</f>
        <v>15.004</v>
      </c>
      <c r="O17" s="66">
        <f t="shared" si="6"/>
        <v>14</v>
      </c>
      <c r="P17" s="65">
        <f>VLOOKUP($A17,'Return Data'!$B$7:$R$2843,15,0)</f>
        <v>14.205399999999999</v>
      </c>
      <c r="Q17" s="66">
        <f t="shared" si="7"/>
        <v>17</v>
      </c>
      <c r="R17" s="65">
        <f>VLOOKUP($A17,'Return Data'!$B$7:$R$2843,16,0)</f>
        <v>15.3544</v>
      </c>
      <c r="S17" s="67">
        <f t="shared" si="5"/>
        <v>21</v>
      </c>
    </row>
    <row r="18" spans="1:19" x14ac:dyDescent="0.3">
      <c r="A18" s="63" t="s">
        <v>916</v>
      </c>
      <c r="B18" s="64">
        <f>VLOOKUP($A18,'Return Data'!$B$7:$R$2843,3,0)</f>
        <v>44440</v>
      </c>
      <c r="C18" s="65">
        <f>VLOOKUP($A18,'Return Data'!$B$7:$R$2843,4,0)</f>
        <v>74.709999999999994</v>
      </c>
      <c r="D18" s="65">
        <f>VLOOKUP($A18,'Return Data'!$B$7:$R$2843,10,0)</f>
        <v>10.224299999999999</v>
      </c>
      <c r="E18" s="66">
        <f t="shared" si="0"/>
        <v>25</v>
      </c>
      <c r="F18" s="65">
        <f>VLOOKUP($A18,'Return Data'!$B$7:$R$2843,11,0)</f>
        <v>18.549700000000001</v>
      </c>
      <c r="G18" s="66">
        <f t="shared" si="1"/>
        <v>24</v>
      </c>
      <c r="H18" s="65">
        <f>VLOOKUP($A18,'Return Data'!$B$7:$R$2843,12,0)</f>
        <v>35.8611</v>
      </c>
      <c r="I18" s="66">
        <f t="shared" si="2"/>
        <v>22</v>
      </c>
      <c r="J18" s="65">
        <f>VLOOKUP($A18,'Return Data'!$B$7:$R$2843,13,0)</f>
        <v>56.559100000000001</v>
      </c>
      <c r="K18" s="66">
        <f t="shared" si="3"/>
        <v>21</v>
      </c>
      <c r="L18" s="65">
        <f>VLOOKUP($A18,'Return Data'!$B$7:$R$2843,17,0)</f>
        <v>28.9588</v>
      </c>
      <c r="M18" s="66">
        <f t="shared" si="4"/>
        <v>17</v>
      </c>
      <c r="N18" s="65">
        <f>VLOOKUP($A18,'Return Data'!$B$7:$R$2843,14,0)</f>
        <v>13.567399999999999</v>
      </c>
      <c r="O18" s="66">
        <f t="shared" si="6"/>
        <v>20</v>
      </c>
      <c r="P18" s="65">
        <f>VLOOKUP($A18,'Return Data'!$B$7:$R$2843,15,0)</f>
        <v>15.0905</v>
      </c>
      <c r="Q18" s="66">
        <f t="shared" si="7"/>
        <v>14</v>
      </c>
      <c r="R18" s="65">
        <f>VLOOKUP($A18,'Return Data'!$B$7:$R$2843,16,0)</f>
        <v>14.665900000000001</v>
      </c>
      <c r="S18" s="67">
        <f t="shared" si="5"/>
        <v>23</v>
      </c>
    </row>
    <row r="19" spans="1:19" x14ac:dyDescent="0.3">
      <c r="A19" s="63" t="s">
        <v>919</v>
      </c>
      <c r="B19" s="64">
        <f>VLOOKUP($A19,'Return Data'!$B$7:$R$2843,3,0)</f>
        <v>44440</v>
      </c>
      <c r="C19" s="65">
        <f>VLOOKUP($A19,'Return Data'!$B$7:$R$2843,4,0)</f>
        <v>57.68</v>
      </c>
      <c r="D19" s="65">
        <f>VLOOKUP($A19,'Return Data'!$B$7:$R$2843,10,0)</f>
        <v>11.891400000000001</v>
      </c>
      <c r="E19" s="66">
        <f t="shared" si="0"/>
        <v>20</v>
      </c>
      <c r="F19" s="65">
        <f>VLOOKUP($A19,'Return Data'!$B$7:$R$2843,11,0)</f>
        <v>16.0563</v>
      </c>
      <c r="G19" s="66">
        <f t="shared" si="1"/>
        <v>27</v>
      </c>
      <c r="H19" s="65">
        <f>VLOOKUP($A19,'Return Data'!$B$7:$R$2843,12,0)</f>
        <v>33.425899999999999</v>
      </c>
      <c r="I19" s="66">
        <f t="shared" si="2"/>
        <v>26</v>
      </c>
      <c r="J19" s="65">
        <f>VLOOKUP($A19,'Return Data'!$B$7:$R$2843,13,0)</f>
        <v>51.232300000000002</v>
      </c>
      <c r="K19" s="66">
        <f t="shared" si="3"/>
        <v>26</v>
      </c>
      <c r="L19" s="65">
        <f>VLOOKUP($A19,'Return Data'!$B$7:$R$2843,17,0)</f>
        <v>25.866299999999999</v>
      </c>
      <c r="M19" s="66">
        <f t="shared" si="4"/>
        <v>24</v>
      </c>
      <c r="N19" s="65">
        <f>VLOOKUP($A19,'Return Data'!$B$7:$R$2843,14,0)</f>
        <v>14.0336</v>
      </c>
      <c r="O19" s="66">
        <f t="shared" si="6"/>
        <v>17</v>
      </c>
      <c r="P19" s="65">
        <f>VLOOKUP($A19,'Return Data'!$B$7:$R$2843,15,0)</f>
        <v>16.688700000000001</v>
      </c>
      <c r="Q19" s="66">
        <f t="shared" si="7"/>
        <v>8</v>
      </c>
      <c r="R19" s="65">
        <f>VLOOKUP($A19,'Return Data'!$B$7:$R$2843,16,0)</f>
        <v>17.971800000000002</v>
      </c>
      <c r="S19" s="67">
        <f t="shared" si="5"/>
        <v>12</v>
      </c>
    </row>
    <row r="20" spans="1:19" x14ac:dyDescent="0.3">
      <c r="A20" s="63" t="s">
        <v>921</v>
      </c>
      <c r="B20" s="64">
        <f>VLOOKUP($A20,'Return Data'!$B$7:$R$2843,3,0)</f>
        <v>44440</v>
      </c>
      <c r="C20" s="65">
        <f>VLOOKUP($A20,'Return Data'!$B$7:$R$2843,4,0)</f>
        <v>210.58099999999999</v>
      </c>
      <c r="D20" s="65">
        <f>VLOOKUP($A20,'Return Data'!$B$7:$R$2843,10,0)</f>
        <v>11.949199999999999</v>
      </c>
      <c r="E20" s="66">
        <f t="shared" si="0"/>
        <v>19</v>
      </c>
      <c r="F20" s="65">
        <f>VLOOKUP($A20,'Return Data'!$B$7:$R$2843,11,0)</f>
        <v>19.351299999999998</v>
      </c>
      <c r="G20" s="66">
        <f t="shared" si="1"/>
        <v>20</v>
      </c>
      <c r="H20" s="65">
        <f>VLOOKUP($A20,'Return Data'!$B$7:$R$2843,12,0)</f>
        <v>35.031100000000002</v>
      </c>
      <c r="I20" s="66">
        <f t="shared" si="2"/>
        <v>24</v>
      </c>
      <c r="J20" s="65">
        <f>VLOOKUP($A20,'Return Data'!$B$7:$R$2843,13,0)</f>
        <v>56.466900000000003</v>
      </c>
      <c r="K20" s="66">
        <f t="shared" si="3"/>
        <v>22</v>
      </c>
      <c r="L20" s="65">
        <f>VLOOKUP($A20,'Return Data'!$B$7:$R$2843,17,0)</f>
        <v>30.843599999999999</v>
      </c>
      <c r="M20" s="66">
        <f t="shared" si="4"/>
        <v>10</v>
      </c>
      <c r="N20" s="65">
        <f>VLOOKUP($A20,'Return Data'!$B$7:$R$2843,14,0)</f>
        <v>18.2515</v>
      </c>
      <c r="O20" s="66">
        <f t="shared" si="6"/>
        <v>2</v>
      </c>
      <c r="P20" s="65">
        <f>VLOOKUP($A20,'Return Data'!$B$7:$R$2843,15,0)</f>
        <v>16.922000000000001</v>
      </c>
      <c r="Q20" s="66">
        <f t="shared" si="7"/>
        <v>7</v>
      </c>
      <c r="R20" s="65">
        <f>VLOOKUP($A20,'Return Data'!$B$7:$R$2843,16,0)</f>
        <v>17.831499999999998</v>
      </c>
      <c r="S20" s="67">
        <f t="shared" si="5"/>
        <v>13</v>
      </c>
    </row>
    <row r="21" spans="1:19" x14ac:dyDescent="0.3">
      <c r="A21" s="63" t="s">
        <v>922</v>
      </c>
      <c r="B21" s="64">
        <f>VLOOKUP($A21,'Return Data'!$B$7:$R$2843,3,0)</f>
        <v>44440</v>
      </c>
      <c r="C21" s="65">
        <f>VLOOKUP($A21,'Return Data'!$B$7:$R$2843,4,0)</f>
        <v>73.003</v>
      </c>
      <c r="D21" s="65">
        <f>VLOOKUP($A21,'Return Data'!$B$7:$R$2843,10,0)</f>
        <v>12.608599999999999</v>
      </c>
      <c r="E21" s="66">
        <f t="shared" si="0"/>
        <v>16</v>
      </c>
      <c r="F21" s="65">
        <f>VLOOKUP($A21,'Return Data'!$B$7:$R$2843,11,0)</f>
        <v>20.486899999999999</v>
      </c>
      <c r="G21" s="66">
        <f t="shared" si="1"/>
        <v>17</v>
      </c>
      <c r="H21" s="65">
        <f>VLOOKUP($A21,'Return Data'!$B$7:$R$2843,12,0)</f>
        <v>30.9894</v>
      </c>
      <c r="I21" s="66">
        <f t="shared" si="2"/>
        <v>27</v>
      </c>
      <c r="J21" s="65">
        <f>VLOOKUP($A21,'Return Data'!$B$7:$R$2843,13,0)</f>
        <v>44.841500000000003</v>
      </c>
      <c r="K21" s="66">
        <f t="shared" si="3"/>
        <v>27</v>
      </c>
      <c r="L21" s="65">
        <f>VLOOKUP($A21,'Return Data'!$B$7:$R$2843,17,0)</f>
        <v>26.069800000000001</v>
      </c>
      <c r="M21" s="66">
        <f t="shared" si="4"/>
        <v>23</v>
      </c>
      <c r="N21" s="65">
        <f>VLOOKUP($A21,'Return Data'!$B$7:$R$2843,14,0)</f>
        <v>11.0129</v>
      </c>
      <c r="O21" s="66">
        <f t="shared" si="6"/>
        <v>22</v>
      </c>
      <c r="P21" s="65">
        <f>VLOOKUP($A21,'Return Data'!$B$7:$R$2843,15,0)</f>
        <v>13.6668</v>
      </c>
      <c r="Q21" s="66">
        <f t="shared" si="7"/>
        <v>19</v>
      </c>
      <c r="R21" s="65">
        <f>VLOOKUP($A21,'Return Data'!$B$7:$R$2843,16,0)</f>
        <v>15.1183</v>
      </c>
      <c r="S21" s="67">
        <f t="shared" si="5"/>
        <v>22</v>
      </c>
    </row>
    <row r="22" spans="1:19" x14ac:dyDescent="0.3">
      <c r="A22" s="63" t="s">
        <v>924</v>
      </c>
      <c r="B22" s="64">
        <f>VLOOKUP($A22,'Return Data'!$B$7:$R$2843,3,0)</f>
        <v>44440</v>
      </c>
      <c r="C22" s="65">
        <f>VLOOKUP($A22,'Return Data'!$B$7:$R$2843,4,0)</f>
        <v>25.511299999999999</v>
      </c>
      <c r="D22" s="65">
        <f>VLOOKUP($A22,'Return Data'!$B$7:$R$2843,10,0)</f>
        <v>14.6045</v>
      </c>
      <c r="E22" s="66">
        <f t="shared" si="0"/>
        <v>6</v>
      </c>
      <c r="F22" s="65">
        <f>VLOOKUP($A22,'Return Data'!$B$7:$R$2843,11,0)</f>
        <v>22.328800000000001</v>
      </c>
      <c r="G22" s="66">
        <f t="shared" si="1"/>
        <v>9</v>
      </c>
      <c r="H22" s="65">
        <f>VLOOKUP($A22,'Return Data'!$B$7:$R$2843,12,0)</f>
        <v>35.621200000000002</v>
      </c>
      <c r="I22" s="66">
        <f t="shared" si="2"/>
        <v>23</v>
      </c>
      <c r="J22" s="65">
        <f>VLOOKUP($A22,'Return Data'!$B$7:$R$2843,13,0)</f>
        <v>55.625999999999998</v>
      </c>
      <c r="K22" s="66">
        <f t="shared" si="3"/>
        <v>24</v>
      </c>
      <c r="L22" s="65">
        <f>VLOOKUP($A22,'Return Data'!$B$7:$R$2843,17,0)</f>
        <v>28.8217</v>
      </c>
      <c r="M22" s="66">
        <f t="shared" si="4"/>
        <v>18</v>
      </c>
      <c r="N22" s="65">
        <f>VLOOKUP($A22,'Return Data'!$B$7:$R$2843,14,0)</f>
        <v>15.845000000000001</v>
      </c>
      <c r="O22" s="66">
        <f t="shared" si="6"/>
        <v>11</v>
      </c>
      <c r="P22" s="65">
        <f>VLOOKUP($A22,'Return Data'!$B$7:$R$2843,15,0)</f>
        <v>17.697099999999999</v>
      </c>
      <c r="Q22" s="66">
        <f t="shared" si="7"/>
        <v>5</v>
      </c>
      <c r="R22" s="65">
        <f>VLOOKUP($A22,'Return Data'!$B$7:$R$2843,16,0)</f>
        <v>15.445499999999999</v>
      </c>
      <c r="S22" s="67">
        <f t="shared" si="5"/>
        <v>20</v>
      </c>
    </row>
    <row r="23" spans="1:19" x14ac:dyDescent="0.3">
      <c r="A23" s="63" t="s">
        <v>926</v>
      </c>
      <c r="B23" s="64">
        <f>VLOOKUP($A23,'Return Data'!$B$7:$R$2843,3,0)</f>
        <v>44440</v>
      </c>
      <c r="C23" s="65">
        <f>VLOOKUP($A23,'Return Data'!$B$7:$R$2843,4,0)</f>
        <v>16.405999999999999</v>
      </c>
      <c r="D23" s="65">
        <f>VLOOKUP($A23,'Return Data'!$B$7:$R$2843,10,0)</f>
        <v>12.9688</v>
      </c>
      <c r="E23" s="66">
        <f t="shared" si="0"/>
        <v>14</v>
      </c>
      <c r="F23" s="65">
        <f>VLOOKUP($A23,'Return Data'!$B$7:$R$2843,11,0)</f>
        <v>22.2285</v>
      </c>
      <c r="G23" s="66">
        <f t="shared" si="1"/>
        <v>11</v>
      </c>
      <c r="H23" s="65">
        <f>VLOOKUP($A23,'Return Data'!$B$7:$R$2843,12,0)</f>
        <v>45.905000000000001</v>
      </c>
      <c r="I23" s="66">
        <f t="shared" si="2"/>
        <v>3</v>
      </c>
      <c r="J23" s="65">
        <f>VLOOKUP($A23,'Return Data'!$B$7:$R$2843,13,0)</f>
        <v>64.553700000000006</v>
      </c>
      <c r="K23" s="66">
        <f t="shared" si="3"/>
        <v>7</v>
      </c>
      <c r="L23" s="65"/>
      <c r="M23" s="66"/>
      <c r="N23" s="65"/>
      <c r="O23" s="66"/>
      <c r="P23" s="65"/>
      <c r="Q23" s="66"/>
      <c r="R23" s="65">
        <f>VLOOKUP($A23,'Return Data'!$B$7:$R$2843,16,0)</f>
        <v>34.412199999999999</v>
      </c>
      <c r="S23" s="67">
        <f t="shared" si="5"/>
        <v>1</v>
      </c>
    </row>
    <row r="24" spans="1:19" x14ac:dyDescent="0.3">
      <c r="A24" s="63" t="s">
        <v>928</v>
      </c>
      <c r="B24" s="64">
        <f>VLOOKUP($A24,'Return Data'!$B$7:$R$2843,3,0)</f>
        <v>44440</v>
      </c>
      <c r="C24" s="65">
        <f>VLOOKUP($A24,'Return Data'!$B$7:$R$2843,4,0)</f>
        <v>103.687</v>
      </c>
      <c r="D24" s="65">
        <f>VLOOKUP($A24,'Return Data'!$B$7:$R$2843,10,0)</f>
        <v>13.2288</v>
      </c>
      <c r="E24" s="66">
        <f t="shared" si="0"/>
        <v>11</v>
      </c>
      <c r="F24" s="65">
        <f>VLOOKUP($A24,'Return Data'!$B$7:$R$2843,11,0)</f>
        <v>22.665900000000001</v>
      </c>
      <c r="G24" s="66">
        <f t="shared" si="1"/>
        <v>6</v>
      </c>
      <c r="H24" s="65">
        <f>VLOOKUP($A24,'Return Data'!$B$7:$R$2843,12,0)</f>
        <v>43.754199999999997</v>
      </c>
      <c r="I24" s="66">
        <f t="shared" si="2"/>
        <v>5</v>
      </c>
      <c r="J24" s="65">
        <f>VLOOKUP($A24,'Return Data'!$B$7:$R$2843,13,0)</f>
        <v>65.385800000000003</v>
      </c>
      <c r="K24" s="66">
        <f t="shared" si="3"/>
        <v>4</v>
      </c>
      <c r="L24" s="65">
        <f>VLOOKUP($A24,'Return Data'!$B$7:$R$2843,17,0)</f>
        <v>37.494199999999999</v>
      </c>
      <c r="M24" s="66">
        <f t="shared" si="4"/>
        <v>2</v>
      </c>
      <c r="N24" s="65">
        <f>VLOOKUP($A24,'Return Data'!$B$7:$R$2843,14,0)</f>
        <v>23.224799999999998</v>
      </c>
      <c r="O24" s="66">
        <f t="shared" si="6"/>
        <v>1</v>
      </c>
      <c r="P24" s="65">
        <f>VLOOKUP($A24,'Return Data'!$B$7:$R$2843,15,0)</f>
        <v>21.937899999999999</v>
      </c>
      <c r="Q24" s="66">
        <f t="shared" si="7"/>
        <v>1</v>
      </c>
      <c r="R24" s="65">
        <f>VLOOKUP($A24,'Return Data'!$B$7:$R$2843,16,0)</f>
        <v>25.954499999999999</v>
      </c>
      <c r="S24" s="67">
        <f t="shared" si="5"/>
        <v>5</v>
      </c>
    </row>
    <row r="25" spans="1:19" x14ac:dyDescent="0.3">
      <c r="A25" s="63" t="s">
        <v>930</v>
      </c>
      <c r="B25" s="64">
        <f>VLOOKUP($A25,'Return Data'!$B$7:$R$2843,3,0)</f>
        <v>44440</v>
      </c>
      <c r="C25" s="65">
        <f>VLOOKUP($A25,'Return Data'!$B$7:$R$2843,4,0)</f>
        <v>17.1861</v>
      </c>
      <c r="D25" s="65">
        <f>VLOOKUP($A25,'Return Data'!$B$7:$R$2843,10,0)</f>
        <v>18.813300000000002</v>
      </c>
      <c r="E25" s="66">
        <f t="shared" si="0"/>
        <v>1</v>
      </c>
      <c r="F25" s="65">
        <f>VLOOKUP($A25,'Return Data'!$B$7:$R$2843,11,0)</f>
        <v>26.540500000000002</v>
      </c>
      <c r="G25" s="66">
        <f t="shared" si="1"/>
        <v>2</v>
      </c>
      <c r="H25" s="65">
        <f>VLOOKUP($A25,'Return Data'!$B$7:$R$2843,12,0)</f>
        <v>48.878599999999999</v>
      </c>
      <c r="I25" s="66">
        <f t="shared" si="2"/>
        <v>1</v>
      </c>
      <c r="J25" s="65">
        <f>VLOOKUP($A25,'Return Data'!$B$7:$R$2843,13,0)</f>
        <v>72.466399999999993</v>
      </c>
      <c r="K25" s="66">
        <f t="shared" si="3"/>
        <v>1</v>
      </c>
      <c r="L25" s="65"/>
      <c r="M25" s="66"/>
      <c r="N25" s="65"/>
      <c r="O25" s="66"/>
      <c r="P25" s="65"/>
      <c r="Q25" s="66"/>
      <c r="R25" s="65">
        <f>VLOOKUP($A25,'Return Data'!$B$7:$R$2843,16,0)</f>
        <v>33.448399999999999</v>
      </c>
      <c r="S25" s="67">
        <f t="shared" si="5"/>
        <v>2</v>
      </c>
    </row>
    <row r="26" spans="1:19" x14ac:dyDescent="0.3">
      <c r="A26" s="63" t="s">
        <v>2017</v>
      </c>
      <c r="B26" s="64">
        <f>VLOOKUP($A26,'Return Data'!$B$7:$R$2843,3,0)</f>
        <v>44440</v>
      </c>
      <c r="C26" s="65">
        <f>VLOOKUP($A26,'Return Data'!$B$7:$R$2843,4,0)</f>
        <v>25.5367</v>
      </c>
      <c r="D26" s="65">
        <f>VLOOKUP($A26,'Return Data'!$B$7:$R$2843,10,0)</f>
        <v>13.7239</v>
      </c>
      <c r="E26" s="66">
        <f t="shared" si="0"/>
        <v>9</v>
      </c>
      <c r="F26" s="65">
        <f>VLOOKUP($A26,'Return Data'!$B$7:$R$2843,11,0)</f>
        <v>22.257100000000001</v>
      </c>
      <c r="G26" s="66">
        <f t="shared" si="1"/>
        <v>10</v>
      </c>
      <c r="H26" s="65">
        <f>VLOOKUP($A26,'Return Data'!$B$7:$R$2843,12,0)</f>
        <v>43.187899999999999</v>
      </c>
      <c r="I26" s="66">
        <f t="shared" si="2"/>
        <v>7</v>
      </c>
      <c r="J26" s="65">
        <f>VLOOKUP($A26,'Return Data'!$B$7:$R$2843,13,0)</f>
        <v>63.747199999999999</v>
      </c>
      <c r="K26" s="66">
        <f t="shared" si="3"/>
        <v>8</v>
      </c>
      <c r="L26" s="65">
        <f>VLOOKUP($A26,'Return Data'!$B$7:$R$2843,17,0)</f>
        <v>28.182200000000002</v>
      </c>
      <c r="M26" s="66">
        <f t="shared" si="4"/>
        <v>20</v>
      </c>
      <c r="N26" s="65">
        <f>VLOOKUP($A26,'Return Data'!$B$7:$R$2843,14,0)</f>
        <v>16.5932</v>
      </c>
      <c r="O26" s="66">
        <f t="shared" si="6"/>
        <v>9</v>
      </c>
      <c r="P26" s="65">
        <f>VLOOKUP($A26,'Return Data'!$B$7:$R$2843,15,0)</f>
        <v>15.734400000000001</v>
      </c>
      <c r="Q26" s="66">
        <f t="shared" si="7"/>
        <v>10</v>
      </c>
      <c r="R26" s="65">
        <f>VLOOKUP($A26,'Return Data'!$B$7:$R$2843,16,0)</f>
        <v>17.7438</v>
      </c>
      <c r="S26" s="67">
        <f t="shared" si="5"/>
        <v>14</v>
      </c>
    </row>
    <row r="27" spans="1:19" x14ac:dyDescent="0.3">
      <c r="A27" s="63" t="s">
        <v>933</v>
      </c>
      <c r="B27" s="64">
        <f>VLOOKUP($A27,'Return Data'!$B$7:$R$2843,3,0)</f>
        <v>44440</v>
      </c>
      <c r="C27" s="65">
        <f>VLOOKUP($A27,'Return Data'!$B$7:$R$2843,4,0)</f>
        <v>847.06169999999997</v>
      </c>
      <c r="D27" s="65">
        <f>VLOOKUP($A27,'Return Data'!$B$7:$R$2843,10,0)</f>
        <v>13.962</v>
      </c>
      <c r="E27" s="66">
        <f t="shared" si="0"/>
        <v>8</v>
      </c>
      <c r="F27" s="65">
        <f>VLOOKUP($A27,'Return Data'!$B$7:$R$2843,11,0)</f>
        <v>19.5121</v>
      </c>
      <c r="G27" s="66">
        <f t="shared" si="1"/>
        <v>19</v>
      </c>
      <c r="H27" s="65">
        <f>VLOOKUP($A27,'Return Data'!$B$7:$R$2843,12,0)</f>
        <v>39.113700000000001</v>
      </c>
      <c r="I27" s="66">
        <f t="shared" si="2"/>
        <v>18</v>
      </c>
      <c r="J27" s="65">
        <f>VLOOKUP($A27,'Return Data'!$B$7:$R$2843,13,0)</f>
        <v>59.128100000000003</v>
      </c>
      <c r="K27" s="66">
        <f t="shared" si="3"/>
        <v>17</v>
      </c>
      <c r="L27" s="65">
        <f>VLOOKUP($A27,'Return Data'!$B$7:$R$2843,17,0)</f>
        <v>29.872800000000002</v>
      </c>
      <c r="M27" s="66">
        <f t="shared" si="4"/>
        <v>14</v>
      </c>
      <c r="N27" s="65">
        <f>VLOOKUP($A27,'Return Data'!$B$7:$R$2843,14,0)</f>
        <v>14.010899999999999</v>
      </c>
      <c r="O27" s="66">
        <f t="shared" si="6"/>
        <v>18</v>
      </c>
      <c r="P27" s="65">
        <f>VLOOKUP($A27,'Return Data'!$B$7:$R$2843,15,0)</f>
        <v>12.382300000000001</v>
      </c>
      <c r="Q27" s="66">
        <f t="shared" si="7"/>
        <v>22</v>
      </c>
      <c r="R27" s="65">
        <f>VLOOKUP($A27,'Return Data'!$B$7:$R$2843,16,0)</f>
        <v>13.996700000000001</v>
      </c>
      <c r="S27" s="67">
        <f t="shared" si="5"/>
        <v>26</v>
      </c>
    </row>
    <row r="28" spans="1:19" x14ac:dyDescent="0.3">
      <c r="A28" s="63" t="s">
        <v>935</v>
      </c>
      <c r="B28" s="64">
        <f>VLOOKUP($A28,'Return Data'!$B$7:$R$2843,3,0)</f>
        <v>44440</v>
      </c>
      <c r="C28" s="65">
        <f>VLOOKUP($A28,'Return Data'!$B$7:$R$2843,4,0)</f>
        <v>189.73</v>
      </c>
      <c r="D28" s="65">
        <f>VLOOKUP($A28,'Return Data'!$B$7:$R$2843,10,0)</f>
        <v>13.028700000000001</v>
      </c>
      <c r="E28" s="66">
        <f t="shared" si="0"/>
        <v>13</v>
      </c>
      <c r="F28" s="65">
        <f>VLOOKUP($A28,'Return Data'!$B$7:$R$2843,11,0)</f>
        <v>22.17</v>
      </c>
      <c r="G28" s="66">
        <f t="shared" si="1"/>
        <v>12</v>
      </c>
      <c r="H28" s="65">
        <f>VLOOKUP($A28,'Return Data'!$B$7:$R$2843,12,0)</f>
        <v>41.021299999999997</v>
      </c>
      <c r="I28" s="66">
        <f t="shared" si="2"/>
        <v>11</v>
      </c>
      <c r="J28" s="65">
        <f>VLOOKUP($A28,'Return Data'!$B$7:$R$2843,13,0)</f>
        <v>62.816400000000002</v>
      </c>
      <c r="K28" s="66">
        <f t="shared" si="3"/>
        <v>9</v>
      </c>
      <c r="L28" s="65">
        <f>VLOOKUP($A28,'Return Data'!$B$7:$R$2843,17,0)</f>
        <v>36.232300000000002</v>
      </c>
      <c r="M28" s="66">
        <f t="shared" si="4"/>
        <v>4</v>
      </c>
      <c r="N28" s="65">
        <f>VLOOKUP($A28,'Return Data'!$B$7:$R$2843,14,0)</f>
        <v>16.881799999999998</v>
      </c>
      <c r="O28" s="66">
        <f t="shared" si="6"/>
        <v>8</v>
      </c>
      <c r="P28" s="65">
        <f>VLOOKUP($A28,'Return Data'!$B$7:$R$2843,15,0)</f>
        <v>17.7105</v>
      </c>
      <c r="Q28" s="66">
        <f t="shared" si="7"/>
        <v>4</v>
      </c>
      <c r="R28" s="65">
        <f>VLOOKUP($A28,'Return Data'!$B$7:$R$2843,16,0)</f>
        <v>21.8384</v>
      </c>
      <c r="S28" s="67">
        <f t="shared" si="5"/>
        <v>8</v>
      </c>
    </row>
    <row r="29" spans="1:19" x14ac:dyDescent="0.3">
      <c r="A29" s="63" t="s">
        <v>937</v>
      </c>
      <c r="B29" s="64">
        <f>VLOOKUP($A29,'Return Data'!$B$7:$R$2843,3,0)</f>
        <v>44440</v>
      </c>
      <c r="C29" s="65">
        <f>VLOOKUP($A29,'Return Data'!$B$7:$R$2843,4,0)</f>
        <v>63.9998</v>
      </c>
      <c r="D29" s="65">
        <f>VLOOKUP($A29,'Return Data'!$B$7:$R$2843,10,0)</f>
        <v>7.5030999999999999</v>
      </c>
      <c r="E29" s="66">
        <f t="shared" si="0"/>
        <v>27</v>
      </c>
      <c r="F29" s="65">
        <f>VLOOKUP($A29,'Return Data'!$B$7:$R$2843,11,0)</f>
        <v>25.810500000000001</v>
      </c>
      <c r="G29" s="66">
        <f t="shared" si="1"/>
        <v>4</v>
      </c>
      <c r="H29" s="65">
        <f>VLOOKUP($A29,'Return Data'!$B$7:$R$2843,12,0)</f>
        <v>39.892400000000002</v>
      </c>
      <c r="I29" s="66">
        <f t="shared" si="2"/>
        <v>14</v>
      </c>
      <c r="J29" s="65">
        <f>VLOOKUP($A29,'Return Data'!$B$7:$R$2843,13,0)</f>
        <v>57.489899999999999</v>
      </c>
      <c r="K29" s="66">
        <f t="shared" si="3"/>
        <v>19</v>
      </c>
      <c r="L29" s="65">
        <f>VLOOKUP($A29,'Return Data'!$B$7:$R$2843,17,0)</f>
        <v>33.8322</v>
      </c>
      <c r="M29" s="66">
        <f t="shared" si="4"/>
        <v>5</v>
      </c>
      <c r="N29" s="65">
        <f>VLOOKUP($A29,'Return Data'!$B$7:$R$2843,14,0)</f>
        <v>18.130099999999999</v>
      </c>
      <c r="O29" s="66">
        <f t="shared" si="6"/>
        <v>4</v>
      </c>
      <c r="P29" s="65">
        <f>VLOOKUP($A29,'Return Data'!$B$7:$R$2843,15,0)</f>
        <v>15.7044</v>
      </c>
      <c r="Q29" s="66">
        <f t="shared" si="7"/>
        <v>11</v>
      </c>
      <c r="R29" s="65">
        <f>VLOOKUP($A29,'Return Data'!$B$7:$R$2843,16,0)</f>
        <v>18.6843</v>
      </c>
      <c r="S29" s="67">
        <f t="shared" si="5"/>
        <v>9</v>
      </c>
    </row>
    <row r="30" spans="1:19" x14ac:dyDescent="0.3">
      <c r="A30" s="63" t="s">
        <v>1904</v>
      </c>
      <c r="B30" s="64">
        <f>VLOOKUP($A30,'Return Data'!$B$7:$R$2843,3,0)</f>
        <v>44440</v>
      </c>
      <c r="C30" s="65">
        <f>VLOOKUP($A30,'Return Data'!$B$7:$R$2843,4,0)</f>
        <v>363.18200000000002</v>
      </c>
      <c r="D30" s="65">
        <f>VLOOKUP($A30,'Return Data'!$B$7:$R$2843,10,0)</f>
        <v>9.4512999999999998</v>
      </c>
      <c r="E30" s="66">
        <f t="shared" si="0"/>
        <v>26</v>
      </c>
      <c r="F30" s="65">
        <f>VLOOKUP($A30,'Return Data'!$B$7:$R$2843,11,0)</f>
        <v>19.694199999999999</v>
      </c>
      <c r="G30" s="66">
        <f t="shared" si="1"/>
        <v>18</v>
      </c>
      <c r="H30" s="65">
        <f>VLOOKUP($A30,'Return Data'!$B$7:$R$2843,12,0)</f>
        <v>39.306800000000003</v>
      </c>
      <c r="I30" s="66">
        <f t="shared" si="2"/>
        <v>17</v>
      </c>
      <c r="J30" s="65">
        <f>VLOOKUP($A30,'Return Data'!$B$7:$R$2843,13,0)</f>
        <v>60.247399999999999</v>
      </c>
      <c r="K30" s="66">
        <f t="shared" si="3"/>
        <v>12</v>
      </c>
      <c r="L30" s="65">
        <f>VLOOKUP($A30,'Return Data'!$B$7:$R$2843,17,0)</f>
        <v>30.1494</v>
      </c>
      <c r="M30" s="66">
        <f t="shared" si="4"/>
        <v>12</v>
      </c>
      <c r="N30" s="65">
        <f>VLOOKUP($A30,'Return Data'!$B$7:$R$2843,14,0)</f>
        <v>16.254799999999999</v>
      </c>
      <c r="O30" s="66">
        <f t="shared" si="6"/>
        <v>10</v>
      </c>
      <c r="P30" s="65">
        <f>VLOOKUP($A30,'Return Data'!$B$7:$R$2843,15,0)</f>
        <v>15.2987</v>
      </c>
      <c r="Q30" s="66">
        <f t="shared" si="7"/>
        <v>12</v>
      </c>
      <c r="R30" s="65">
        <f>VLOOKUP($A30,'Return Data'!$B$7:$R$2843,16,0)</f>
        <v>17.6648</v>
      </c>
      <c r="S30" s="67">
        <f t="shared" si="5"/>
        <v>15</v>
      </c>
    </row>
    <row r="31" spans="1:19" x14ac:dyDescent="0.3">
      <c r="A31" s="63" t="s">
        <v>939</v>
      </c>
      <c r="B31" s="64">
        <f>VLOOKUP($A31,'Return Data'!$B$7:$R$2843,3,0)</f>
        <v>44440</v>
      </c>
      <c r="C31" s="65">
        <f>VLOOKUP($A31,'Return Data'!$B$7:$R$2843,4,0)</f>
        <v>57.524799999999999</v>
      </c>
      <c r="D31" s="65">
        <f>VLOOKUP($A31,'Return Data'!$B$7:$R$2843,10,0)</f>
        <v>17.516999999999999</v>
      </c>
      <c r="E31" s="66">
        <f t="shared" si="0"/>
        <v>3</v>
      </c>
      <c r="F31" s="65">
        <f>VLOOKUP($A31,'Return Data'!$B$7:$R$2843,11,0)</f>
        <v>21.902699999999999</v>
      </c>
      <c r="G31" s="66">
        <f t="shared" si="1"/>
        <v>14</v>
      </c>
      <c r="H31" s="65">
        <f>VLOOKUP($A31,'Return Data'!$B$7:$R$2843,12,0)</f>
        <v>42.632100000000001</v>
      </c>
      <c r="I31" s="66">
        <f t="shared" si="2"/>
        <v>8</v>
      </c>
      <c r="J31" s="65">
        <f>VLOOKUP($A31,'Return Data'!$B$7:$R$2843,13,0)</f>
        <v>59.9666</v>
      </c>
      <c r="K31" s="66">
        <f t="shared" si="3"/>
        <v>15</v>
      </c>
      <c r="L31" s="65">
        <f>VLOOKUP($A31,'Return Data'!$B$7:$R$2843,17,0)</f>
        <v>29.0703</v>
      </c>
      <c r="M31" s="66">
        <f t="shared" si="4"/>
        <v>16</v>
      </c>
      <c r="N31" s="65">
        <f>VLOOKUP($A31,'Return Data'!$B$7:$R$2843,14,0)</f>
        <v>15.3828</v>
      </c>
      <c r="O31" s="66">
        <f t="shared" si="6"/>
        <v>12</v>
      </c>
      <c r="P31" s="65">
        <f>VLOOKUP($A31,'Return Data'!$B$7:$R$2843,15,0)</f>
        <v>17.7683</v>
      </c>
      <c r="Q31" s="66">
        <f t="shared" si="7"/>
        <v>3</v>
      </c>
      <c r="R31" s="65">
        <f>VLOOKUP($A31,'Return Data'!$B$7:$R$2843,16,0)</f>
        <v>16.480799999999999</v>
      </c>
      <c r="S31" s="67">
        <f t="shared" si="5"/>
        <v>18</v>
      </c>
    </row>
    <row r="32" spans="1:19" x14ac:dyDescent="0.3">
      <c r="A32" s="63" t="s">
        <v>941</v>
      </c>
      <c r="B32" s="64">
        <f>VLOOKUP($A32,'Return Data'!$B$7:$R$2843,3,0)</f>
        <v>44440</v>
      </c>
      <c r="C32" s="65">
        <f>VLOOKUP($A32,'Return Data'!$B$7:$R$2843,4,0)</f>
        <v>353.2176</v>
      </c>
      <c r="D32" s="65">
        <f>VLOOKUP($A32,'Return Data'!$B$7:$R$2843,10,0)</f>
        <v>11.116300000000001</v>
      </c>
      <c r="E32" s="66">
        <f t="shared" si="0"/>
        <v>24</v>
      </c>
      <c r="F32" s="65">
        <f>VLOOKUP($A32,'Return Data'!$B$7:$R$2843,11,0)</f>
        <v>16.5075</v>
      </c>
      <c r="G32" s="66">
        <f t="shared" si="1"/>
        <v>26</v>
      </c>
      <c r="H32" s="65">
        <f>VLOOKUP($A32,'Return Data'!$B$7:$R$2843,12,0)</f>
        <v>34.141399999999997</v>
      </c>
      <c r="I32" s="66">
        <f t="shared" si="2"/>
        <v>25</v>
      </c>
      <c r="J32" s="65">
        <f>VLOOKUP($A32,'Return Data'!$B$7:$R$2843,13,0)</f>
        <v>51.260399999999997</v>
      </c>
      <c r="K32" s="66">
        <f t="shared" si="3"/>
        <v>25</v>
      </c>
      <c r="L32" s="65">
        <f>VLOOKUP($A32,'Return Data'!$B$7:$R$2843,17,0)</f>
        <v>27.9023</v>
      </c>
      <c r="M32" s="66">
        <f t="shared" si="4"/>
        <v>21</v>
      </c>
      <c r="N32" s="65">
        <f>VLOOKUP($A32,'Return Data'!$B$7:$R$2843,14,0)</f>
        <v>18.198899999999998</v>
      </c>
      <c r="O32" s="66">
        <f t="shared" si="6"/>
        <v>3</v>
      </c>
      <c r="P32" s="65">
        <f>VLOOKUP($A32,'Return Data'!$B$7:$R$2843,15,0)</f>
        <v>15.251300000000001</v>
      </c>
      <c r="Q32" s="66">
        <f t="shared" si="7"/>
        <v>13</v>
      </c>
      <c r="R32" s="65">
        <f>VLOOKUP($A32,'Return Data'!$B$7:$R$2843,16,0)</f>
        <v>17.264099999999999</v>
      </c>
      <c r="S32" s="67">
        <f t="shared" si="5"/>
        <v>16</v>
      </c>
    </row>
    <row r="33" spans="1:19" x14ac:dyDescent="0.3">
      <c r="A33" s="63" t="s">
        <v>942</v>
      </c>
      <c r="B33" s="64">
        <f>VLOOKUP($A33,'Return Data'!$B$7:$R$2843,3,0)</f>
        <v>44440</v>
      </c>
      <c r="C33" s="65">
        <f>VLOOKUP($A33,'Return Data'!$B$7:$R$2843,4,0)</f>
        <v>16.29</v>
      </c>
      <c r="D33" s="65">
        <f>VLOOKUP($A33,'Return Data'!$B$7:$R$2843,10,0)</f>
        <v>17.11</v>
      </c>
      <c r="E33" s="66">
        <f t="shared" si="0"/>
        <v>4</v>
      </c>
      <c r="F33" s="65">
        <f>VLOOKUP($A33,'Return Data'!$B$7:$R$2843,11,0)</f>
        <v>23.3157</v>
      </c>
      <c r="G33" s="66">
        <f t="shared" si="1"/>
        <v>5</v>
      </c>
      <c r="H33" s="65">
        <f>VLOOKUP($A33,'Return Data'!$B$7:$R$2843,12,0)</f>
        <v>37.236699999999999</v>
      </c>
      <c r="I33" s="66">
        <f t="shared" si="2"/>
        <v>21</v>
      </c>
      <c r="J33" s="65">
        <f>VLOOKUP($A33,'Return Data'!$B$7:$R$2843,13,0)</f>
        <v>56.184100000000001</v>
      </c>
      <c r="K33" s="66">
        <f t="shared" si="3"/>
        <v>23</v>
      </c>
      <c r="L33" s="65"/>
      <c r="M33" s="66"/>
      <c r="N33" s="65"/>
      <c r="O33" s="66"/>
      <c r="P33" s="65"/>
      <c r="Q33" s="66"/>
      <c r="R33" s="65">
        <f>VLOOKUP($A33,'Return Data'!$B$7:$R$2843,16,0)</f>
        <v>32.377099999999999</v>
      </c>
      <c r="S33" s="67">
        <f t="shared" si="5"/>
        <v>3</v>
      </c>
    </row>
    <row r="34" spans="1:19" x14ac:dyDescent="0.3">
      <c r="A34" s="63" t="s">
        <v>944</v>
      </c>
      <c r="B34" s="64">
        <f>VLOOKUP($A34,'Return Data'!$B$7:$R$2843,3,0)</f>
        <v>44440</v>
      </c>
      <c r="C34" s="65">
        <f>VLOOKUP($A34,'Return Data'!$B$7:$R$2843,4,0)</f>
        <v>100.4729</v>
      </c>
      <c r="D34" s="65">
        <f>VLOOKUP($A34,'Return Data'!$B$7:$R$2843,10,0)</f>
        <v>12.1439</v>
      </c>
      <c r="E34" s="66">
        <f t="shared" si="0"/>
        <v>17</v>
      </c>
      <c r="F34" s="65">
        <f>VLOOKUP($A34,'Return Data'!$B$7:$R$2843,11,0)</f>
        <v>21.954999999999998</v>
      </c>
      <c r="G34" s="66">
        <f t="shared" si="1"/>
        <v>13</v>
      </c>
      <c r="H34" s="65">
        <f>VLOOKUP($A34,'Return Data'!$B$7:$R$2843,12,0)</f>
        <v>46.813800000000001</v>
      </c>
      <c r="I34" s="66">
        <f t="shared" si="2"/>
        <v>2</v>
      </c>
      <c r="J34" s="65">
        <f>VLOOKUP($A34,'Return Data'!$B$7:$R$2843,13,0)</f>
        <v>65.362700000000004</v>
      </c>
      <c r="K34" s="66">
        <f t="shared" si="3"/>
        <v>5</v>
      </c>
      <c r="L34" s="65">
        <f>VLOOKUP($A34,'Return Data'!$B$7:$R$2843,17,0)</f>
        <v>30.099499999999999</v>
      </c>
      <c r="M34" s="66">
        <f t="shared" si="4"/>
        <v>13</v>
      </c>
      <c r="N34" s="65">
        <f>VLOOKUP($A34,'Return Data'!$B$7:$R$2843,14,0)</f>
        <v>14.264699999999999</v>
      </c>
      <c r="O34" s="66">
        <f t="shared" si="6"/>
        <v>16</v>
      </c>
      <c r="P34" s="65">
        <f>VLOOKUP($A34,'Return Data'!$B$7:$R$2843,15,0)</f>
        <v>13.543799999999999</v>
      </c>
      <c r="Q34" s="66">
        <f t="shared" si="7"/>
        <v>20</v>
      </c>
      <c r="R34" s="65">
        <f>VLOOKUP($A34,'Return Data'!$B$7:$R$2843,16,0)</f>
        <v>14.333299999999999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13.167259259259261</v>
      </c>
      <c r="E36" s="74"/>
      <c r="F36" s="75">
        <f>AVERAGE(F8:F34)</f>
        <v>21.396633333333334</v>
      </c>
      <c r="G36" s="74"/>
      <c r="H36" s="75">
        <f>AVERAGE(H8:H34)</f>
        <v>40.030748148148142</v>
      </c>
      <c r="I36" s="74"/>
      <c r="J36" s="75">
        <f>AVERAGE(J8:J34)</f>
        <v>59.898881481481467</v>
      </c>
      <c r="K36" s="74"/>
      <c r="L36" s="75">
        <f>AVERAGE(L8:L34)</f>
        <v>31.048458333333329</v>
      </c>
      <c r="M36" s="74"/>
      <c r="N36" s="75">
        <f>AVERAGE(N8:N34)</f>
        <v>15.959418181818178</v>
      </c>
      <c r="O36" s="74"/>
      <c r="P36" s="75">
        <f>AVERAGE(P8:P34)</f>
        <v>15.841581818181821</v>
      </c>
      <c r="Q36" s="74"/>
      <c r="R36" s="75">
        <f>AVERAGE(R8:R34)</f>
        <v>19.714729629629627</v>
      </c>
      <c r="S36" s="76"/>
    </row>
    <row r="37" spans="1:19" x14ac:dyDescent="0.3">
      <c r="A37" s="73" t="s">
        <v>28</v>
      </c>
      <c r="B37" s="74"/>
      <c r="C37" s="74"/>
      <c r="D37" s="75">
        <f>MIN(D8:D34)</f>
        <v>7.5030999999999999</v>
      </c>
      <c r="E37" s="74"/>
      <c r="F37" s="75">
        <f>MIN(F8:F34)</f>
        <v>16.0563</v>
      </c>
      <c r="G37" s="74"/>
      <c r="H37" s="75">
        <f>MIN(H8:H34)</f>
        <v>30.9894</v>
      </c>
      <c r="I37" s="74"/>
      <c r="J37" s="75">
        <f>MIN(J8:J34)</f>
        <v>44.841500000000003</v>
      </c>
      <c r="K37" s="74"/>
      <c r="L37" s="75">
        <f>MIN(L8:L34)</f>
        <v>25.866299999999999</v>
      </c>
      <c r="M37" s="74"/>
      <c r="N37" s="75">
        <f>MIN(N8:N34)</f>
        <v>11.0129</v>
      </c>
      <c r="O37" s="74"/>
      <c r="P37" s="75">
        <f>MIN(P8:P34)</f>
        <v>12.382300000000001</v>
      </c>
      <c r="Q37" s="74"/>
      <c r="R37" s="75">
        <f>MIN(R8:R34)</f>
        <v>12.011799999999999</v>
      </c>
      <c r="S37" s="76"/>
    </row>
    <row r="38" spans="1:19" ht="15" thickBot="1" x14ac:dyDescent="0.35">
      <c r="A38" s="77" t="s">
        <v>29</v>
      </c>
      <c r="B38" s="78"/>
      <c r="C38" s="78"/>
      <c r="D38" s="79">
        <f>MAX(D8:D34)</f>
        <v>18.813300000000002</v>
      </c>
      <c r="E38" s="78"/>
      <c r="F38" s="79">
        <f>MAX(F8:F34)</f>
        <v>28.372699999999998</v>
      </c>
      <c r="G38" s="78"/>
      <c r="H38" s="79">
        <f>MAX(H8:H34)</f>
        <v>48.878599999999999</v>
      </c>
      <c r="I38" s="78"/>
      <c r="J38" s="79">
        <f>MAX(J8:J34)</f>
        <v>72.466399999999993</v>
      </c>
      <c r="K38" s="78"/>
      <c r="L38" s="79">
        <f>MAX(L8:L34)</f>
        <v>38.893799999999999</v>
      </c>
      <c r="M38" s="78"/>
      <c r="N38" s="79">
        <f>MAX(N8:N34)</f>
        <v>23.224799999999998</v>
      </c>
      <c r="O38" s="78"/>
      <c r="P38" s="79">
        <f>MAX(P8:P34)</f>
        <v>21.937899999999999</v>
      </c>
      <c r="Q38" s="78"/>
      <c r="R38" s="79">
        <f>MAX(R8:R34)</f>
        <v>34.412199999999999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44440</v>
      </c>
      <c r="C8" s="65">
        <f>VLOOKUP($A8,'Return Data'!$B$7:$R$2843,4,0)</f>
        <v>793.193565583951</v>
      </c>
      <c r="D8" s="65">
        <f>VLOOKUP($A8,'Return Data'!$B$7:$R$2843,10,0)</f>
        <v>14.2529</v>
      </c>
      <c r="E8" s="66">
        <f t="shared" ref="E8:E34" si="0">RANK(D8,D$8:D$34,0)</f>
        <v>6</v>
      </c>
      <c r="F8" s="65">
        <f>VLOOKUP($A8,'Return Data'!$B$7:$R$2843,11,0)</f>
        <v>20.9239</v>
      </c>
      <c r="G8" s="66">
        <f t="shared" ref="G8:G34" si="1">RANK(F8,F$8:F$34,0)</f>
        <v>15</v>
      </c>
      <c r="H8" s="65">
        <f>VLOOKUP($A8,'Return Data'!$B$7:$R$2843,12,0)</f>
        <v>38.755000000000003</v>
      </c>
      <c r="I8" s="66">
        <f>RANK(H8,H$8:H$34,0)</f>
        <v>13</v>
      </c>
      <c r="J8" s="65">
        <f>VLOOKUP($A8,'Return Data'!$B$7:$R$2843,13,0)</f>
        <v>64.233999999999995</v>
      </c>
      <c r="K8" s="66">
        <f>RANK(J8,J$8:J$34,0)</f>
        <v>4</v>
      </c>
      <c r="L8" s="65">
        <f>VLOOKUP($A8,'Return Data'!$B$7:$R$2843,17,0)</f>
        <v>32.595300000000002</v>
      </c>
      <c r="M8" s="66">
        <f>RANK(L8,L$8:L$34,0)</f>
        <v>6</v>
      </c>
      <c r="N8" s="65">
        <f>VLOOKUP($A8,'Return Data'!$B$7:$R$2843,14,0)</f>
        <v>14.2418</v>
      </c>
      <c r="O8" s="66">
        <f>RANK(N8,N$8:N$34,0)</f>
        <v>12</v>
      </c>
      <c r="P8" s="65">
        <f>VLOOKUP($A8,'Return Data'!$B$7:$R$2843,15,0)</f>
        <v>13.335800000000001</v>
      </c>
      <c r="Q8" s="66">
        <f>RANK(P8,P$8:P$34,0)</f>
        <v>16</v>
      </c>
      <c r="R8" s="65">
        <f>VLOOKUP($A8,'Return Data'!$B$7:$R$2843,16,0)</f>
        <v>18.191800000000001</v>
      </c>
      <c r="S8" s="67">
        <f>RANK(R8,R$8:R$34,0)</f>
        <v>13</v>
      </c>
    </row>
    <row r="9" spans="1:20" x14ac:dyDescent="0.3">
      <c r="A9" s="63" t="s">
        <v>901</v>
      </c>
      <c r="B9" s="64">
        <f>VLOOKUP($A9,'Return Data'!$B$7:$R$2843,3,0)</f>
        <v>44440</v>
      </c>
      <c r="C9" s="65">
        <f>VLOOKUP($A9,'Return Data'!$B$7:$R$2843,4,0)</f>
        <v>20.2</v>
      </c>
      <c r="D9" s="65">
        <f>VLOOKUP($A9,'Return Data'!$B$7:$R$2843,10,0)</f>
        <v>17.237400000000001</v>
      </c>
      <c r="E9" s="66">
        <f t="shared" si="0"/>
        <v>2</v>
      </c>
      <c r="F9" s="65">
        <f>VLOOKUP($A9,'Return Data'!$B$7:$R$2843,11,0)</f>
        <v>27.3644</v>
      </c>
      <c r="G9" s="66">
        <f t="shared" si="1"/>
        <v>1</v>
      </c>
      <c r="H9" s="65">
        <f>VLOOKUP($A9,'Return Data'!$B$7:$R$2843,12,0)</f>
        <v>43.465899999999998</v>
      </c>
      <c r="I9" s="66">
        <f t="shared" ref="I9:I34" si="2">RANK(H9,H$8:H$34,0)</f>
        <v>4</v>
      </c>
      <c r="J9" s="65">
        <f>VLOOKUP($A9,'Return Data'!$B$7:$R$2843,13,0)</f>
        <v>62.379399999999997</v>
      </c>
      <c r="K9" s="66">
        <f t="shared" ref="K9:K34" si="3">RANK(J9,J$8:J$34,0)</f>
        <v>6</v>
      </c>
      <c r="L9" s="65">
        <f>VLOOKUP($A9,'Return Data'!$B$7:$R$2843,17,0)</f>
        <v>36.6494</v>
      </c>
      <c r="M9" s="66">
        <f t="shared" ref="M9:M34" si="4">RANK(L9,L$8:L$34,0)</f>
        <v>1</v>
      </c>
      <c r="N9" s="65"/>
      <c r="O9" s="66"/>
      <c r="P9" s="65"/>
      <c r="Q9" s="66"/>
      <c r="R9" s="65">
        <f>VLOOKUP($A9,'Return Data'!$B$7:$R$2843,16,0)</f>
        <v>27.836200000000002</v>
      </c>
      <c r="S9" s="67">
        <f t="shared" ref="S9:S34" si="5">RANK(R9,R$8:R$34,0)</f>
        <v>4</v>
      </c>
    </row>
    <row r="10" spans="1:20" x14ac:dyDescent="0.3">
      <c r="A10" s="63" t="s">
        <v>903</v>
      </c>
      <c r="B10" s="64">
        <f>VLOOKUP($A10,'Return Data'!$B$7:$R$2843,3,0)</f>
        <v>44440</v>
      </c>
      <c r="C10" s="65">
        <f>VLOOKUP($A10,'Return Data'!$B$7:$R$2843,4,0)</f>
        <v>54.5</v>
      </c>
      <c r="D10" s="65">
        <f>VLOOKUP($A10,'Return Data'!$B$7:$R$2843,10,0)</f>
        <v>13.1175</v>
      </c>
      <c r="E10" s="66">
        <f t="shared" si="0"/>
        <v>10</v>
      </c>
      <c r="F10" s="65">
        <f>VLOOKUP($A10,'Return Data'!$B$7:$R$2843,11,0)</f>
        <v>25.201000000000001</v>
      </c>
      <c r="G10" s="66">
        <f t="shared" si="1"/>
        <v>3</v>
      </c>
      <c r="H10" s="65">
        <f>VLOOKUP($A10,'Return Data'!$B$7:$R$2843,12,0)</f>
        <v>37.279600000000002</v>
      </c>
      <c r="I10" s="66">
        <f t="shared" si="2"/>
        <v>19</v>
      </c>
      <c r="J10" s="65">
        <f>VLOOKUP($A10,'Return Data'!$B$7:$R$2843,13,0)</f>
        <v>57.1511</v>
      </c>
      <c r="K10" s="66">
        <f t="shared" si="3"/>
        <v>18</v>
      </c>
      <c r="L10" s="65">
        <f>VLOOKUP($A10,'Return Data'!$B$7:$R$2843,17,0)</f>
        <v>30.565000000000001</v>
      </c>
      <c r="M10" s="66">
        <f t="shared" si="4"/>
        <v>7</v>
      </c>
      <c r="N10" s="65">
        <f>VLOOKUP($A10,'Return Data'!$B$7:$R$2843,14,0)</f>
        <v>12.4047</v>
      </c>
      <c r="O10" s="66">
        <f t="shared" ref="O10:O34" si="6">RANK(N10,N$8:N$34,0)</f>
        <v>19</v>
      </c>
      <c r="P10" s="65">
        <f>VLOOKUP($A10,'Return Data'!$B$7:$R$2843,15,0)</f>
        <v>13.0769</v>
      </c>
      <c r="Q10" s="66">
        <f t="shared" ref="Q10:Q34" si="7">RANK(P10,P$8:P$34,0)</f>
        <v>18</v>
      </c>
      <c r="R10" s="65">
        <f>VLOOKUP($A10,'Return Data'!$B$7:$R$2843,16,0)</f>
        <v>14.0808</v>
      </c>
      <c r="S10" s="67">
        <f t="shared" si="5"/>
        <v>17</v>
      </c>
    </row>
    <row r="11" spans="1:20" x14ac:dyDescent="0.3">
      <c r="A11" s="63" t="s">
        <v>905</v>
      </c>
      <c r="B11" s="64">
        <f>VLOOKUP($A11,'Return Data'!$B$7:$R$2843,3,0)</f>
        <v>44440</v>
      </c>
      <c r="C11" s="65">
        <f>VLOOKUP($A11,'Return Data'!$B$7:$R$2843,4,0)</f>
        <v>158.4</v>
      </c>
      <c r="D11" s="65">
        <f>VLOOKUP($A11,'Return Data'!$B$7:$R$2843,10,0)</f>
        <v>15.267099999999999</v>
      </c>
      <c r="E11" s="66">
        <f t="shared" si="0"/>
        <v>5</v>
      </c>
      <c r="F11" s="65">
        <f>VLOOKUP($A11,'Return Data'!$B$7:$R$2843,11,0)</f>
        <v>21.602900000000002</v>
      </c>
      <c r="G11" s="66">
        <f t="shared" si="1"/>
        <v>9</v>
      </c>
      <c r="H11" s="65">
        <f>VLOOKUP($A11,'Return Data'!$B$7:$R$2843,12,0)</f>
        <v>38.340600000000002</v>
      </c>
      <c r="I11" s="66">
        <f t="shared" si="2"/>
        <v>17</v>
      </c>
      <c r="J11" s="65">
        <f>VLOOKUP($A11,'Return Data'!$B$7:$R$2843,13,0)</f>
        <v>59.116</v>
      </c>
      <c r="K11" s="66">
        <f t="shared" si="3"/>
        <v>11</v>
      </c>
      <c r="L11" s="65">
        <f>VLOOKUP($A11,'Return Data'!$B$7:$R$2843,17,0)</f>
        <v>35.381100000000004</v>
      </c>
      <c r="M11" s="66">
        <f t="shared" si="4"/>
        <v>3</v>
      </c>
      <c r="N11" s="65">
        <f>VLOOKUP($A11,'Return Data'!$B$7:$R$2843,14,0)</f>
        <v>16.712</v>
      </c>
      <c r="O11" s="66">
        <f t="shared" si="6"/>
        <v>5</v>
      </c>
      <c r="P11" s="65">
        <f>VLOOKUP($A11,'Return Data'!$B$7:$R$2843,15,0)</f>
        <v>17.8292</v>
      </c>
      <c r="Q11" s="66">
        <f t="shared" si="7"/>
        <v>2</v>
      </c>
      <c r="R11" s="65">
        <f>VLOOKUP($A11,'Return Data'!$B$7:$R$2843,16,0)</f>
        <v>18.240600000000001</v>
      </c>
      <c r="S11" s="67">
        <f t="shared" si="5"/>
        <v>12</v>
      </c>
    </row>
    <row r="12" spans="1:20" x14ac:dyDescent="0.3">
      <c r="A12" s="63" t="s">
        <v>907</v>
      </c>
      <c r="B12" s="64">
        <f>VLOOKUP($A12,'Return Data'!$B$7:$R$2843,3,0)</f>
        <v>44440</v>
      </c>
      <c r="C12" s="65">
        <f>VLOOKUP($A12,'Return Data'!$B$7:$R$2843,4,0)</f>
        <v>358.72300000000001</v>
      </c>
      <c r="D12" s="65">
        <f>VLOOKUP($A12,'Return Data'!$B$7:$R$2843,10,0)</f>
        <v>11.3393</v>
      </c>
      <c r="E12" s="66">
        <f t="shared" si="0"/>
        <v>22</v>
      </c>
      <c r="F12" s="65">
        <f>VLOOKUP($A12,'Return Data'!$B$7:$R$2843,11,0)</f>
        <v>21.8066</v>
      </c>
      <c r="G12" s="66">
        <f t="shared" si="1"/>
        <v>7</v>
      </c>
      <c r="H12" s="65">
        <f>VLOOKUP($A12,'Return Data'!$B$7:$R$2843,12,0)</f>
        <v>40.352600000000002</v>
      </c>
      <c r="I12" s="66">
        <f t="shared" si="2"/>
        <v>10</v>
      </c>
      <c r="J12" s="65">
        <f>VLOOKUP($A12,'Return Data'!$B$7:$R$2843,13,0)</f>
        <v>58.672899999999998</v>
      </c>
      <c r="K12" s="66">
        <f t="shared" si="3"/>
        <v>13</v>
      </c>
      <c r="L12" s="65">
        <f>VLOOKUP($A12,'Return Data'!$B$7:$R$2843,17,0)</f>
        <v>30.470400000000001</v>
      </c>
      <c r="M12" s="66">
        <f t="shared" si="4"/>
        <v>9</v>
      </c>
      <c r="N12" s="65">
        <f>VLOOKUP($A12,'Return Data'!$B$7:$R$2843,14,0)</f>
        <v>16.4313</v>
      </c>
      <c r="O12" s="66">
        <f t="shared" si="6"/>
        <v>6</v>
      </c>
      <c r="P12" s="65">
        <f>VLOOKUP($A12,'Return Data'!$B$7:$R$2843,15,0)</f>
        <v>15.486700000000001</v>
      </c>
      <c r="Q12" s="66">
        <f t="shared" si="7"/>
        <v>8</v>
      </c>
      <c r="R12" s="65">
        <f>VLOOKUP($A12,'Return Data'!$B$7:$R$2843,16,0)</f>
        <v>18.293399999999998</v>
      </c>
      <c r="S12" s="67">
        <f t="shared" si="5"/>
        <v>11</v>
      </c>
    </row>
    <row r="13" spans="1:20" x14ac:dyDescent="0.3">
      <c r="A13" s="63" t="s">
        <v>909</v>
      </c>
      <c r="B13" s="64">
        <f>VLOOKUP($A13,'Return Data'!$B$7:$R$2843,3,0)</f>
        <v>44440</v>
      </c>
      <c r="C13" s="65">
        <f>VLOOKUP($A13,'Return Data'!$B$7:$R$2843,4,0)</f>
        <v>50.892000000000003</v>
      </c>
      <c r="D13" s="65">
        <f>VLOOKUP($A13,'Return Data'!$B$7:$R$2843,10,0)</f>
        <v>12.391500000000001</v>
      </c>
      <c r="E13" s="66">
        <f t="shared" si="0"/>
        <v>15</v>
      </c>
      <c r="F13" s="65">
        <f>VLOOKUP($A13,'Return Data'!$B$7:$R$2843,11,0)</f>
        <v>18.12</v>
      </c>
      <c r="G13" s="66">
        <f t="shared" si="1"/>
        <v>23</v>
      </c>
      <c r="H13" s="65">
        <f>VLOOKUP($A13,'Return Data'!$B$7:$R$2843,12,0)</f>
        <v>38.749699999999997</v>
      </c>
      <c r="I13" s="66">
        <f t="shared" si="2"/>
        <v>14</v>
      </c>
      <c r="J13" s="65">
        <f>VLOOKUP($A13,'Return Data'!$B$7:$R$2843,13,0)</f>
        <v>57.4726</v>
      </c>
      <c r="K13" s="66">
        <f t="shared" si="3"/>
        <v>16</v>
      </c>
      <c r="L13" s="65">
        <f>VLOOKUP($A13,'Return Data'!$B$7:$R$2843,17,0)</f>
        <v>30.543600000000001</v>
      </c>
      <c r="M13" s="66">
        <f t="shared" si="4"/>
        <v>8</v>
      </c>
      <c r="N13" s="65">
        <f>VLOOKUP($A13,'Return Data'!$B$7:$R$2843,14,0)</f>
        <v>16.055599999999998</v>
      </c>
      <c r="O13" s="66">
        <f t="shared" si="6"/>
        <v>7</v>
      </c>
      <c r="P13" s="65">
        <f>VLOOKUP($A13,'Return Data'!$B$7:$R$2843,15,0)</f>
        <v>15.607200000000001</v>
      </c>
      <c r="Q13" s="66">
        <f t="shared" si="7"/>
        <v>6</v>
      </c>
      <c r="R13" s="65">
        <f>VLOOKUP($A13,'Return Data'!$B$7:$R$2843,16,0)</f>
        <v>12.116199999999999</v>
      </c>
      <c r="S13" s="67">
        <f t="shared" si="5"/>
        <v>27</v>
      </c>
    </row>
    <row r="14" spans="1:20" x14ac:dyDescent="0.3">
      <c r="A14" s="63" t="s">
        <v>910</v>
      </c>
      <c r="B14" s="64">
        <f>VLOOKUP($A14,'Return Data'!$B$7:$R$2843,3,0)</f>
        <v>44440</v>
      </c>
      <c r="C14" s="65">
        <f>VLOOKUP($A14,'Return Data'!$B$7:$R$2843,4,0)</f>
        <v>119.02549999999999</v>
      </c>
      <c r="D14" s="65">
        <f>VLOOKUP($A14,'Return Data'!$B$7:$R$2843,10,0)</f>
        <v>11.552099999999999</v>
      </c>
      <c r="E14" s="66">
        <f t="shared" si="0"/>
        <v>20</v>
      </c>
      <c r="F14" s="65">
        <f>VLOOKUP($A14,'Return Data'!$B$7:$R$2843,11,0)</f>
        <v>18.656199999999998</v>
      </c>
      <c r="G14" s="66">
        <f t="shared" si="1"/>
        <v>20</v>
      </c>
      <c r="H14" s="65">
        <f>VLOOKUP($A14,'Return Data'!$B$7:$R$2843,12,0)</f>
        <v>39.499699999999997</v>
      </c>
      <c r="I14" s="66">
        <f t="shared" si="2"/>
        <v>12</v>
      </c>
      <c r="J14" s="65">
        <f>VLOOKUP($A14,'Return Data'!$B$7:$R$2843,13,0)</f>
        <v>64.329499999999996</v>
      </c>
      <c r="K14" s="66">
        <f t="shared" si="3"/>
        <v>3</v>
      </c>
      <c r="L14" s="65">
        <f>VLOOKUP($A14,'Return Data'!$B$7:$R$2843,17,0)</f>
        <v>26.793900000000001</v>
      </c>
      <c r="M14" s="66">
        <f t="shared" si="4"/>
        <v>21</v>
      </c>
      <c r="N14" s="65">
        <f>VLOOKUP($A14,'Return Data'!$B$7:$R$2843,14,0)</f>
        <v>12.099</v>
      </c>
      <c r="O14" s="66">
        <f t="shared" si="6"/>
        <v>21</v>
      </c>
      <c r="P14" s="65">
        <f>VLOOKUP($A14,'Return Data'!$B$7:$R$2843,15,0)</f>
        <v>12.080399999999999</v>
      </c>
      <c r="Q14" s="66">
        <f t="shared" si="7"/>
        <v>21</v>
      </c>
      <c r="R14" s="65">
        <f>VLOOKUP($A14,'Return Data'!$B$7:$R$2843,16,0)</f>
        <v>16.182700000000001</v>
      </c>
      <c r="S14" s="67">
        <f t="shared" si="5"/>
        <v>14</v>
      </c>
    </row>
    <row r="15" spans="1:20" x14ac:dyDescent="0.3">
      <c r="A15" s="63" t="s">
        <v>2030</v>
      </c>
      <c r="B15" s="64">
        <f>VLOOKUP($A15,'Return Data'!$B$7:$R$2843,3,0)</f>
        <v>44440</v>
      </c>
      <c r="C15" s="65">
        <f>VLOOKUP($A15,'Return Data'!$B$7:$R$2843,4,0)</f>
        <v>236.62740127396799</v>
      </c>
      <c r="D15" s="65">
        <f>VLOOKUP($A15,'Return Data'!$B$7:$R$2843,10,0)</f>
        <v>11.0303</v>
      </c>
      <c r="E15" s="66">
        <f t="shared" si="0"/>
        <v>23</v>
      </c>
      <c r="F15" s="65">
        <f>VLOOKUP($A15,'Return Data'!$B$7:$R$2843,11,0)</f>
        <v>17.884399999999999</v>
      </c>
      <c r="G15" s="66">
        <f t="shared" si="1"/>
        <v>24</v>
      </c>
      <c r="H15" s="65">
        <f>VLOOKUP($A15,'Return Data'!$B$7:$R$2843,12,0)</f>
        <v>42.945500000000003</v>
      </c>
      <c r="I15" s="66">
        <f t="shared" si="2"/>
        <v>5</v>
      </c>
      <c r="J15" s="65">
        <f>VLOOKUP($A15,'Return Data'!$B$7:$R$2843,13,0)</f>
        <v>59.616300000000003</v>
      </c>
      <c r="K15" s="66">
        <f t="shared" si="3"/>
        <v>10</v>
      </c>
      <c r="L15" s="65">
        <f>VLOOKUP($A15,'Return Data'!$B$7:$R$2843,17,0)</f>
        <v>28.773599999999998</v>
      </c>
      <c r="M15" s="66">
        <f t="shared" si="4"/>
        <v>14</v>
      </c>
      <c r="N15" s="65">
        <f>VLOOKUP($A15,'Return Data'!$B$7:$R$2843,14,0)</f>
        <v>14.6236</v>
      </c>
      <c r="O15" s="66">
        <f t="shared" si="6"/>
        <v>10</v>
      </c>
      <c r="P15" s="65">
        <f>VLOOKUP($A15,'Return Data'!$B$7:$R$2843,15,0)</f>
        <v>13.7605</v>
      </c>
      <c r="Q15" s="66">
        <f t="shared" si="7"/>
        <v>13</v>
      </c>
      <c r="R15" s="65">
        <f>VLOOKUP($A15,'Return Data'!$B$7:$R$2843,16,0)</f>
        <v>12.167999999999999</v>
      </c>
      <c r="S15" s="67">
        <f t="shared" si="5"/>
        <v>26</v>
      </c>
    </row>
    <row r="16" spans="1:20" x14ac:dyDescent="0.3">
      <c r="A16" s="63" t="s">
        <v>913</v>
      </c>
      <c r="B16" s="64">
        <f>VLOOKUP($A16,'Return Data'!$B$7:$R$2843,3,0)</f>
        <v>44440</v>
      </c>
      <c r="C16" s="65">
        <f>VLOOKUP($A16,'Return Data'!$B$7:$R$2843,4,0)</f>
        <v>15.5748</v>
      </c>
      <c r="D16" s="65">
        <f>VLOOKUP($A16,'Return Data'!$B$7:$R$2843,10,0)</f>
        <v>12.561500000000001</v>
      </c>
      <c r="E16" s="66">
        <f t="shared" si="0"/>
        <v>13</v>
      </c>
      <c r="F16" s="65">
        <f>VLOOKUP($A16,'Return Data'!$B$7:$R$2843,11,0)</f>
        <v>19.549600000000002</v>
      </c>
      <c r="G16" s="66">
        <f t="shared" si="1"/>
        <v>17</v>
      </c>
      <c r="H16" s="65">
        <f>VLOOKUP($A16,'Return Data'!$B$7:$R$2843,12,0)</f>
        <v>36.443899999999999</v>
      </c>
      <c r="I16" s="66">
        <f t="shared" si="2"/>
        <v>20</v>
      </c>
      <c r="J16" s="65">
        <f>VLOOKUP($A16,'Return Data'!$B$7:$R$2843,13,0)</f>
        <v>57.4437</v>
      </c>
      <c r="K16" s="66">
        <f t="shared" si="3"/>
        <v>17</v>
      </c>
      <c r="L16" s="65">
        <f>VLOOKUP($A16,'Return Data'!$B$7:$R$2843,17,0)</f>
        <v>28.1341</v>
      </c>
      <c r="M16" s="66">
        <f t="shared" si="4"/>
        <v>15</v>
      </c>
      <c r="N16" s="65"/>
      <c r="O16" s="66"/>
      <c r="P16" s="65"/>
      <c r="Q16" s="66"/>
      <c r="R16" s="65">
        <f>VLOOKUP($A16,'Return Data'!$B$7:$R$2843,16,0)</f>
        <v>19.9755</v>
      </c>
      <c r="S16" s="67">
        <f t="shared" si="5"/>
        <v>7</v>
      </c>
    </row>
    <row r="17" spans="1:19" x14ac:dyDescent="0.3">
      <c r="A17" s="63" t="s">
        <v>914</v>
      </c>
      <c r="B17" s="64">
        <f>VLOOKUP($A17,'Return Data'!$B$7:$R$2843,3,0)</f>
        <v>44440</v>
      </c>
      <c r="C17" s="65">
        <f>VLOOKUP($A17,'Return Data'!$B$7:$R$2843,4,0)</f>
        <v>492.74</v>
      </c>
      <c r="D17" s="65">
        <f>VLOOKUP($A17,'Return Data'!$B$7:$R$2843,10,0)</f>
        <v>11.7704</v>
      </c>
      <c r="E17" s="66">
        <f t="shared" si="0"/>
        <v>18</v>
      </c>
      <c r="F17" s="65">
        <f>VLOOKUP($A17,'Return Data'!$B$7:$R$2843,11,0)</f>
        <v>18.581099999999999</v>
      </c>
      <c r="G17" s="66">
        <f t="shared" si="1"/>
        <v>22</v>
      </c>
      <c r="H17" s="65">
        <f>VLOOKUP($A17,'Return Data'!$B$7:$R$2843,12,0)</f>
        <v>40.670299999999997</v>
      </c>
      <c r="I17" s="66">
        <f t="shared" si="2"/>
        <v>9</v>
      </c>
      <c r="J17" s="65">
        <f>VLOOKUP($A17,'Return Data'!$B$7:$R$2843,13,0)</f>
        <v>56.0687</v>
      </c>
      <c r="K17" s="66">
        <f t="shared" si="3"/>
        <v>19</v>
      </c>
      <c r="L17" s="65">
        <f>VLOOKUP($A17,'Return Data'!$B$7:$R$2843,17,0)</f>
        <v>27.287199999999999</v>
      </c>
      <c r="M17" s="66">
        <f t="shared" si="4"/>
        <v>19</v>
      </c>
      <c r="N17" s="65">
        <f>VLOOKUP($A17,'Return Data'!$B$7:$R$2843,14,0)</f>
        <v>14.075100000000001</v>
      </c>
      <c r="O17" s="66">
        <f t="shared" si="6"/>
        <v>14</v>
      </c>
      <c r="P17" s="65">
        <f>VLOOKUP($A17,'Return Data'!$B$7:$R$2843,15,0)</f>
        <v>13.0915</v>
      </c>
      <c r="Q17" s="66">
        <f t="shared" si="7"/>
        <v>17</v>
      </c>
      <c r="R17" s="65">
        <f>VLOOKUP($A17,'Return Data'!$B$7:$R$2843,16,0)</f>
        <v>18.3232</v>
      </c>
      <c r="S17" s="67">
        <f t="shared" si="5"/>
        <v>10</v>
      </c>
    </row>
    <row r="18" spans="1:19" x14ac:dyDescent="0.3">
      <c r="A18" s="63" t="s">
        <v>917</v>
      </c>
      <c r="B18" s="64">
        <f>VLOOKUP($A18,'Return Data'!$B$7:$R$2843,3,0)</f>
        <v>44440</v>
      </c>
      <c r="C18" s="65">
        <f>VLOOKUP($A18,'Return Data'!$B$7:$R$2843,4,0)</f>
        <v>67.09</v>
      </c>
      <c r="D18" s="65">
        <f>VLOOKUP($A18,'Return Data'!$B$7:$R$2843,10,0)</f>
        <v>9.8934999999999995</v>
      </c>
      <c r="E18" s="66">
        <f t="shared" si="0"/>
        <v>25</v>
      </c>
      <c r="F18" s="65">
        <f>VLOOKUP($A18,'Return Data'!$B$7:$R$2843,11,0)</f>
        <v>17.846499999999999</v>
      </c>
      <c r="G18" s="66">
        <f t="shared" si="1"/>
        <v>25</v>
      </c>
      <c r="H18" s="65">
        <f>VLOOKUP($A18,'Return Data'!$B$7:$R$2843,12,0)</f>
        <v>34.637799999999999</v>
      </c>
      <c r="I18" s="66">
        <f t="shared" si="2"/>
        <v>22</v>
      </c>
      <c r="J18" s="65">
        <f>VLOOKUP($A18,'Return Data'!$B$7:$R$2843,13,0)</f>
        <v>54.6922</v>
      </c>
      <c r="K18" s="66">
        <f t="shared" si="3"/>
        <v>21</v>
      </c>
      <c r="L18" s="65">
        <f>VLOOKUP($A18,'Return Data'!$B$7:$R$2843,17,0)</f>
        <v>27.435199999999998</v>
      </c>
      <c r="M18" s="66">
        <f t="shared" si="4"/>
        <v>17</v>
      </c>
      <c r="N18" s="65">
        <f>VLOOKUP($A18,'Return Data'!$B$7:$R$2843,14,0)</f>
        <v>12.1988</v>
      </c>
      <c r="O18" s="66">
        <f t="shared" si="6"/>
        <v>20</v>
      </c>
      <c r="P18" s="65">
        <f>VLOOKUP($A18,'Return Data'!$B$7:$R$2843,15,0)</f>
        <v>13.533300000000001</v>
      </c>
      <c r="Q18" s="66">
        <f t="shared" si="7"/>
        <v>15</v>
      </c>
      <c r="R18" s="65">
        <f>VLOOKUP($A18,'Return Data'!$B$7:$R$2843,16,0)</f>
        <v>12.5715</v>
      </c>
      <c r="S18" s="67">
        <f t="shared" si="5"/>
        <v>23</v>
      </c>
    </row>
    <row r="19" spans="1:19" x14ac:dyDescent="0.3">
      <c r="A19" s="63" t="s">
        <v>918</v>
      </c>
      <c r="B19" s="64">
        <f>VLOOKUP($A19,'Return Data'!$B$7:$R$2843,3,0)</f>
        <v>44440</v>
      </c>
      <c r="C19" s="65">
        <f>VLOOKUP($A19,'Return Data'!$B$7:$R$2843,4,0)</f>
        <v>51.08</v>
      </c>
      <c r="D19" s="65">
        <f>VLOOKUP($A19,'Return Data'!$B$7:$R$2843,10,0)</f>
        <v>11.5284</v>
      </c>
      <c r="E19" s="66">
        <f t="shared" si="0"/>
        <v>21</v>
      </c>
      <c r="F19" s="65">
        <f>VLOOKUP($A19,'Return Data'!$B$7:$R$2843,11,0)</f>
        <v>15.278700000000001</v>
      </c>
      <c r="G19" s="66">
        <f t="shared" si="1"/>
        <v>27</v>
      </c>
      <c r="H19" s="65">
        <f>VLOOKUP($A19,'Return Data'!$B$7:$R$2843,12,0)</f>
        <v>32.092100000000002</v>
      </c>
      <c r="I19" s="66">
        <f t="shared" si="2"/>
        <v>26</v>
      </c>
      <c r="J19" s="65">
        <f>VLOOKUP($A19,'Return Data'!$B$7:$R$2843,13,0)</f>
        <v>49.1387</v>
      </c>
      <c r="K19" s="66">
        <f t="shared" si="3"/>
        <v>26</v>
      </c>
      <c r="L19" s="65">
        <f>VLOOKUP($A19,'Return Data'!$B$7:$R$2843,17,0)</f>
        <v>24.321400000000001</v>
      </c>
      <c r="M19" s="66">
        <f t="shared" si="4"/>
        <v>24</v>
      </c>
      <c r="N19" s="65">
        <f>VLOOKUP($A19,'Return Data'!$B$7:$R$2843,14,0)</f>
        <v>12.6381</v>
      </c>
      <c r="O19" s="66">
        <f t="shared" si="6"/>
        <v>18</v>
      </c>
      <c r="P19" s="65">
        <f>VLOOKUP($A19,'Return Data'!$B$7:$R$2843,15,0)</f>
        <v>15.069000000000001</v>
      </c>
      <c r="Q19" s="66">
        <f t="shared" si="7"/>
        <v>10</v>
      </c>
      <c r="R19" s="65">
        <f>VLOOKUP($A19,'Return Data'!$B$7:$R$2843,16,0)</f>
        <v>12.285399999999999</v>
      </c>
      <c r="S19" s="67">
        <f t="shared" si="5"/>
        <v>24</v>
      </c>
    </row>
    <row r="20" spans="1:19" x14ac:dyDescent="0.3">
      <c r="A20" s="63" t="s">
        <v>920</v>
      </c>
      <c r="B20" s="64">
        <f>VLOOKUP($A20,'Return Data'!$B$7:$R$2843,3,0)</f>
        <v>44440</v>
      </c>
      <c r="C20" s="65">
        <f>VLOOKUP($A20,'Return Data'!$B$7:$R$2843,4,0)</f>
        <v>191.822</v>
      </c>
      <c r="D20" s="65">
        <f>VLOOKUP($A20,'Return Data'!$B$7:$R$2843,10,0)</f>
        <v>11.6068</v>
      </c>
      <c r="E20" s="66">
        <f t="shared" si="0"/>
        <v>19</v>
      </c>
      <c r="F20" s="65">
        <f>VLOOKUP($A20,'Return Data'!$B$7:$R$2843,11,0)</f>
        <v>18.620999999999999</v>
      </c>
      <c r="G20" s="66">
        <f t="shared" si="1"/>
        <v>21</v>
      </c>
      <c r="H20" s="65">
        <f>VLOOKUP($A20,'Return Data'!$B$7:$R$2843,12,0)</f>
        <v>33.808100000000003</v>
      </c>
      <c r="I20" s="66">
        <f t="shared" si="2"/>
        <v>24</v>
      </c>
      <c r="J20" s="65">
        <f>VLOOKUP($A20,'Return Data'!$B$7:$R$2843,13,0)</f>
        <v>54.601700000000001</v>
      </c>
      <c r="K20" s="66">
        <f t="shared" si="3"/>
        <v>22</v>
      </c>
      <c r="L20" s="65">
        <f>VLOOKUP($A20,'Return Data'!$B$7:$R$2843,17,0)</f>
        <v>29.352</v>
      </c>
      <c r="M20" s="66">
        <f t="shared" si="4"/>
        <v>11</v>
      </c>
      <c r="N20" s="65">
        <f>VLOOKUP($A20,'Return Data'!$B$7:$R$2843,14,0)</f>
        <v>16.9389</v>
      </c>
      <c r="O20" s="66">
        <f t="shared" si="6"/>
        <v>4</v>
      </c>
      <c r="P20" s="65">
        <f>VLOOKUP($A20,'Return Data'!$B$7:$R$2843,15,0)</f>
        <v>15.5305</v>
      </c>
      <c r="Q20" s="66">
        <f t="shared" si="7"/>
        <v>7</v>
      </c>
      <c r="R20" s="65">
        <f>VLOOKUP($A20,'Return Data'!$B$7:$R$2843,16,0)</f>
        <v>18.9908</v>
      </c>
      <c r="S20" s="67">
        <f t="shared" si="5"/>
        <v>8</v>
      </c>
    </row>
    <row r="21" spans="1:19" x14ac:dyDescent="0.3">
      <c r="A21" s="63" t="s">
        <v>923</v>
      </c>
      <c r="B21" s="64">
        <f>VLOOKUP($A21,'Return Data'!$B$7:$R$2843,3,0)</f>
        <v>44440</v>
      </c>
      <c r="C21" s="65">
        <f>VLOOKUP($A21,'Return Data'!$B$7:$R$2843,4,0)</f>
        <v>68.299000000000007</v>
      </c>
      <c r="D21" s="65">
        <f>VLOOKUP($A21,'Return Data'!$B$7:$R$2843,10,0)</f>
        <v>12.345000000000001</v>
      </c>
      <c r="E21" s="66">
        <f t="shared" si="0"/>
        <v>16</v>
      </c>
      <c r="F21" s="65">
        <f>VLOOKUP($A21,'Return Data'!$B$7:$R$2843,11,0)</f>
        <v>19.936399999999999</v>
      </c>
      <c r="G21" s="66">
        <f t="shared" si="1"/>
        <v>16</v>
      </c>
      <c r="H21" s="65">
        <f>VLOOKUP($A21,'Return Data'!$B$7:$R$2843,12,0)</f>
        <v>30.123100000000001</v>
      </c>
      <c r="I21" s="66">
        <f t="shared" si="2"/>
        <v>27</v>
      </c>
      <c r="J21" s="65">
        <f>VLOOKUP($A21,'Return Data'!$B$7:$R$2843,13,0)</f>
        <v>43.566699999999997</v>
      </c>
      <c r="K21" s="66">
        <f t="shared" si="3"/>
        <v>27</v>
      </c>
      <c r="L21" s="65">
        <f>VLOOKUP($A21,'Return Data'!$B$7:$R$2843,17,0)</f>
        <v>24.997499999999999</v>
      </c>
      <c r="M21" s="66">
        <f t="shared" si="4"/>
        <v>23</v>
      </c>
      <c r="N21" s="65">
        <f>VLOOKUP($A21,'Return Data'!$B$7:$R$2843,14,0)</f>
        <v>10.065899999999999</v>
      </c>
      <c r="O21" s="66">
        <f t="shared" si="6"/>
        <v>22</v>
      </c>
      <c r="P21" s="65">
        <f>VLOOKUP($A21,'Return Data'!$B$7:$R$2843,15,0)</f>
        <v>12.728</v>
      </c>
      <c r="Q21" s="66">
        <f t="shared" si="7"/>
        <v>20</v>
      </c>
      <c r="R21" s="65">
        <f>VLOOKUP($A21,'Return Data'!$B$7:$R$2843,16,0)</f>
        <v>13.388999999999999</v>
      </c>
      <c r="S21" s="67">
        <f t="shared" si="5"/>
        <v>19</v>
      </c>
    </row>
    <row r="22" spans="1:19" x14ac:dyDescent="0.3">
      <c r="A22" s="63" t="s">
        <v>925</v>
      </c>
      <c r="B22" s="64">
        <f>VLOOKUP($A22,'Return Data'!$B$7:$R$2843,3,0)</f>
        <v>44440</v>
      </c>
      <c r="C22" s="65">
        <f>VLOOKUP($A22,'Return Data'!$B$7:$R$2843,4,0)</f>
        <v>23.379100000000001</v>
      </c>
      <c r="D22" s="65">
        <f>VLOOKUP($A22,'Return Data'!$B$7:$R$2843,10,0)</f>
        <v>14.132899999999999</v>
      </c>
      <c r="E22" s="66">
        <f t="shared" si="0"/>
        <v>7</v>
      </c>
      <c r="F22" s="65">
        <f>VLOOKUP($A22,'Return Data'!$B$7:$R$2843,11,0)</f>
        <v>21.3169</v>
      </c>
      <c r="G22" s="66">
        <f t="shared" si="1"/>
        <v>11</v>
      </c>
      <c r="H22" s="65">
        <f>VLOOKUP($A22,'Return Data'!$B$7:$R$2843,12,0)</f>
        <v>33.986899999999999</v>
      </c>
      <c r="I22" s="66">
        <f t="shared" si="2"/>
        <v>23</v>
      </c>
      <c r="J22" s="65">
        <f>VLOOKUP($A22,'Return Data'!$B$7:$R$2843,13,0)</f>
        <v>53.161999999999999</v>
      </c>
      <c r="K22" s="66">
        <f t="shared" si="3"/>
        <v>24</v>
      </c>
      <c r="L22" s="65">
        <f>VLOOKUP($A22,'Return Data'!$B$7:$R$2843,17,0)</f>
        <v>26.817299999999999</v>
      </c>
      <c r="M22" s="66">
        <f t="shared" si="4"/>
        <v>20</v>
      </c>
      <c r="N22" s="65">
        <f>VLOOKUP($A22,'Return Data'!$B$7:$R$2843,14,0)</f>
        <v>14.192600000000001</v>
      </c>
      <c r="O22" s="66">
        <f t="shared" si="6"/>
        <v>13</v>
      </c>
      <c r="P22" s="65">
        <f>VLOOKUP($A22,'Return Data'!$B$7:$R$2843,15,0)</f>
        <v>15.9329</v>
      </c>
      <c r="Q22" s="66">
        <f t="shared" si="7"/>
        <v>5</v>
      </c>
      <c r="R22" s="65">
        <f>VLOOKUP($A22,'Return Data'!$B$7:$R$2843,16,0)</f>
        <v>13.910500000000001</v>
      </c>
      <c r="S22" s="67">
        <f t="shared" si="5"/>
        <v>18</v>
      </c>
    </row>
    <row r="23" spans="1:19" x14ac:dyDescent="0.3">
      <c r="A23" s="63" t="s">
        <v>927</v>
      </c>
      <c r="B23" s="64">
        <f>VLOOKUP($A23,'Return Data'!$B$7:$R$2843,3,0)</f>
        <v>44440</v>
      </c>
      <c r="C23" s="65">
        <f>VLOOKUP($A23,'Return Data'!$B$7:$R$2843,4,0)</f>
        <v>15.911099999999999</v>
      </c>
      <c r="D23" s="65">
        <f>VLOOKUP($A23,'Return Data'!$B$7:$R$2843,10,0)</f>
        <v>12.4237</v>
      </c>
      <c r="E23" s="66">
        <f t="shared" si="0"/>
        <v>14</v>
      </c>
      <c r="F23" s="65">
        <f>VLOOKUP($A23,'Return Data'!$B$7:$R$2843,11,0)</f>
        <v>21.058599999999998</v>
      </c>
      <c r="G23" s="66">
        <f t="shared" si="1"/>
        <v>13</v>
      </c>
      <c r="H23" s="65">
        <f>VLOOKUP($A23,'Return Data'!$B$7:$R$2843,12,0)</f>
        <v>43.865600000000001</v>
      </c>
      <c r="I23" s="66">
        <f t="shared" si="2"/>
        <v>3</v>
      </c>
      <c r="J23" s="65">
        <f>VLOOKUP($A23,'Return Data'!$B$7:$R$2843,13,0)</f>
        <v>61.506100000000004</v>
      </c>
      <c r="K23" s="66">
        <f t="shared" si="3"/>
        <v>7</v>
      </c>
      <c r="L23" s="65"/>
      <c r="M23" s="66"/>
      <c r="N23" s="65"/>
      <c r="O23" s="66"/>
      <c r="P23" s="65"/>
      <c r="Q23" s="66"/>
      <c r="R23" s="65">
        <f>VLOOKUP($A23,'Return Data'!$B$7:$R$2843,16,0)</f>
        <v>31.975100000000001</v>
      </c>
      <c r="S23" s="67">
        <f t="shared" si="5"/>
        <v>1</v>
      </c>
    </row>
    <row r="24" spans="1:19" x14ac:dyDescent="0.3">
      <c r="A24" s="63" t="s">
        <v>929</v>
      </c>
      <c r="B24" s="64">
        <f>VLOOKUP($A24,'Return Data'!$B$7:$R$2843,3,0)</f>
        <v>44440</v>
      </c>
      <c r="C24" s="65">
        <f>VLOOKUP($A24,'Return Data'!$B$7:$R$2843,4,0)</f>
        <v>95.629000000000005</v>
      </c>
      <c r="D24" s="65">
        <f>VLOOKUP($A24,'Return Data'!$B$7:$R$2843,10,0)</f>
        <v>12.9405</v>
      </c>
      <c r="E24" s="66">
        <f t="shared" si="0"/>
        <v>11</v>
      </c>
      <c r="F24" s="65">
        <f>VLOOKUP($A24,'Return Data'!$B$7:$R$2843,11,0)</f>
        <v>22.0365</v>
      </c>
      <c r="G24" s="66">
        <f t="shared" si="1"/>
        <v>6</v>
      </c>
      <c r="H24" s="65">
        <f>VLOOKUP($A24,'Return Data'!$B$7:$R$2843,12,0)</f>
        <v>42.636200000000002</v>
      </c>
      <c r="I24" s="66">
        <f t="shared" si="2"/>
        <v>6</v>
      </c>
      <c r="J24" s="65">
        <f>VLOOKUP($A24,'Return Data'!$B$7:$R$2843,13,0)</f>
        <v>63.669800000000002</v>
      </c>
      <c r="K24" s="66">
        <f t="shared" si="3"/>
        <v>5</v>
      </c>
      <c r="L24" s="65">
        <f>VLOOKUP($A24,'Return Data'!$B$7:$R$2843,17,0)</f>
        <v>36.094700000000003</v>
      </c>
      <c r="M24" s="66">
        <f t="shared" si="4"/>
        <v>2</v>
      </c>
      <c r="N24" s="65">
        <f>VLOOKUP($A24,'Return Data'!$B$7:$R$2843,14,0)</f>
        <v>21.977</v>
      </c>
      <c r="O24" s="66">
        <f t="shared" si="6"/>
        <v>1</v>
      </c>
      <c r="P24" s="65">
        <f>VLOOKUP($A24,'Return Data'!$B$7:$R$2843,15,0)</f>
        <v>20.852799999999998</v>
      </c>
      <c r="Q24" s="66">
        <f t="shared" si="7"/>
        <v>1</v>
      </c>
      <c r="R24" s="65">
        <f>VLOOKUP($A24,'Return Data'!$B$7:$R$2843,16,0)</f>
        <v>22.432500000000001</v>
      </c>
      <c r="S24" s="67">
        <f t="shared" si="5"/>
        <v>6</v>
      </c>
    </row>
    <row r="25" spans="1:19" x14ac:dyDescent="0.3">
      <c r="A25" s="63" t="s">
        <v>931</v>
      </c>
      <c r="B25" s="64">
        <f>VLOOKUP($A25,'Return Data'!$B$7:$R$2843,3,0)</f>
        <v>44440</v>
      </c>
      <c r="C25" s="65">
        <f>VLOOKUP($A25,'Return Data'!$B$7:$R$2843,4,0)</f>
        <v>16.6296</v>
      </c>
      <c r="D25" s="65">
        <f>VLOOKUP($A25,'Return Data'!$B$7:$R$2843,10,0)</f>
        <v>18.291899999999998</v>
      </c>
      <c r="E25" s="66">
        <f t="shared" si="0"/>
        <v>1</v>
      </c>
      <c r="F25" s="65">
        <f>VLOOKUP($A25,'Return Data'!$B$7:$R$2843,11,0)</f>
        <v>25.4222</v>
      </c>
      <c r="G25" s="66">
        <f t="shared" si="1"/>
        <v>2</v>
      </c>
      <c r="H25" s="65">
        <f>VLOOKUP($A25,'Return Data'!$B$7:$R$2843,12,0)</f>
        <v>46.946100000000001</v>
      </c>
      <c r="I25" s="66">
        <f t="shared" si="2"/>
        <v>1</v>
      </c>
      <c r="J25" s="65">
        <f>VLOOKUP($A25,'Return Data'!$B$7:$R$2843,13,0)</f>
        <v>69.485699999999994</v>
      </c>
      <c r="K25" s="66">
        <f t="shared" si="3"/>
        <v>1</v>
      </c>
      <c r="L25" s="65"/>
      <c r="M25" s="66"/>
      <c r="N25" s="65"/>
      <c r="O25" s="66"/>
      <c r="P25" s="65"/>
      <c r="Q25" s="66"/>
      <c r="R25" s="65">
        <f>VLOOKUP($A25,'Return Data'!$B$7:$R$2843,16,0)</f>
        <v>31.1282</v>
      </c>
      <c r="S25" s="67">
        <f t="shared" si="5"/>
        <v>2</v>
      </c>
    </row>
    <row r="26" spans="1:19" x14ac:dyDescent="0.3">
      <c r="A26" s="63" t="s">
        <v>2018</v>
      </c>
      <c r="B26" s="64">
        <f>VLOOKUP($A26,'Return Data'!$B$7:$R$2843,3,0)</f>
        <v>44440</v>
      </c>
      <c r="C26" s="65">
        <f>VLOOKUP($A26,'Return Data'!$B$7:$R$2843,4,0)</f>
        <v>23.005199999999999</v>
      </c>
      <c r="D26" s="65">
        <f>VLOOKUP($A26,'Return Data'!$B$7:$R$2843,10,0)</f>
        <v>13.1416</v>
      </c>
      <c r="E26" s="66">
        <f t="shared" si="0"/>
        <v>9</v>
      </c>
      <c r="F26" s="65">
        <f>VLOOKUP($A26,'Return Data'!$B$7:$R$2843,11,0)</f>
        <v>20.965399999999999</v>
      </c>
      <c r="G26" s="66">
        <f t="shared" si="1"/>
        <v>14</v>
      </c>
      <c r="H26" s="65">
        <f>VLOOKUP($A26,'Return Data'!$B$7:$R$2843,12,0)</f>
        <v>40.947699999999998</v>
      </c>
      <c r="I26" s="66">
        <f t="shared" si="2"/>
        <v>8</v>
      </c>
      <c r="J26" s="65">
        <f>VLOOKUP($A26,'Return Data'!$B$7:$R$2843,13,0)</f>
        <v>60.291499999999999</v>
      </c>
      <c r="K26" s="66">
        <f t="shared" si="3"/>
        <v>9</v>
      </c>
      <c r="L26" s="65">
        <f>VLOOKUP($A26,'Return Data'!$B$7:$R$2843,17,0)</f>
        <v>25.713200000000001</v>
      </c>
      <c r="M26" s="66">
        <f t="shared" si="4"/>
        <v>22</v>
      </c>
      <c r="N26" s="65">
        <f>VLOOKUP($A26,'Return Data'!$B$7:$R$2843,14,0)</f>
        <v>14.3483</v>
      </c>
      <c r="O26" s="66">
        <f t="shared" si="6"/>
        <v>11</v>
      </c>
      <c r="P26" s="65">
        <f>VLOOKUP($A26,'Return Data'!$B$7:$R$2843,15,0)</f>
        <v>13.6441</v>
      </c>
      <c r="Q26" s="66">
        <f t="shared" si="7"/>
        <v>14</v>
      </c>
      <c r="R26" s="65">
        <f>VLOOKUP($A26,'Return Data'!$B$7:$R$2843,16,0)</f>
        <v>15.621600000000001</v>
      </c>
      <c r="S26" s="67">
        <f t="shared" si="5"/>
        <v>15</v>
      </c>
    </row>
    <row r="27" spans="1:19" x14ac:dyDescent="0.3">
      <c r="A27" s="63" t="s">
        <v>932</v>
      </c>
      <c r="B27" s="64">
        <f>VLOOKUP($A27,'Return Data'!$B$7:$R$2843,3,0)</f>
        <v>44440</v>
      </c>
      <c r="C27" s="65">
        <f>VLOOKUP($A27,'Return Data'!$B$7:$R$2843,4,0)</f>
        <v>803.68499999999995</v>
      </c>
      <c r="D27" s="65">
        <f>VLOOKUP($A27,'Return Data'!$B$7:$R$2843,10,0)</f>
        <v>13.8256</v>
      </c>
      <c r="E27" s="66">
        <f t="shared" si="0"/>
        <v>8</v>
      </c>
      <c r="F27" s="65">
        <f>VLOOKUP($A27,'Return Data'!$B$7:$R$2843,11,0)</f>
        <v>19.216200000000001</v>
      </c>
      <c r="G27" s="66">
        <f t="shared" si="1"/>
        <v>19</v>
      </c>
      <c r="H27" s="65">
        <f>VLOOKUP($A27,'Return Data'!$B$7:$R$2843,12,0)</f>
        <v>38.589500000000001</v>
      </c>
      <c r="I27" s="66">
        <f t="shared" si="2"/>
        <v>15</v>
      </c>
      <c r="J27" s="65">
        <f>VLOOKUP($A27,'Return Data'!$B$7:$R$2843,13,0)</f>
        <v>58.313800000000001</v>
      </c>
      <c r="K27" s="66">
        <f t="shared" si="3"/>
        <v>14</v>
      </c>
      <c r="L27" s="65">
        <f>VLOOKUP($A27,'Return Data'!$B$7:$R$2843,17,0)</f>
        <v>29.203099999999999</v>
      </c>
      <c r="M27" s="66">
        <f t="shared" si="4"/>
        <v>13</v>
      </c>
      <c r="N27" s="65">
        <f>VLOOKUP($A27,'Return Data'!$B$7:$R$2843,14,0)</f>
        <v>13.4094</v>
      </c>
      <c r="O27" s="66">
        <f t="shared" si="6"/>
        <v>17</v>
      </c>
      <c r="P27" s="65">
        <f>VLOOKUP($A27,'Return Data'!$B$7:$R$2843,15,0)</f>
        <v>11.7186</v>
      </c>
      <c r="Q27" s="66">
        <f t="shared" si="7"/>
        <v>22</v>
      </c>
      <c r="R27" s="65">
        <f>VLOOKUP($A27,'Return Data'!$B$7:$R$2843,16,0)</f>
        <v>18.441800000000001</v>
      </c>
      <c r="S27" s="67">
        <f t="shared" si="5"/>
        <v>9</v>
      </c>
    </row>
    <row r="28" spans="1:19" x14ac:dyDescent="0.3">
      <c r="A28" s="63" t="s">
        <v>934</v>
      </c>
      <c r="B28" s="64">
        <f>VLOOKUP($A28,'Return Data'!$B$7:$R$2843,3,0)</f>
        <v>44440</v>
      </c>
      <c r="C28" s="65">
        <f>VLOOKUP($A28,'Return Data'!$B$7:$R$2843,4,0)</f>
        <v>174.38</v>
      </c>
      <c r="D28" s="65">
        <f>VLOOKUP($A28,'Return Data'!$B$7:$R$2843,10,0)</f>
        <v>12.7141</v>
      </c>
      <c r="E28" s="66">
        <f t="shared" si="0"/>
        <v>12</v>
      </c>
      <c r="F28" s="65">
        <f>VLOOKUP($A28,'Return Data'!$B$7:$R$2843,11,0)</f>
        <v>21.4938</v>
      </c>
      <c r="G28" s="66">
        <f t="shared" si="1"/>
        <v>10</v>
      </c>
      <c r="H28" s="65">
        <f>VLOOKUP($A28,'Return Data'!$B$7:$R$2843,12,0)</f>
        <v>39.862000000000002</v>
      </c>
      <c r="I28" s="66">
        <f t="shared" si="2"/>
        <v>11</v>
      </c>
      <c r="J28" s="65">
        <f>VLOOKUP($A28,'Return Data'!$B$7:$R$2843,13,0)</f>
        <v>61.0306</v>
      </c>
      <c r="K28" s="66">
        <f t="shared" si="3"/>
        <v>8</v>
      </c>
      <c r="L28" s="65">
        <f>VLOOKUP($A28,'Return Data'!$B$7:$R$2843,17,0)</f>
        <v>34.730400000000003</v>
      </c>
      <c r="M28" s="66">
        <f t="shared" si="4"/>
        <v>4</v>
      </c>
      <c r="N28" s="65">
        <f>VLOOKUP($A28,'Return Data'!$B$7:$R$2843,14,0)</f>
        <v>15.573399999999999</v>
      </c>
      <c r="O28" s="66">
        <f t="shared" si="6"/>
        <v>8</v>
      </c>
      <c r="P28" s="65">
        <f>VLOOKUP($A28,'Return Data'!$B$7:$R$2843,15,0)</f>
        <v>16.404</v>
      </c>
      <c r="Q28" s="66">
        <f t="shared" si="7"/>
        <v>4</v>
      </c>
      <c r="R28" s="65">
        <f>VLOOKUP($A28,'Return Data'!$B$7:$R$2843,16,0)</f>
        <v>24.999700000000001</v>
      </c>
      <c r="S28" s="67">
        <f t="shared" si="5"/>
        <v>5</v>
      </c>
    </row>
    <row r="29" spans="1:19" x14ac:dyDescent="0.3">
      <c r="A29" s="63" t="s">
        <v>936</v>
      </c>
      <c r="B29" s="64">
        <f>VLOOKUP($A29,'Return Data'!$B$7:$R$2843,3,0)</f>
        <v>44440</v>
      </c>
      <c r="C29" s="65">
        <f>VLOOKUP($A29,'Return Data'!$B$7:$R$2843,4,0)</f>
        <v>62.037999999999997</v>
      </c>
      <c r="D29" s="65">
        <f>VLOOKUP($A29,'Return Data'!$B$7:$R$2843,10,0)</f>
        <v>7.0235000000000003</v>
      </c>
      <c r="E29" s="66">
        <f t="shared" si="0"/>
        <v>27</v>
      </c>
      <c r="F29" s="65">
        <f>VLOOKUP($A29,'Return Data'!$B$7:$R$2843,11,0)</f>
        <v>24.652899999999999</v>
      </c>
      <c r="G29" s="66">
        <f t="shared" si="1"/>
        <v>4</v>
      </c>
      <c r="H29" s="65">
        <f>VLOOKUP($A29,'Return Data'!$B$7:$R$2843,12,0)</f>
        <v>38.2697</v>
      </c>
      <c r="I29" s="66">
        <f t="shared" si="2"/>
        <v>18</v>
      </c>
      <c r="J29" s="65">
        <f>VLOOKUP($A29,'Return Data'!$B$7:$R$2843,13,0)</f>
        <v>55.606900000000003</v>
      </c>
      <c r="K29" s="66">
        <f t="shared" si="3"/>
        <v>20</v>
      </c>
      <c r="L29" s="65">
        <f>VLOOKUP($A29,'Return Data'!$B$7:$R$2843,17,0)</f>
        <v>32.963900000000002</v>
      </c>
      <c r="M29" s="66">
        <f t="shared" si="4"/>
        <v>5</v>
      </c>
      <c r="N29" s="65">
        <f>VLOOKUP($A29,'Return Data'!$B$7:$R$2843,14,0)</f>
        <v>17.422499999999999</v>
      </c>
      <c r="O29" s="66">
        <f t="shared" si="6"/>
        <v>2</v>
      </c>
      <c r="P29" s="65">
        <f>VLOOKUP($A29,'Return Data'!$B$7:$R$2843,15,0)</f>
        <v>15.237500000000001</v>
      </c>
      <c r="Q29" s="66">
        <f t="shared" si="7"/>
        <v>9</v>
      </c>
      <c r="R29" s="65">
        <f>VLOOKUP($A29,'Return Data'!$B$7:$R$2843,16,0)</f>
        <v>13.187099999999999</v>
      </c>
      <c r="S29" s="67">
        <f t="shared" si="5"/>
        <v>20</v>
      </c>
    </row>
    <row r="30" spans="1:19" x14ac:dyDescent="0.3">
      <c r="A30" s="63" t="s">
        <v>1905</v>
      </c>
      <c r="B30" s="64">
        <f>VLOOKUP($A30,'Return Data'!$B$7:$R$2843,3,0)</f>
        <v>44440</v>
      </c>
      <c r="C30" s="65">
        <f>VLOOKUP($A30,'Return Data'!$B$7:$R$2843,4,0)</f>
        <v>509.72083331630802</v>
      </c>
      <c r="D30" s="65">
        <f>VLOOKUP($A30,'Return Data'!$B$7:$R$2843,10,0)</f>
        <v>9.2415000000000003</v>
      </c>
      <c r="E30" s="66">
        <f t="shared" si="0"/>
        <v>26</v>
      </c>
      <c r="F30" s="65">
        <f>VLOOKUP($A30,'Return Data'!$B$7:$R$2843,11,0)</f>
        <v>19.2484</v>
      </c>
      <c r="G30" s="66">
        <f t="shared" si="1"/>
        <v>18</v>
      </c>
      <c r="H30" s="65">
        <f>VLOOKUP($A30,'Return Data'!$B$7:$R$2843,12,0)</f>
        <v>38.534599999999998</v>
      </c>
      <c r="I30" s="66">
        <f t="shared" si="2"/>
        <v>16</v>
      </c>
      <c r="J30" s="65">
        <f>VLOOKUP($A30,'Return Data'!$B$7:$R$2843,13,0)</f>
        <v>59.096699999999998</v>
      </c>
      <c r="K30" s="66">
        <f t="shared" si="3"/>
        <v>12</v>
      </c>
      <c r="L30" s="65">
        <f>VLOOKUP($A30,'Return Data'!$B$7:$R$2843,17,0)</f>
        <v>29.231100000000001</v>
      </c>
      <c r="M30" s="66">
        <f t="shared" si="4"/>
        <v>12</v>
      </c>
      <c r="N30" s="65">
        <f>VLOOKUP($A30,'Return Data'!$B$7:$R$2843,14,0)</f>
        <v>15.4727</v>
      </c>
      <c r="O30" s="66">
        <f t="shared" si="6"/>
        <v>9</v>
      </c>
      <c r="P30" s="65">
        <f>VLOOKUP($A30,'Return Data'!$B$7:$R$2843,15,0)</f>
        <v>14.5151</v>
      </c>
      <c r="Q30" s="66">
        <f t="shared" si="7"/>
        <v>11</v>
      </c>
      <c r="R30" s="65">
        <f>VLOOKUP($A30,'Return Data'!$B$7:$R$2843,16,0)</f>
        <v>14.776199999999999</v>
      </c>
      <c r="S30" s="67">
        <f t="shared" si="5"/>
        <v>16</v>
      </c>
    </row>
    <row r="31" spans="1:19" x14ac:dyDescent="0.3">
      <c r="A31" s="63" t="s">
        <v>938</v>
      </c>
      <c r="B31" s="64">
        <f>VLOOKUP($A31,'Return Data'!$B$7:$R$2843,3,0)</f>
        <v>44440</v>
      </c>
      <c r="C31" s="65">
        <f>VLOOKUP($A31,'Return Data'!$B$7:$R$2843,4,0)</f>
        <v>53.416600000000003</v>
      </c>
      <c r="D31" s="65">
        <f>VLOOKUP($A31,'Return Data'!$B$7:$R$2843,10,0)</f>
        <v>17.142700000000001</v>
      </c>
      <c r="E31" s="66">
        <f t="shared" si="0"/>
        <v>3</v>
      </c>
      <c r="F31" s="65">
        <f>VLOOKUP($A31,'Return Data'!$B$7:$R$2843,11,0)</f>
        <v>21.138999999999999</v>
      </c>
      <c r="G31" s="66">
        <f t="shared" si="1"/>
        <v>12</v>
      </c>
      <c r="H31" s="65">
        <f>VLOOKUP($A31,'Return Data'!$B$7:$R$2843,12,0)</f>
        <v>41.311900000000001</v>
      </c>
      <c r="I31" s="66">
        <f t="shared" si="2"/>
        <v>7</v>
      </c>
      <c r="J31" s="65">
        <f>VLOOKUP($A31,'Return Data'!$B$7:$R$2843,13,0)</f>
        <v>57.946599999999997</v>
      </c>
      <c r="K31" s="66">
        <f t="shared" si="3"/>
        <v>15</v>
      </c>
      <c r="L31" s="65">
        <f>VLOOKUP($A31,'Return Data'!$B$7:$R$2843,17,0)</f>
        <v>27.452100000000002</v>
      </c>
      <c r="M31" s="66">
        <f t="shared" si="4"/>
        <v>16</v>
      </c>
      <c r="N31" s="65">
        <f>VLOOKUP($A31,'Return Data'!$B$7:$R$2843,14,0)</f>
        <v>14.067500000000001</v>
      </c>
      <c r="O31" s="66">
        <f t="shared" si="6"/>
        <v>15</v>
      </c>
      <c r="P31" s="65">
        <f>VLOOKUP($A31,'Return Data'!$B$7:$R$2843,15,0)</f>
        <v>16.528300000000002</v>
      </c>
      <c r="Q31" s="66">
        <f t="shared" si="7"/>
        <v>3</v>
      </c>
      <c r="R31" s="65">
        <f>VLOOKUP($A31,'Return Data'!$B$7:$R$2843,16,0)</f>
        <v>12.231199999999999</v>
      </c>
      <c r="S31" s="67">
        <f t="shared" si="5"/>
        <v>25</v>
      </c>
    </row>
    <row r="32" spans="1:19" x14ac:dyDescent="0.3">
      <c r="A32" s="63" t="s">
        <v>940</v>
      </c>
      <c r="B32" s="64">
        <f>VLOOKUP($A32,'Return Data'!$B$7:$R$2843,3,0)</f>
        <v>44440</v>
      </c>
      <c r="C32" s="65">
        <f>VLOOKUP($A32,'Return Data'!$B$7:$R$2843,4,0)</f>
        <v>323.3</v>
      </c>
      <c r="D32" s="65">
        <f>VLOOKUP($A32,'Return Data'!$B$7:$R$2843,10,0)</f>
        <v>10.8156</v>
      </c>
      <c r="E32" s="66">
        <f t="shared" si="0"/>
        <v>24</v>
      </c>
      <c r="F32" s="65">
        <f>VLOOKUP($A32,'Return Data'!$B$7:$R$2843,11,0)</f>
        <v>15.8849</v>
      </c>
      <c r="G32" s="66">
        <f t="shared" si="1"/>
        <v>26</v>
      </c>
      <c r="H32" s="65">
        <f>VLOOKUP($A32,'Return Data'!$B$7:$R$2843,12,0)</f>
        <v>33.067700000000002</v>
      </c>
      <c r="I32" s="66">
        <f t="shared" si="2"/>
        <v>25</v>
      </c>
      <c r="J32" s="65">
        <f>VLOOKUP($A32,'Return Data'!$B$7:$R$2843,13,0)</f>
        <v>51.790700000000001</v>
      </c>
      <c r="K32" s="66">
        <f t="shared" si="3"/>
        <v>25</v>
      </c>
      <c r="L32" s="65">
        <f>VLOOKUP($A32,'Return Data'!$B$7:$R$2843,17,0)</f>
        <v>27.405999999999999</v>
      </c>
      <c r="M32" s="66">
        <f t="shared" si="4"/>
        <v>18</v>
      </c>
      <c r="N32" s="65">
        <f>VLOOKUP($A32,'Return Data'!$B$7:$R$2843,14,0)</f>
        <v>17.331600000000002</v>
      </c>
      <c r="O32" s="66">
        <f t="shared" si="6"/>
        <v>3</v>
      </c>
      <c r="P32" s="65">
        <f>VLOOKUP($A32,'Return Data'!$B$7:$R$2843,15,0)</f>
        <v>14.071400000000001</v>
      </c>
      <c r="Q32" s="66">
        <f t="shared" si="7"/>
        <v>12</v>
      </c>
      <c r="R32" s="65">
        <f>VLOOKUP($A32,'Return Data'!$B$7:$R$2843,16,0)</f>
        <v>12.9549</v>
      </c>
      <c r="S32" s="67">
        <f t="shared" si="5"/>
        <v>22</v>
      </c>
    </row>
    <row r="33" spans="1:19" x14ac:dyDescent="0.3">
      <c r="A33" s="63" t="s">
        <v>943</v>
      </c>
      <c r="B33" s="64">
        <f>VLOOKUP($A33,'Return Data'!$B$7:$R$2843,3,0)</f>
        <v>44440</v>
      </c>
      <c r="C33" s="65">
        <f>VLOOKUP($A33,'Return Data'!$B$7:$R$2843,4,0)</f>
        <v>16.010000000000002</v>
      </c>
      <c r="D33" s="65">
        <f>VLOOKUP($A33,'Return Data'!$B$7:$R$2843,10,0)</f>
        <v>16.8613</v>
      </c>
      <c r="E33" s="66">
        <f t="shared" si="0"/>
        <v>4</v>
      </c>
      <c r="F33" s="65">
        <f>VLOOKUP($A33,'Return Data'!$B$7:$R$2843,11,0)</f>
        <v>22.7761</v>
      </c>
      <c r="G33" s="66">
        <f t="shared" si="1"/>
        <v>5</v>
      </c>
      <c r="H33" s="65">
        <f>VLOOKUP($A33,'Return Data'!$B$7:$R$2843,12,0)</f>
        <v>36.255299999999998</v>
      </c>
      <c r="I33" s="66">
        <f t="shared" si="2"/>
        <v>21</v>
      </c>
      <c r="J33" s="65">
        <f>VLOOKUP($A33,'Return Data'!$B$7:$R$2843,13,0)</f>
        <v>54.536700000000003</v>
      </c>
      <c r="K33" s="66">
        <f t="shared" si="3"/>
        <v>23</v>
      </c>
      <c r="L33" s="65"/>
      <c r="M33" s="66"/>
      <c r="N33" s="65"/>
      <c r="O33" s="66"/>
      <c r="P33" s="65"/>
      <c r="Q33" s="66"/>
      <c r="R33" s="65">
        <f>VLOOKUP($A33,'Return Data'!$B$7:$R$2843,16,0)</f>
        <v>31.064399999999999</v>
      </c>
      <c r="S33" s="67">
        <f t="shared" si="5"/>
        <v>3</v>
      </c>
    </row>
    <row r="34" spans="1:19" x14ac:dyDescent="0.3">
      <c r="A34" s="63" t="s">
        <v>945</v>
      </c>
      <c r="B34" s="64">
        <f>VLOOKUP($A34,'Return Data'!$B$7:$R$2843,3,0)</f>
        <v>44440</v>
      </c>
      <c r="C34" s="65">
        <f>VLOOKUP($A34,'Return Data'!$B$7:$R$2843,4,0)</f>
        <v>193.1464</v>
      </c>
      <c r="D34" s="65">
        <f>VLOOKUP($A34,'Return Data'!$B$7:$R$2843,10,0)</f>
        <v>11.9901</v>
      </c>
      <c r="E34" s="66">
        <f t="shared" si="0"/>
        <v>17</v>
      </c>
      <c r="F34" s="65">
        <f>VLOOKUP($A34,'Return Data'!$B$7:$R$2843,11,0)</f>
        <v>21.626100000000001</v>
      </c>
      <c r="G34" s="66">
        <f t="shared" si="1"/>
        <v>8</v>
      </c>
      <c r="H34" s="65">
        <f>VLOOKUP($A34,'Return Data'!$B$7:$R$2843,12,0)</f>
        <v>46.244399999999999</v>
      </c>
      <c r="I34" s="66">
        <f t="shared" si="2"/>
        <v>2</v>
      </c>
      <c r="J34" s="65">
        <f>VLOOKUP($A34,'Return Data'!$B$7:$R$2843,13,0)</f>
        <v>64.524100000000004</v>
      </c>
      <c r="K34" s="66">
        <f t="shared" si="3"/>
        <v>2</v>
      </c>
      <c r="L34" s="65">
        <f>VLOOKUP($A34,'Return Data'!$B$7:$R$2843,17,0)</f>
        <v>29.468699999999998</v>
      </c>
      <c r="M34" s="66">
        <f t="shared" si="4"/>
        <v>10</v>
      </c>
      <c r="N34" s="65">
        <f>VLOOKUP($A34,'Return Data'!$B$7:$R$2843,14,0)</f>
        <v>13.701700000000001</v>
      </c>
      <c r="O34" s="66">
        <f t="shared" si="6"/>
        <v>16</v>
      </c>
      <c r="P34" s="65">
        <f>VLOOKUP($A34,'Return Data'!$B$7:$R$2843,15,0)</f>
        <v>12.9527</v>
      </c>
      <c r="Q34" s="66">
        <f t="shared" si="7"/>
        <v>19</v>
      </c>
      <c r="R34" s="65">
        <f>VLOOKUP($A34,'Return Data'!$B$7:$R$2843,16,0)</f>
        <v>12.9556</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12.83106296296296</v>
      </c>
      <c r="E36" s="74"/>
      <c r="F36" s="75">
        <f>AVERAGE(F8:F34)</f>
        <v>20.674433333333329</v>
      </c>
      <c r="G36" s="74"/>
      <c r="H36" s="75">
        <f>AVERAGE(H8:H34)</f>
        <v>38.803018518518513</v>
      </c>
      <c r="I36" s="74"/>
      <c r="J36" s="75">
        <f>AVERAGE(J8:J34)</f>
        <v>58.127581481481499</v>
      </c>
      <c r="K36" s="74"/>
      <c r="L36" s="75">
        <f>AVERAGE(L8:L34)</f>
        <v>29.682508333333327</v>
      </c>
      <c r="M36" s="74"/>
      <c r="N36" s="75">
        <f>AVERAGE(N8:N34)</f>
        <v>14.817340909090909</v>
      </c>
      <c r="O36" s="74"/>
      <c r="P36" s="75">
        <f>AVERAGE(P8:P34)</f>
        <v>14.6812</v>
      </c>
      <c r="Q36" s="74"/>
      <c r="R36" s="75">
        <f>AVERAGE(R8:R34)</f>
        <v>18.086070370370372</v>
      </c>
      <c r="S36" s="76"/>
    </row>
    <row r="37" spans="1:19" x14ac:dyDescent="0.3">
      <c r="A37" s="73" t="s">
        <v>28</v>
      </c>
      <c r="B37" s="74"/>
      <c r="C37" s="74"/>
      <c r="D37" s="75">
        <f>MIN(D8:D34)</f>
        <v>7.0235000000000003</v>
      </c>
      <c r="E37" s="74"/>
      <c r="F37" s="75">
        <f>MIN(F8:F34)</f>
        <v>15.278700000000001</v>
      </c>
      <c r="G37" s="74"/>
      <c r="H37" s="75">
        <f>MIN(H8:H34)</f>
        <v>30.123100000000001</v>
      </c>
      <c r="I37" s="74"/>
      <c r="J37" s="75">
        <f>MIN(J8:J34)</f>
        <v>43.566699999999997</v>
      </c>
      <c r="K37" s="74"/>
      <c r="L37" s="75">
        <f>MIN(L8:L34)</f>
        <v>24.321400000000001</v>
      </c>
      <c r="M37" s="74"/>
      <c r="N37" s="75">
        <f>MIN(N8:N34)</f>
        <v>10.065899999999999</v>
      </c>
      <c r="O37" s="74"/>
      <c r="P37" s="75">
        <f>MIN(P8:P34)</f>
        <v>11.7186</v>
      </c>
      <c r="Q37" s="74"/>
      <c r="R37" s="75">
        <f>MIN(R8:R34)</f>
        <v>12.116199999999999</v>
      </c>
      <c r="S37" s="76"/>
    </row>
    <row r="38" spans="1:19" ht="15" thickBot="1" x14ac:dyDescent="0.35">
      <c r="A38" s="77" t="s">
        <v>29</v>
      </c>
      <c r="B38" s="78"/>
      <c r="C38" s="78"/>
      <c r="D38" s="79">
        <f>MAX(D8:D34)</f>
        <v>18.291899999999998</v>
      </c>
      <c r="E38" s="78"/>
      <c r="F38" s="79">
        <f>MAX(F8:F34)</f>
        <v>27.3644</v>
      </c>
      <c r="G38" s="78"/>
      <c r="H38" s="79">
        <f>MAX(H8:H34)</f>
        <v>46.946100000000001</v>
      </c>
      <c r="I38" s="78"/>
      <c r="J38" s="79">
        <f>MAX(J8:J34)</f>
        <v>69.485699999999994</v>
      </c>
      <c r="K38" s="78"/>
      <c r="L38" s="79">
        <f>MAX(L8:L34)</f>
        <v>36.6494</v>
      </c>
      <c r="M38" s="78"/>
      <c r="N38" s="79">
        <f>MAX(N8:N34)</f>
        <v>21.977</v>
      </c>
      <c r="O38" s="78"/>
      <c r="P38" s="79">
        <f>MAX(P8:P34)</f>
        <v>20.852799999999998</v>
      </c>
      <c r="Q38" s="78"/>
      <c r="R38" s="79">
        <f>MAX(R8:R34)</f>
        <v>31.975100000000001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44440</v>
      </c>
      <c r="C8" s="65">
        <f>VLOOKUP($A8,'Return Data'!$B$7:$R$2843,4,0)</f>
        <v>54.79</v>
      </c>
      <c r="D8" s="65">
        <f>VLOOKUP($A8,'Return Data'!$B$7:$R$2843,10,0)</f>
        <v>5.5277000000000003</v>
      </c>
      <c r="E8" s="66">
        <f t="shared" ref="E8:E39" si="0">RANK(D8,D$8:D$71,0)</f>
        <v>63</v>
      </c>
      <c r="F8" s="65">
        <f>VLOOKUP($A8,'Return Data'!$B$7:$R$2843,11,0)</f>
        <v>6.3677000000000001</v>
      </c>
      <c r="G8" s="66">
        <f t="shared" ref="G8:G39" si="1">RANK(F8,F$8:F$71,0)</f>
        <v>64</v>
      </c>
      <c r="H8" s="65">
        <f>VLOOKUP($A8,'Return Data'!$B$7:$R$2843,12,0)</f>
        <v>19.785699999999999</v>
      </c>
      <c r="I8" s="66">
        <f t="shared" ref="I8:I39" si="2">RANK(H8,H$8:H$71,0)</f>
        <v>64</v>
      </c>
      <c r="J8" s="65">
        <f>VLOOKUP($A8,'Return Data'!$B$7:$R$2843,13,0)</f>
        <v>31.139299999999999</v>
      </c>
      <c r="K8" s="66">
        <f t="shared" ref="K8:K39" si="3">RANK(J8,J$8:J$71,0)</f>
        <v>64</v>
      </c>
      <c r="L8" s="65">
        <f>VLOOKUP($A8,'Return Data'!$B$7:$R$2843,17,0)</f>
        <v>19.845600000000001</v>
      </c>
      <c r="M8" s="66">
        <f t="shared" ref="M8:M28" si="4">RANK(L8,L$8:L$71,0)</f>
        <v>61</v>
      </c>
      <c r="N8" s="65">
        <f>VLOOKUP($A8,'Return Data'!$B$7:$R$2843,14,0)</f>
        <v>7.1344000000000003</v>
      </c>
      <c r="O8" s="66">
        <f>RANK(N8,N$8:N$71,0)</f>
        <v>51</v>
      </c>
      <c r="P8" s="65">
        <f>VLOOKUP($A8,'Return Data'!$B$7:$R$2843,15,0)</f>
        <v>12.014200000000001</v>
      </c>
      <c r="Q8" s="66">
        <f>RANK(P8,P$8:P$71,0)</f>
        <v>32</v>
      </c>
      <c r="R8" s="65">
        <f>VLOOKUP($A8,'Return Data'!$B$7:$R$2843,16,0)</f>
        <v>15.692399999999999</v>
      </c>
      <c r="S8" s="67">
        <f t="shared" ref="S8:S39" si="5">RANK(R8,R$8:R$71,0)</f>
        <v>37</v>
      </c>
    </row>
    <row r="9" spans="1:20" x14ac:dyDescent="0.3">
      <c r="A9" s="63" t="s">
        <v>164</v>
      </c>
      <c r="B9" s="64">
        <f>VLOOKUP($A9,'Return Data'!$B$7:$R$2843,3,0)</f>
        <v>44440</v>
      </c>
      <c r="C9" s="65">
        <f>VLOOKUP($A9,'Return Data'!$B$7:$R$2843,4,0)</f>
        <v>45</v>
      </c>
      <c r="D9" s="65">
        <f>VLOOKUP($A9,'Return Data'!$B$7:$R$2843,10,0)</f>
        <v>5.8574000000000002</v>
      </c>
      <c r="E9" s="66">
        <f t="shared" si="0"/>
        <v>62</v>
      </c>
      <c r="F9" s="65">
        <f>VLOOKUP($A9,'Return Data'!$B$7:$R$2843,11,0)</f>
        <v>7.0918999999999999</v>
      </c>
      <c r="G9" s="66">
        <f t="shared" si="1"/>
        <v>63</v>
      </c>
      <c r="H9" s="65">
        <f>VLOOKUP($A9,'Return Data'!$B$7:$R$2843,12,0)</f>
        <v>20.4497</v>
      </c>
      <c r="I9" s="66">
        <f t="shared" si="2"/>
        <v>63</v>
      </c>
      <c r="J9" s="65">
        <f>VLOOKUP($A9,'Return Data'!$B$7:$R$2843,13,0)</f>
        <v>32.119799999999998</v>
      </c>
      <c r="K9" s="66">
        <f t="shared" si="3"/>
        <v>63</v>
      </c>
      <c r="L9" s="65">
        <f>VLOOKUP($A9,'Return Data'!$B$7:$R$2843,17,0)</f>
        <v>20.9754</v>
      </c>
      <c r="M9" s="66">
        <f t="shared" si="4"/>
        <v>60</v>
      </c>
      <c r="N9" s="65">
        <f>VLOOKUP($A9,'Return Data'!$B$7:$R$2843,14,0)</f>
        <v>8.3722999999999992</v>
      </c>
      <c r="O9" s="66">
        <f>RANK(N9,N$8:N$71,0)</f>
        <v>50</v>
      </c>
      <c r="P9" s="65">
        <f>VLOOKUP($A9,'Return Data'!$B$7:$R$2843,15,0)</f>
        <v>12.8673</v>
      </c>
      <c r="Q9" s="66">
        <f>RANK(P9,P$8:P$71,0)</f>
        <v>30</v>
      </c>
      <c r="R9" s="65">
        <f>VLOOKUP($A9,'Return Data'!$B$7:$R$2843,16,0)</f>
        <v>16.499700000000001</v>
      </c>
      <c r="S9" s="67">
        <f t="shared" si="5"/>
        <v>30</v>
      </c>
    </row>
    <row r="10" spans="1:20" x14ac:dyDescent="0.3">
      <c r="A10" s="63" t="s">
        <v>165</v>
      </c>
      <c r="B10" s="64">
        <f>VLOOKUP($A10,'Return Data'!$B$7:$R$2843,3,0)</f>
        <v>44440</v>
      </c>
      <c r="C10" s="65">
        <f>VLOOKUP($A10,'Return Data'!$B$7:$R$2843,4,0)</f>
        <v>81.308800000000005</v>
      </c>
      <c r="D10" s="65">
        <f>VLOOKUP($A10,'Return Data'!$B$7:$R$2843,10,0)</f>
        <v>15.526999999999999</v>
      </c>
      <c r="E10" s="66">
        <f t="shared" si="0"/>
        <v>15</v>
      </c>
      <c r="F10" s="65">
        <f>VLOOKUP($A10,'Return Data'!$B$7:$R$2843,11,0)</f>
        <v>22.023700000000002</v>
      </c>
      <c r="G10" s="66">
        <f t="shared" si="1"/>
        <v>19</v>
      </c>
      <c r="H10" s="65">
        <f>VLOOKUP($A10,'Return Data'!$B$7:$R$2843,12,0)</f>
        <v>34.376300000000001</v>
      </c>
      <c r="I10" s="66">
        <f t="shared" si="2"/>
        <v>45</v>
      </c>
      <c r="J10" s="65">
        <f>VLOOKUP($A10,'Return Data'!$B$7:$R$2843,13,0)</f>
        <v>58.615099999999998</v>
      </c>
      <c r="K10" s="66">
        <f t="shared" si="3"/>
        <v>30</v>
      </c>
      <c r="L10" s="65">
        <f>VLOOKUP($A10,'Return Data'!$B$7:$R$2843,17,0)</f>
        <v>30.438400000000001</v>
      </c>
      <c r="M10" s="66">
        <f t="shared" si="4"/>
        <v>25</v>
      </c>
      <c r="N10" s="65">
        <f>VLOOKUP($A10,'Return Data'!$B$7:$R$2843,14,0)</f>
        <v>17.921299999999999</v>
      </c>
      <c r="O10" s="66">
        <f>RANK(N10,N$8:N$71,0)</f>
        <v>11</v>
      </c>
      <c r="P10" s="65">
        <f>VLOOKUP($A10,'Return Data'!$B$7:$R$2843,15,0)</f>
        <v>18.4329</v>
      </c>
      <c r="Q10" s="66">
        <f>RANK(P10,P$8:P$71,0)</f>
        <v>5</v>
      </c>
      <c r="R10" s="65">
        <f>VLOOKUP($A10,'Return Data'!$B$7:$R$2843,16,0)</f>
        <v>21.601199999999999</v>
      </c>
      <c r="S10" s="67">
        <f t="shared" si="5"/>
        <v>8</v>
      </c>
    </row>
    <row r="11" spans="1:20" x14ac:dyDescent="0.3">
      <c r="A11" s="63" t="s">
        <v>166</v>
      </c>
      <c r="B11" s="64">
        <f>VLOOKUP($A11,'Return Data'!$B$7:$R$2843,3,0)</f>
        <v>44440</v>
      </c>
      <c r="C11" s="65">
        <f>VLOOKUP($A11,'Return Data'!$B$7:$R$2843,4,0)</f>
        <v>75.459999999999994</v>
      </c>
      <c r="D11" s="65">
        <f>VLOOKUP($A11,'Return Data'!$B$7:$R$2843,10,0)</f>
        <v>15.576700000000001</v>
      </c>
      <c r="E11" s="66">
        <f t="shared" si="0"/>
        <v>14</v>
      </c>
      <c r="F11" s="65">
        <f>VLOOKUP($A11,'Return Data'!$B$7:$R$2843,11,0)</f>
        <v>22.5398</v>
      </c>
      <c r="G11" s="66">
        <f t="shared" si="1"/>
        <v>16</v>
      </c>
      <c r="H11" s="65">
        <f>VLOOKUP($A11,'Return Data'!$B$7:$R$2843,12,0)</f>
        <v>38.3825</v>
      </c>
      <c r="I11" s="66">
        <f t="shared" si="2"/>
        <v>30</v>
      </c>
      <c r="J11" s="65">
        <f>VLOOKUP($A11,'Return Data'!$B$7:$R$2843,13,0)</f>
        <v>59.669899999999998</v>
      </c>
      <c r="K11" s="66">
        <f t="shared" si="3"/>
        <v>29</v>
      </c>
      <c r="L11" s="65">
        <f>VLOOKUP($A11,'Return Data'!$B$7:$R$2843,17,0)</f>
        <v>29.7316</v>
      </c>
      <c r="M11" s="66">
        <f t="shared" si="4"/>
        <v>29</v>
      </c>
      <c r="N11" s="65">
        <f>VLOOKUP($A11,'Return Data'!$B$7:$R$2843,14,0)</f>
        <v>13.283799999999999</v>
      </c>
      <c r="O11" s="66">
        <f>RANK(N11,N$8:N$71,0)</f>
        <v>35</v>
      </c>
      <c r="P11" s="65">
        <f>VLOOKUP($A11,'Return Data'!$B$7:$R$2843,15,0)</f>
        <v>13.056900000000001</v>
      </c>
      <c r="Q11" s="66">
        <f>RANK(P11,P$8:P$71,0)</f>
        <v>27</v>
      </c>
      <c r="R11" s="65">
        <f>VLOOKUP($A11,'Return Data'!$B$7:$R$2843,16,0)</f>
        <v>10.196099999999999</v>
      </c>
      <c r="S11" s="67">
        <f t="shared" si="5"/>
        <v>57</v>
      </c>
    </row>
    <row r="12" spans="1:20" x14ac:dyDescent="0.3">
      <c r="A12" s="63" t="s">
        <v>167</v>
      </c>
      <c r="B12" s="64">
        <f>VLOOKUP($A12,'Return Data'!$B$7:$R$2843,3,0)</f>
        <v>44440</v>
      </c>
      <c r="C12" s="65">
        <f>VLOOKUP($A12,'Return Data'!$B$7:$R$2843,4,0)</f>
        <v>63.207000000000001</v>
      </c>
      <c r="D12" s="65">
        <f>VLOOKUP($A12,'Return Data'!$B$7:$R$2843,10,0)</f>
        <v>10.1244</v>
      </c>
      <c r="E12" s="66">
        <f t="shared" si="0"/>
        <v>43</v>
      </c>
      <c r="F12" s="65">
        <f>VLOOKUP($A12,'Return Data'!$B$7:$R$2843,11,0)</f>
        <v>15.0746</v>
      </c>
      <c r="G12" s="66">
        <f t="shared" si="1"/>
        <v>56</v>
      </c>
      <c r="H12" s="65">
        <f>VLOOKUP($A12,'Return Data'!$B$7:$R$2843,12,0)</f>
        <v>29.313199999999998</v>
      </c>
      <c r="I12" s="66">
        <f t="shared" si="2"/>
        <v>56</v>
      </c>
      <c r="J12" s="65">
        <f>VLOOKUP($A12,'Return Data'!$B$7:$R$2843,13,0)</f>
        <v>46.042099999999998</v>
      </c>
      <c r="K12" s="66">
        <f t="shared" si="3"/>
        <v>57</v>
      </c>
      <c r="L12" s="65">
        <f>VLOOKUP($A12,'Return Data'!$B$7:$R$2843,17,0)</f>
        <v>26.662600000000001</v>
      </c>
      <c r="M12" s="66">
        <f t="shared" si="4"/>
        <v>45</v>
      </c>
      <c r="N12" s="65">
        <f>VLOOKUP($A12,'Return Data'!$B$7:$R$2843,14,0)</f>
        <v>16.768599999999999</v>
      </c>
      <c r="O12" s="66">
        <f>RANK(N12,N$8:N$71,0)</f>
        <v>16</v>
      </c>
      <c r="P12" s="65">
        <f>VLOOKUP($A12,'Return Data'!$B$7:$R$2843,15,0)</f>
        <v>14.613200000000001</v>
      </c>
      <c r="Q12" s="66">
        <f>RANK(P12,P$8:P$71,0)</f>
        <v>20</v>
      </c>
      <c r="R12" s="65">
        <f>VLOOKUP($A12,'Return Data'!$B$7:$R$2843,16,0)</f>
        <v>16.331600000000002</v>
      </c>
      <c r="S12" s="67">
        <f t="shared" si="5"/>
        <v>31</v>
      </c>
    </row>
    <row r="13" spans="1:20" x14ac:dyDescent="0.3">
      <c r="A13" s="63" t="s">
        <v>168</v>
      </c>
      <c r="B13" s="64">
        <f>VLOOKUP($A13,'Return Data'!$B$7:$R$2843,3,0)</f>
        <v>44440</v>
      </c>
      <c r="C13" s="65">
        <f>VLOOKUP($A13,'Return Data'!$B$7:$R$2843,4,0)</f>
        <v>17.440000000000001</v>
      </c>
      <c r="D13" s="65">
        <f>VLOOKUP($A13,'Return Data'!$B$7:$R$2843,10,0)</f>
        <v>18.077200000000001</v>
      </c>
      <c r="E13" s="66">
        <f t="shared" si="0"/>
        <v>7</v>
      </c>
      <c r="F13" s="65">
        <f>VLOOKUP($A13,'Return Data'!$B$7:$R$2843,11,0)</f>
        <v>31.8216</v>
      </c>
      <c r="G13" s="66">
        <f t="shared" si="1"/>
        <v>9</v>
      </c>
      <c r="H13" s="65">
        <f>VLOOKUP($A13,'Return Data'!$B$7:$R$2843,12,0)</f>
        <v>49.571199999999997</v>
      </c>
      <c r="I13" s="66">
        <f t="shared" si="2"/>
        <v>10</v>
      </c>
      <c r="J13" s="65">
        <f>VLOOKUP($A13,'Return Data'!$B$7:$R$2843,13,0)</f>
        <v>73.359800000000007</v>
      </c>
      <c r="K13" s="66">
        <f t="shared" si="3"/>
        <v>11</v>
      </c>
      <c r="L13" s="65">
        <f>VLOOKUP($A13,'Return Data'!$B$7:$R$2843,17,0)</f>
        <v>46.413899999999998</v>
      </c>
      <c r="M13" s="66">
        <f t="shared" si="4"/>
        <v>4</v>
      </c>
      <c r="N13" s="65"/>
      <c r="O13" s="66"/>
      <c r="P13" s="65"/>
      <c r="Q13" s="66"/>
      <c r="R13" s="65">
        <f>VLOOKUP($A13,'Return Data'!$B$7:$R$2843,16,0)</f>
        <v>17.0428</v>
      </c>
      <c r="S13" s="67">
        <f t="shared" si="5"/>
        <v>22</v>
      </c>
    </row>
    <row r="14" spans="1:20" x14ac:dyDescent="0.3">
      <c r="A14" s="63" t="s">
        <v>169</v>
      </c>
      <c r="B14" s="64">
        <f>VLOOKUP($A14,'Return Data'!$B$7:$R$2843,3,0)</f>
        <v>44440</v>
      </c>
      <c r="C14" s="65">
        <f>VLOOKUP($A14,'Return Data'!$B$7:$R$2843,4,0)</f>
        <v>21.16</v>
      </c>
      <c r="D14" s="65">
        <f>VLOOKUP($A14,'Return Data'!$B$7:$R$2843,10,0)</f>
        <v>17.490300000000001</v>
      </c>
      <c r="E14" s="66">
        <f t="shared" si="0"/>
        <v>9</v>
      </c>
      <c r="F14" s="65">
        <f>VLOOKUP($A14,'Return Data'!$B$7:$R$2843,11,0)</f>
        <v>31.428599999999999</v>
      </c>
      <c r="G14" s="66">
        <f t="shared" si="1"/>
        <v>10</v>
      </c>
      <c r="H14" s="65">
        <f>VLOOKUP($A14,'Return Data'!$B$7:$R$2843,12,0)</f>
        <v>48.909199999999998</v>
      </c>
      <c r="I14" s="66">
        <f t="shared" si="2"/>
        <v>11</v>
      </c>
      <c r="J14" s="65">
        <f>VLOOKUP($A14,'Return Data'!$B$7:$R$2843,13,0)</f>
        <v>73.727400000000003</v>
      </c>
      <c r="K14" s="66">
        <f t="shared" si="3"/>
        <v>10</v>
      </c>
      <c r="L14" s="65">
        <f>VLOOKUP($A14,'Return Data'!$B$7:$R$2843,17,0)</f>
        <v>43.258299999999998</v>
      </c>
      <c r="M14" s="66">
        <f t="shared" si="4"/>
        <v>6</v>
      </c>
      <c r="N14" s="65"/>
      <c r="O14" s="66"/>
      <c r="P14" s="65"/>
      <c r="Q14" s="66"/>
      <c r="R14" s="65">
        <f>VLOOKUP($A14,'Return Data'!$B$7:$R$2843,16,0)</f>
        <v>29.828900000000001</v>
      </c>
      <c r="S14" s="67">
        <f t="shared" si="5"/>
        <v>2</v>
      </c>
    </row>
    <row r="15" spans="1:20" x14ac:dyDescent="0.3">
      <c r="A15" s="63" t="s">
        <v>170</v>
      </c>
      <c r="B15" s="64">
        <f>VLOOKUP($A15,'Return Data'!$B$7:$R$2843,3,0)</f>
        <v>44440</v>
      </c>
      <c r="C15" s="65">
        <f>VLOOKUP($A15,'Return Data'!$B$7:$R$2843,4,0)</f>
        <v>110.78</v>
      </c>
      <c r="D15" s="65">
        <f>VLOOKUP($A15,'Return Data'!$B$7:$R$2843,10,0)</f>
        <v>16.549199999999999</v>
      </c>
      <c r="E15" s="66">
        <f t="shared" si="0"/>
        <v>12</v>
      </c>
      <c r="F15" s="65">
        <f>VLOOKUP($A15,'Return Data'!$B$7:$R$2843,11,0)</f>
        <v>27.936299999999999</v>
      </c>
      <c r="G15" s="66">
        <f t="shared" si="1"/>
        <v>12</v>
      </c>
      <c r="H15" s="65">
        <f>VLOOKUP($A15,'Return Data'!$B$7:$R$2843,12,0)</f>
        <v>45.437800000000003</v>
      </c>
      <c r="I15" s="66">
        <f t="shared" si="2"/>
        <v>14</v>
      </c>
      <c r="J15" s="65">
        <f>VLOOKUP($A15,'Return Data'!$B$7:$R$2843,13,0)</f>
        <v>69.466099999999997</v>
      </c>
      <c r="K15" s="66">
        <f t="shared" si="3"/>
        <v>12</v>
      </c>
      <c r="L15" s="65">
        <f>VLOOKUP($A15,'Return Data'!$B$7:$R$2843,17,0)</f>
        <v>44.045999999999999</v>
      </c>
      <c r="M15" s="66">
        <f t="shared" si="4"/>
        <v>5</v>
      </c>
      <c r="N15" s="65">
        <f>VLOOKUP($A15,'Return Data'!$B$7:$R$2843,14,0)</f>
        <v>21.907499999999999</v>
      </c>
      <c r="O15" s="66">
        <f t="shared" ref="O15:O23" si="6">RANK(N15,N$8:N$71,0)</f>
        <v>4</v>
      </c>
      <c r="P15" s="65">
        <f>VLOOKUP($A15,'Return Data'!$B$7:$R$2843,15,0)</f>
        <v>20.880299999999998</v>
      </c>
      <c r="Q15" s="66">
        <f t="shared" ref="Q15:Q23" si="7">RANK(P15,P$8:P$71,0)</f>
        <v>3</v>
      </c>
      <c r="R15" s="65">
        <f>VLOOKUP($A15,'Return Data'!$B$7:$R$2843,16,0)</f>
        <v>19.650600000000001</v>
      </c>
      <c r="S15" s="67">
        <f t="shared" si="5"/>
        <v>10</v>
      </c>
    </row>
    <row r="16" spans="1:20" x14ac:dyDescent="0.3">
      <c r="A16" s="63" t="s">
        <v>171</v>
      </c>
      <c r="B16" s="64">
        <f>VLOOKUP($A16,'Return Data'!$B$7:$R$2843,3,0)</f>
        <v>44440</v>
      </c>
      <c r="C16" s="65">
        <f>VLOOKUP($A16,'Return Data'!$B$7:$R$2843,4,0)</f>
        <v>121.29</v>
      </c>
      <c r="D16" s="65">
        <f>VLOOKUP($A16,'Return Data'!$B$7:$R$2843,10,0)</f>
        <v>13.1648</v>
      </c>
      <c r="E16" s="66">
        <f t="shared" si="0"/>
        <v>21</v>
      </c>
      <c r="F16" s="65">
        <f>VLOOKUP($A16,'Return Data'!$B$7:$R$2843,11,0)</f>
        <v>20.662600000000001</v>
      </c>
      <c r="G16" s="66">
        <f t="shared" si="1"/>
        <v>25</v>
      </c>
      <c r="H16" s="65">
        <f>VLOOKUP($A16,'Return Data'!$B$7:$R$2843,12,0)</f>
        <v>41.248399999999997</v>
      </c>
      <c r="I16" s="66">
        <f t="shared" si="2"/>
        <v>21</v>
      </c>
      <c r="J16" s="65">
        <f>VLOOKUP($A16,'Return Data'!$B$7:$R$2843,13,0)</f>
        <v>64.127200000000002</v>
      </c>
      <c r="K16" s="66">
        <f t="shared" si="3"/>
        <v>17</v>
      </c>
      <c r="L16" s="65">
        <f>VLOOKUP($A16,'Return Data'!$B$7:$R$2843,17,0)</f>
        <v>36.805199999999999</v>
      </c>
      <c r="M16" s="66">
        <f t="shared" si="4"/>
        <v>13</v>
      </c>
      <c r="N16" s="65">
        <f>VLOOKUP($A16,'Return Data'!$B$7:$R$2843,14,0)</f>
        <v>20.610199999999999</v>
      </c>
      <c r="O16" s="66">
        <f t="shared" si="6"/>
        <v>6</v>
      </c>
      <c r="P16" s="65">
        <f>VLOOKUP($A16,'Return Data'!$B$7:$R$2843,15,0)</f>
        <v>19.5855</v>
      </c>
      <c r="Q16" s="66">
        <f t="shared" si="7"/>
        <v>4</v>
      </c>
      <c r="R16" s="65">
        <f>VLOOKUP($A16,'Return Data'!$B$7:$R$2843,16,0)</f>
        <v>17.5398</v>
      </c>
      <c r="S16" s="67">
        <f t="shared" si="5"/>
        <v>19</v>
      </c>
    </row>
    <row r="17" spans="1:19" x14ac:dyDescent="0.3">
      <c r="A17" s="63" t="s">
        <v>172</v>
      </c>
      <c r="B17" s="64">
        <f>VLOOKUP($A17,'Return Data'!$B$7:$R$2843,3,0)</f>
        <v>44440</v>
      </c>
      <c r="C17" s="65">
        <f>VLOOKUP($A17,'Return Data'!$B$7:$R$2843,4,0)</f>
        <v>86.096999999999994</v>
      </c>
      <c r="D17" s="65">
        <f>VLOOKUP($A17,'Return Data'!$B$7:$R$2843,10,0)</f>
        <v>13.016400000000001</v>
      </c>
      <c r="E17" s="66">
        <f t="shared" si="0"/>
        <v>23</v>
      </c>
      <c r="F17" s="65">
        <f>VLOOKUP($A17,'Return Data'!$B$7:$R$2843,11,0)</f>
        <v>23.633299999999998</v>
      </c>
      <c r="G17" s="66">
        <f t="shared" si="1"/>
        <v>14</v>
      </c>
      <c r="H17" s="65">
        <f>VLOOKUP($A17,'Return Data'!$B$7:$R$2843,12,0)</f>
        <v>44.402299999999997</v>
      </c>
      <c r="I17" s="66">
        <f t="shared" si="2"/>
        <v>16</v>
      </c>
      <c r="J17" s="65">
        <f>VLOOKUP($A17,'Return Data'!$B$7:$R$2843,13,0)</f>
        <v>64.674899999999994</v>
      </c>
      <c r="K17" s="66">
        <f t="shared" si="3"/>
        <v>15</v>
      </c>
      <c r="L17" s="65">
        <f>VLOOKUP($A17,'Return Data'!$B$7:$R$2843,17,0)</f>
        <v>32.352400000000003</v>
      </c>
      <c r="M17" s="66">
        <f t="shared" si="4"/>
        <v>21</v>
      </c>
      <c r="N17" s="65">
        <f>VLOOKUP($A17,'Return Data'!$B$7:$R$2843,14,0)</f>
        <v>19.457000000000001</v>
      </c>
      <c r="O17" s="66">
        <f t="shared" si="6"/>
        <v>9</v>
      </c>
      <c r="P17" s="65">
        <f>VLOOKUP($A17,'Return Data'!$B$7:$R$2843,15,0)</f>
        <v>17.412400000000002</v>
      </c>
      <c r="Q17" s="66">
        <f t="shared" si="7"/>
        <v>9</v>
      </c>
      <c r="R17" s="65">
        <f>VLOOKUP($A17,'Return Data'!$B$7:$R$2843,16,0)</f>
        <v>19.080400000000001</v>
      </c>
      <c r="S17" s="67">
        <f t="shared" si="5"/>
        <v>14</v>
      </c>
    </row>
    <row r="18" spans="1:19" x14ac:dyDescent="0.3">
      <c r="A18" s="63" t="s">
        <v>173</v>
      </c>
      <c r="B18" s="64">
        <f>VLOOKUP($A18,'Return Data'!$B$7:$R$2843,3,0)</f>
        <v>44440</v>
      </c>
      <c r="C18" s="65">
        <f>VLOOKUP($A18,'Return Data'!$B$7:$R$2843,4,0)</f>
        <v>76.650000000000006</v>
      </c>
      <c r="D18" s="65">
        <f>VLOOKUP($A18,'Return Data'!$B$7:$R$2843,10,0)</f>
        <v>12.241899999999999</v>
      </c>
      <c r="E18" s="66">
        <f t="shared" si="0"/>
        <v>28</v>
      </c>
      <c r="F18" s="65">
        <f>VLOOKUP($A18,'Return Data'!$B$7:$R$2843,11,0)</f>
        <v>17.273599999999998</v>
      </c>
      <c r="G18" s="66">
        <f t="shared" si="1"/>
        <v>45</v>
      </c>
      <c r="H18" s="65">
        <f>VLOOKUP($A18,'Return Data'!$B$7:$R$2843,12,0)</f>
        <v>35.495800000000003</v>
      </c>
      <c r="I18" s="66">
        <f t="shared" si="2"/>
        <v>41</v>
      </c>
      <c r="J18" s="65">
        <f>VLOOKUP($A18,'Return Data'!$B$7:$R$2843,13,0)</f>
        <v>52.719700000000003</v>
      </c>
      <c r="K18" s="66">
        <f t="shared" si="3"/>
        <v>44</v>
      </c>
      <c r="L18" s="65">
        <f>VLOOKUP($A18,'Return Data'!$B$7:$R$2843,17,0)</f>
        <v>26.9864</v>
      </c>
      <c r="M18" s="66">
        <f t="shared" si="4"/>
        <v>41</v>
      </c>
      <c r="N18" s="65">
        <f>VLOOKUP($A18,'Return Data'!$B$7:$R$2843,14,0)</f>
        <v>14.630100000000001</v>
      </c>
      <c r="O18" s="66">
        <f t="shared" si="6"/>
        <v>25</v>
      </c>
      <c r="P18" s="65">
        <f>VLOOKUP($A18,'Return Data'!$B$7:$R$2843,15,0)</f>
        <v>14.2509</v>
      </c>
      <c r="Q18" s="66">
        <f t="shared" si="7"/>
        <v>22</v>
      </c>
      <c r="R18" s="65">
        <f>VLOOKUP($A18,'Return Data'!$B$7:$R$2843,16,0)</f>
        <v>15.710800000000001</v>
      </c>
      <c r="S18" s="67">
        <f t="shared" si="5"/>
        <v>36</v>
      </c>
    </row>
    <row r="19" spans="1:19" x14ac:dyDescent="0.3">
      <c r="A19" s="63" t="s">
        <v>175</v>
      </c>
      <c r="B19" s="64">
        <f>VLOOKUP($A19,'Return Data'!$B$7:$R$2843,3,0)</f>
        <v>44440</v>
      </c>
      <c r="C19" s="65">
        <f>VLOOKUP($A19,'Return Data'!$B$7:$R$2843,4,0)</f>
        <v>887.97159999999997</v>
      </c>
      <c r="D19" s="65">
        <f>VLOOKUP($A19,'Return Data'!$B$7:$R$2843,10,0)</f>
        <v>9.6066000000000003</v>
      </c>
      <c r="E19" s="66">
        <f t="shared" si="0"/>
        <v>49</v>
      </c>
      <c r="F19" s="65">
        <f>VLOOKUP($A19,'Return Data'!$B$7:$R$2843,11,0)</f>
        <v>16.5975</v>
      </c>
      <c r="G19" s="66">
        <f t="shared" si="1"/>
        <v>50</v>
      </c>
      <c r="H19" s="65">
        <f>VLOOKUP($A19,'Return Data'!$B$7:$R$2843,12,0)</f>
        <v>36.552300000000002</v>
      </c>
      <c r="I19" s="66">
        <f t="shared" si="2"/>
        <v>33</v>
      </c>
      <c r="J19" s="65">
        <f>VLOOKUP($A19,'Return Data'!$B$7:$R$2843,13,0)</f>
        <v>59.880499999999998</v>
      </c>
      <c r="K19" s="66">
        <f t="shared" si="3"/>
        <v>27</v>
      </c>
      <c r="L19" s="65">
        <f>VLOOKUP($A19,'Return Data'!$B$7:$R$2843,17,0)</f>
        <v>25.5807</v>
      </c>
      <c r="M19" s="66">
        <f t="shared" si="4"/>
        <v>49</v>
      </c>
      <c r="N19" s="65">
        <f>VLOOKUP($A19,'Return Data'!$B$7:$R$2843,14,0)</f>
        <v>12.8887</v>
      </c>
      <c r="O19" s="66">
        <f t="shared" si="6"/>
        <v>38</v>
      </c>
      <c r="P19" s="65">
        <f>VLOOKUP($A19,'Return Data'!$B$7:$R$2843,15,0)</f>
        <v>12.923999999999999</v>
      </c>
      <c r="Q19" s="66">
        <f t="shared" si="7"/>
        <v>28</v>
      </c>
      <c r="R19" s="65">
        <f>VLOOKUP($A19,'Return Data'!$B$7:$R$2843,16,0)</f>
        <v>16.139199999999999</v>
      </c>
      <c r="S19" s="67">
        <f t="shared" si="5"/>
        <v>33</v>
      </c>
    </row>
    <row r="20" spans="1:19" x14ac:dyDescent="0.3">
      <c r="A20" s="63" t="s">
        <v>176</v>
      </c>
      <c r="B20" s="64">
        <f>VLOOKUP($A20,'Return Data'!$B$7:$R$2843,3,0)</f>
        <v>44440</v>
      </c>
      <c r="C20" s="65">
        <f>VLOOKUP($A20,'Return Data'!$B$7:$R$2843,4,0)</f>
        <v>570.30899999999997</v>
      </c>
      <c r="D20" s="65">
        <f>VLOOKUP($A20,'Return Data'!$B$7:$R$2843,10,0)</f>
        <v>9.6199999999999992</v>
      </c>
      <c r="E20" s="66">
        <f t="shared" si="0"/>
        <v>48</v>
      </c>
      <c r="F20" s="65">
        <f>VLOOKUP($A20,'Return Data'!$B$7:$R$2843,11,0)</f>
        <v>16.674399999999999</v>
      </c>
      <c r="G20" s="66">
        <f t="shared" si="1"/>
        <v>49</v>
      </c>
      <c r="H20" s="65">
        <f>VLOOKUP($A20,'Return Data'!$B$7:$R$2843,12,0)</f>
        <v>38.421500000000002</v>
      </c>
      <c r="I20" s="66">
        <f t="shared" si="2"/>
        <v>29</v>
      </c>
      <c r="J20" s="65">
        <f>VLOOKUP($A20,'Return Data'!$B$7:$R$2843,13,0)</f>
        <v>57.784999999999997</v>
      </c>
      <c r="K20" s="66">
        <f t="shared" si="3"/>
        <v>34</v>
      </c>
      <c r="L20" s="65">
        <f>VLOOKUP($A20,'Return Data'!$B$7:$R$2843,17,0)</f>
        <v>26.956499999999998</v>
      </c>
      <c r="M20" s="66">
        <f t="shared" si="4"/>
        <v>42</v>
      </c>
      <c r="N20" s="65">
        <f>VLOOKUP($A20,'Return Data'!$B$7:$R$2843,14,0)</f>
        <v>15.2682</v>
      </c>
      <c r="O20" s="66">
        <f t="shared" si="6"/>
        <v>22</v>
      </c>
      <c r="P20" s="65">
        <f>VLOOKUP($A20,'Return Data'!$B$7:$R$2843,15,0)</f>
        <v>16.006</v>
      </c>
      <c r="Q20" s="66">
        <f t="shared" si="7"/>
        <v>13</v>
      </c>
      <c r="R20" s="65">
        <f>VLOOKUP($A20,'Return Data'!$B$7:$R$2843,16,0)</f>
        <v>16.937000000000001</v>
      </c>
      <c r="S20" s="67">
        <f t="shared" si="5"/>
        <v>24</v>
      </c>
    </row>
    <row r="21" spans="1:19" x14ac:dyDescent="0.3">
      <c r="A21" s="63" t="s">
        <v>177</v>
      </c>
      <c r="B21" s="64">
        <f>VLOOKUP($A21,'Return Data'!$B$7:$R$2843,3,0)</f>
        <v>44440</v>
      </c>
      <c r="C21" s="65">
        <f>VLOOKUP($A21,'Return Data'!$B$7:$R$2843,4,0)</f>
        <v>741.971</v>
      </c>
      <c r="D21" s="65">
        <f>VLOOKUP($A21,'Return Data'!$B$7:$R$2843,10,0)</f>
        <v>13.1347</v>
      </c>
      <c r="E21" s="66">
        <f t="shared" si="0"/>
        <v>22</v>
      </c>
      <c r="F21" s="65">
        <f>VLOOKUP($A21,'Return Data'!$B$7:$R$2843,11,0)</f>
        <v>19.767199999999999</v>
      </c>
      <c r="G21" s="66">
        <f t="shared" si="1"/>
        <v>31</v>
      </c>
      <c r="H21" s="65">
        <f>VLOOKUP($A21,'Return Data'!$B$7:$R$2843,12,0)</f>
        <v>38.155500000000004</v>
      </c>
      <c r="I21" s="66">
        <f t="shared" si="2"/>
        <v>31</v>
      </c>
      <c r="J21" s="65">
        <f>VLOOKUP($A21,'Return Data'!$B$7:$R$2843,13,0)</f>
        <v>49.484499999999997</v>
      </c>
      <c r="K21" s="66">
        <f t="shared" si="3"/>
        <v>52</v>
      </c>
      <c r="L21" s="65">
        <f>VLOOKUP($A21,'Return Data'!$B$7:$R$2843,17,0)</f>
        <v>22.2088</v>
      </c>
      <c r="M21" s="66">
        <f t="shared" si="4"/>
        <v>58</v>
      </c>
      <c r="N21" s="65">
        <f>VLOOKUP($A21,'Return Data'!$B$7:$R$2843,14,0)</f>
        <v>9.8818999999999999</v>
      </c>
      <c r="O21" s="66">
        <f t="shared" si="6"/>
        <v>48</v>
      </c>
      <c r="P21" s="65">
        <f>VLOOKUP($A21,'Return Data'!$B$7:$R$2843,15,0)</f>
        <v>11.843999999999999</v>
      </c>
      <c r="Q21" s="66">
        <f t="shared" si="7"/>
        <v>35</v>
      </c>
      <c r="R21" s="65">
        <f>VLOOKUP($A21,'Return Data'!$B$7:$R$2843,16,0)</f>
        <v>13.680899999999999</v>
      </c>
      <c r="S21" s="67">
        <f t="shared" si="5"/>
        <v>50</v>
      </c>
    </row>
    <row r="22" spans="1:19" x14ac:dyDescent="0.3">
      <c r="A22" s="63" t="s">
        <v>178</v>
      </c>
      <c r="B22" s="64">
        <f>VLOOKUP($A22,'Return Data'!$B$7:$R$2843,3,0)</f>
        <v>44440</v>
      </c>
      <c r="C22" s="65">
        <f>VLOOKUP($A22,'Return Data'!$B$7:$R$2843,4,0)</f>
        <v>58.658099999999997</v>
      </c>
      <c r="D22" s="65">
        <f>VLOOKUP($A22,'Return Data'!$B$7:$R$2843,10,0)</f>
        <v>13.2394</v>
      </c>
      <c r="E22" s="66">
        <f t="shared" si="0"/>
        <v>20</v>
      </c>
      <c r="F22" s="65">
        <f>VLOOKUP($A22,'Return Data'!$B$7:$R$2843,11,0)</f>
        <v>19.3825</v>
      </c>
      <c r="G22" s="66">
        <f t="shared" si="1"/>
        <v>33</v>
      </c>
      <c r="H22" s="65">
        <f>VLOOKUP($A22,'Return Data'!$B$7:$R$2843,12,0)</f>
        <v>35.774799999999999</v>
      </c>
      <c r="I22" s="66">
        <f t="shared" si="2"/>
        <v>37</v>
      </c>
      <c r="J22" s="65">
        <f>VLOOKUP($A22,'Return Data'!$B$7:$R$2843,13,0)</f>
        <v>55.362200000000001</v>
      </c>
      <c r="K22" s="66">
        <f t="shared" si="3"/>
        <v>37</v>
      </c>
      <c r="L22" s="65">
        <f>VLOOKUP($A22,'Return Data'!$B$7:$R$2843,17,0)</f>
        <v>26.8184</v>
      </c>
      <c r="M22" s="66">
        <f t="shared" si="4"/>
        <v>43</v>
      </c>
      <c r="N22" s="65">
        <f>VLOOKUP($A22,'Return Data'!$B$7:$R$2843,14,0)</f>
        <v>13.7499</v>
      </c>
      <c r="O22" s="66">
        <f t="shared" si="6"/>
        <v>32</v>
      </c>
      <c r="P22" s="65">
        <f>VLOOKUP($A22,'Return Data'!$B$7:$R$2843,15,0)</f>
        <v>14.0327</v>
      </c>
      <c r="Q22" s="66">
        <f t="shared" si="7"/>
        <v>24</v>
      </c>
      <c r="R22" s="65">
        <f>VLOOKUP($A22,'Return Data'!$B$7:$R$2843,16,0)</f>
        <v>15.385</v>
      </c>
      <c r="S22" s="67">
        <f t="shared" si="5"/>
        <v>39</v>
      </c>
    </row>
    <row r="23" spans="1:19" x14ac:dyDescent="0.3">
      <c r="A23" s="63" t="s">
        <v>179</v>
      </c>
      <c r="B23" s="64">
        <f>VLOOKUP($A23,'Return Data'!$B$7:$R$2843,3,0)</f>
        <v>44440</v>
      </c>
      <c r="C23" s="65">
        <f>VLOOKUP($A23,'Return Data'!$B$7:$R$2843,4,0)</f>
        <v>626.37</v>
      </c>
      <c r="D23" s="65">
        <f>VLOOKUP($A23,'Return Data'!$B$7:$R$2843,10,0)</f>
        <v>13.3804</v>
      </c>
      <c r="E23" s="66">
        <f t="shared" si="0"/>
        <v>19</v>
      </c>
      <c r="F23" s="65">
        <f>VLOOKUP($A23,'Return Data'!$B$7:$R$2843,11,0)</f>
        <v>19.964400000000001</v>
      </c>
      <c r="G23" s="66">
        <f t="shared" si="1"/>
        <v>28</v>
      </c>
      <c r="H23" s="65">
        <f>VLOOKUP($A23,'Return Data'!$B$7:$R$2843,12,0)</f>
        <v>39.456800000000001</v>
      </c>
      <c r="I23" s="66">
        <f t="shared" si="2"/>
        <v>25</v>
      </c>
      <c r="J23" s="65">
        <f>VLOOKUP($A23,'Return Data'!$B$7:$R$2843,13,0)</f>
        <v>57.807600000000001</v>
      </c>
      <c r="K23" s="66">
        <f t="shared" si="3"/>
        <v>33</v>
      </c>
      <c r="L23" s="65">
        <f>VLOOKUP($A23,'Return Data'!$B$7:$R$2843,17,0)</f>
        <v>28.767099999999999</v>
      </c>
      <c r="M23" s="66">
        <f t="shared" si="4"/>
        <v>34</v>
      </c>
      <c r="N23" s="65">
        <f>VLOOKUP($A23,'Return Data'!$B$7:$R$2843,14,0)</f>
        <v>15.214</v>
      </c>
      <c r="O23" s="66">
        <f t="shared" si="6"/>
        <v>23</v>
      </c>
      <c r="P23" s="65">
        <f>VLOOKUP($A23,'Return Data'!$B$7:$R$2843,15,0)</f>
        <v>14.8256</v>
      </c>
      <c r="Q23" s="66">
        <f t="shared" si="7"/>
        <v>19</v>
      </c>
      <c r="R23" s="65">
        <f>VLOOKUP($A23,'Return Data'!$B$7:$R$2843,16,0)</f>
        <v>17.125599999999999</v>
      </c>
      <c r="S23" s="67">
        <f t="shared" si="5"/>
        <v>21</v>
      </c>
    </row>
    <row r="24" spans="1:19" x14ac:dyDescent="0.3">
      <c r="A24" s="63" t="s">
        <v>180</v>
      </c>
      <c r="B24" s="64">
        <f>VLOOKUP($A24,'Return Data'!$B$7:$R$2843,3,0)</f>
        <v>44440</v>
      </c>
      <c r="C24" s="65">
        <f>VLOOKUP($A24,'Return Data'!$B$7:$R$2843,4,0)</f>
        <v>15.5</v>
      </c>
      <c r="D24" s="65">
        <f>VLOOKUP($A24,'Return Data'!$B$7:$R$2843,10,0)</f>
        <v>8.6195000000000004</v>
      </c>
      <c r="E24" s="66">
        <f t="shared" si="0"/>
        <v>56</v>
      </c>
      <c r="F24" s="65">
        <f>VLOOKUP($A24,'Return Data'!$B$7:$R$2843,11,0)</f>
        <v>12.1563</v>
      </c>
      <c r="G24" s="66">
        <f t="shared" si="1"/>
        <v>60</v>
      </c>
      <c r="H24" s="65">
        <f>VLOOKUP($A24,'Return Data'!$B$7:$R$2843,12,0)</f>
        <v>28.4176</v>
      </c>
      <c r="I24" s="66">
        <f t="shared" si="2"/>
        <v>58</v>
      </c>
      <c r="J24" s="65">
        <f>VLOOKUP($A24,'Return Data'!$B$7:$R$2843,13,0)</f>
        <v>46.919400000000003</v>
      </c>
      <c r="K24" s="66">
        <f t="shared" si="3"/>
        <v>56</v>
      </c>
      <c r="L24" s="65">
        <f>VLOOKUP($A24,'Return Data'!$B$7:$R$2843,17,0)</f>
        <v>22.807700000000001</v>
      </c>
      <c r="M24" s="66">
        <f t="shared" si="4"/>
        <v>56</v>
      </c>
      <c r="N24" s="65"/>
      <c r="O24" s="66"/>
      <c r="P24" s="65"/>
      <c r="Q24" s="66"/>
      <c r="R24" s="65">
        <f>VLOOKUP($A24,'Return Data'!$B$7:$R$2843,16,0)</f>
        <v>13.5595</v>
      </c>
      <c r="S24" s="67">
        <f t="shared" si="5"/>
        <v>51</v>
      </c>
    </row>
    <row r="25" spans="1:19" x14ac:dyDescent="0.3">
      <c r="A25" s="63" t="s">
        <v>181</v>
      </c>
      <c r="B25" s="64">
        <f>VLOOKUP($A25,'Return Data'!$B$7:$R$2843,3,0)</f>
        <v>44440</v>
      </c>
      <c r="C25" s="65">
        <f>VLOOKUP($A25,'Return Data'!$B$7:$R$2843,4,0)</f>
        <v>40.840000000000003</v>
      </c>
      <c r="D25" s="65">
        <f>VLOOKUP($A25,'Return Data'!$B$7:$R$2843,10,0)</f>
        <v>11.6152</v>
      </c>
      <c r="E25" s="66">
        <f t="shared" si="0"/>
        <v>30</v>
      </c>
      <c r="F25" s="65">
        <f>VLOOKUP($A25,'Return Data'!$B$7:$R$2843,11,0)</f>
        <v>16.519300000000001</v>
      </c>
      <c r="G25" s="66">
        <f t="shared" si="1"/>
        <v>51</v>
      </c>
      <c r="H25" s="65">
        <f>VLOOKUP($A25,'Return Data'!$B$7:$R$2843,12,0)</f>
        <v>29.980899999999998</v>
      </c>
      <c r="I25" s="66">
        <f t="shared" si="2"/>
        <v>55</v>
      </c>
      <c r="J25" s="65">
        <f>VLOOKUP($A25,'Return Data'!$B$7:$R$2843,13,0)</f>
        <v>48.942399999999999</v>
      </c>
      <c r="K25" s="66">
        <f t="shared" si="3"/>
        <v>53</v>
      </c>
      <c r="L25" s="65">
        <f>VLOOKUP($A25,'Return Data'!$B$7:$R$2843,17,0)</f>
        <v>22.883400000000002</v>
      </c>
      <c r="M25" s="66">
        <f t="shared" si="4"/>
        <v>55</v>
      </c>
      <c r="N25" s="65">
        <f>VLOOKUP($A25,'Return Data'!$B$7:$R$2843,14,0)</f>
        <v>10.784000000000001</v>
      </c>
      <c r="O25" s="66">
        <f>RANK(N25,N$8:N$71,0)</f>
        <v>47</v>
      </c>
      <c r="P25" s="65">
        <f>VLOOKUP($A25,'Return Data'!$B$7:$R$2843,15,0)</f>
        <v>12.6355</v>
      </c>
      <c r="Q25" s="66">
        <f>RANK(P25,P$8:P$71,0)</f>
        <v>31</v>
      </c>
      <c r="R25" s="65">
        <f>VLOOKUP($A25,'Return Data'!$B$7:$R$2843,16,0)</f>
        <v>19.2805</v>
      </c>
      <c r="S25" s="67">
        <f t="shared" si="5"/>
        <v>12</v>
      </c>
    </row>
    <row r="26" spans="1:19" x14ac:dyDescent="0.3">
      <c r="A26" s="63" t="s">
        <v>182</v>
      </c>
      <c r="B26" s="64">
        <f>VLOOKUP($A26,'Return Data'!$B$7:$R$2843,3,0)</f>
        <v>44440</v>
      </c>
      <c r="C26" s="65">
        <f>VLOOKUP($A26,'Return Data'!$B$7:$R$2843,4,0)</f>
        <v>99.12</v>
      </c>
      <c r="D26" s="65">
        <f>VLOOKUP($A26,'Return Data'!$B$7:$R$2843,10,0)</f>
        <v>9.4039999999999999</v>
      </c>
      <c r="E26" s="66">
        <f t="shared" si="0"/>
        <v>52</v>
      </c>
      <c r="F26" s="65">
        <f>VLOOKUP($A26,'Return Data'!$B$7:$R$2843,11,0)</f>
        <v>19.9129</v>
      </c>
      <c r="G26" s="66">
        <f t="shared" si="1"/>
        <v>29</v>
      </c>
      <c r="H26" s="65">
        <f>VLOOKUP($A26,'Return Data'!$B$7:$R$2843,12,0)</f>
        <v>47.5</v>
      </c>
      <c r="I26" s="66">
        <f t="shared" si="2"/>
        <v>12</v>
      </c>
      <c r="J26" s="65">
        <f>VLOOKUP($A26,'Return Data'!$B$7:$R$2843,13,0)</f>
        <v>69.349100000000007</v>
      </c>
      <c r="K26" s="66">
        <f t="shared" si="3"/>
        <v>13</v>
      </c>
      <c r="L26" s="65">
        <f>VLOOKUP($A26,'Return Data'!$B$7:$R$2843,17,0)</f>
        <v>34.780999999999999</v>
      </c>
      <c r="M26" s="66">
        <f t="shared" si="4"/>
        <v>17</v>
      </c>
      <c r="N26" s="65">
        <f>VLOOKUP($A26,'Return Data'!$B$7:$R$2843,14,0)</f>
        <v>16.392199999999999</v>
      </c>
      <c r="O26" s="66">
        <f>RANK(N26,N$8:N$71,0)</f>
        <v>19</v>
      </c>
      <c r="P26" s="65">
        <f>VLOOKUP($A26,'Return Data'!$B$7:$R$2843,15,0)</f>
        <v>17.798300000000001</v>
      </c>
      <c r="Q26" s="66">
        <f>RANK(P26,P$8:P$71,0)</f>
        <v>6</v>
      </c>
      <c r="R26" s="65">
        <f>VLOOKUP($A26,'Return Data'!$B$7:$R$2843,16,0)</f>
        <v>18.764700000000001</v>
      </c>
      <c r="S26" s="67">
        <f t="shared" si="5"/>
        <v>15</v>
      </c>
    </row>
    <row r="27" spans="1:19" x14ac:dyDescent="0.3">
      <c r="A27" s="63" t="s">
        <v>183</v>
      </c>
      <c r="B27" s="64">
        <f>VLOOKUP($A27,'Return Data'!$B$7:$R$2843,3,0)</f>
        <v>44440</v>
      </c>
      <c r="C27" s="65">
        <f>VLOOKUP($A27,'Return Data'!$B$7:$R$2843,4,0)</f>
        <v>13.99</v>
      </c>
      <c r="D27" s="65">
        <f>VLOOKUP($A27,'Return Data'!$B$7:$R$2843,10,0)</f>
        <v>10.9437</v>
      </c>
      <c r="E27" s="66">
        <f t="shared" si="0"/>
        <v>36</v>
      </c>
      <c r="F27" s="65">
        <f>VLOOKUP($A27,'Return Data'!$B$7:$R$2843,11,0)</f>
        <v>15.9072</v>
      </c>
      <c r="G27" s="66">
        <f t="shared" si="1"/>
        <v>53</v>
      </c>
      <c r="H27" s="65">
        <f>VLOOKUP($A27,'Return Data'!$B$7:$R$2843,12,0)</f>
        <v>28.7029</v>
      </c>
      <c r="I27" s="66">
        <f t="shared" si="2"/>
        <v>57</v>
      </c>
      <c r="J27" s="65">
        <f>VLOOKUP($A27,'Return Data'!$B$7:$R$2843,13,0)</f>
        <v>44.375599999999999</v>
      </c>
      <c r="K27" s="66">
        <f t="shared" si="3"/>
        <v>58</v>
      </c>
      <c r="L27" s="65">
        <f>VLOOKUP($A27,'Return Data'!$B$7:$R$2843,17,0)</f>
        <v>22.351099999999999</v>
      </c>
      <c r="M27" s="66">
        <f t="shared" si="4"/>
        <v>57</v>
      </c>
      <c r="N27" s="65"/>
      <c r="O27" s="66"/>
      <c r="P27" s="65"/>
      <c r="Q27" s="66"/>
      <c r="R27" s="65">
        <f>VLOOKUP($A27,'Return Data'!$B$7:$R$2843,16,0)</f>
        <v>9.5545000000000009</v>
      </c>
      <c r="S27" s="67">
        <f t="shared" si="5"/>
        <v>60</v>
      </c>
    </row>
    <row r="28" spans="1:19" x14ac:dyDescent="0.3">
      <c r="A28" s="63" t="s">
        <v>184</v>
      </c>
      <c r="B28" s="64">
        <f>VLOOKUP($A28,'Return Data'!$B$7:$R$2843,3,0)</f>
        <v>44440</v>
      </c>
      <c r="C28" s="65">
        <f>VLOOKUP($A28,'Return Data'!$B$7:$R$2843,4,0)</f>
        <v>90.04</v>
      </c>
      <c r="D28" s="65">
        <f>VLOOKUP($A28,'Return Data'!$B$7:$R$2843,10,0)</f>
        <v>9.8316999999999997</v>
      </c>
      <c r="E28" s="66">
        <f t="shared" si="0"/>
        <v>45</v>
      </c>
      <c r="F28" s="65">
        <f>VLOOKUP($A28,'Return Data'!$B$7:$R$2843,11,0)</f>
        <v>17.976900000000001</v>
      </c>
      <c r="G28" s="66">
        <f t="shared" si="1"/>
        <v>42</v>
      </c>
      <c r="H28" s="65">
        <f>VLOOKUP($A28,'Return Data'!$B$7:$R$2843,12,0)</f>
        <v>34.008000000000003</v>
      </c>
      <c r="I28" s="66">
        <f t="shared" si="2"/>
        <v>47</v>
      </c>
      <c r="J28" s="65">
        <f>VLOOKUP($A28,'Return Data'!$B$7:$R$2843,13,0)</f>
        <v>53.051200000000001</v>
      </c>
      <c r="K28" s="66">
        <f t="shared" si="3"/>
        <v>43</v>
      </c>
      <c r="L28" s="65">
        <f>VLOOKUP($A28,'Return Data'!$B$7:$R$2843,17,0)</f>
        <v>29.3155</v>
      </c>
      <c r="M28" s="66">
        <f t="shared" si="4"/>
        <v>31</v>
      </c>
      <c r="N28" s="65">
        <f>VLOOKUP($A28,'Return Data'!$B$7:$R$2843,14,0)</f>
        <v>15.474399999999999</v>
      </c>
      <c r="O28" s="66">
        <f>RANK(N28,N$8:N$71,0)</f>
        <v>21</v>
      </c>
      <c r="P28" s="65">
        <f>VLOOKUP($A28,'Return Data'!$B$7:$R$2843,15,0)</f>
        <v>16.9605</v>
      </c>
      <c r="Q28" s="66">
        <f>RANK(P28,P$8:P$71,0)</f>
        <v>10</v>
      </c>
      <c r="R28" s="65">
        <f>VLOOKUP($A28,'Return Data'!$B$7:$R$2843,16,0)</f>
        <v>19.1266</v>
      </c>
      <c r="S28" s="67">
        <f t="shared" si="5"/>
        <v>13</v>
      </c>
    </row>
    <row r="29" spans="1:19" x14ac:dyDescent="0.3">
      <c r="A29" s="63" t="s">
        <v>185</v>
      </c>
      <c r="B29" s="64">
        <f>VLOOKUP($A29,'Return Data'!$B$7:$R$2843,3,0)</f>
        <v>44440</v>
      </c>
      <c r="C29" s="65">
        <f>VLOOKUP($A29,'Return Data'!$B$7:$R$2843,4,0)</f>
        <v>15.1121</v>
      </c>
      <c r="D29" s="65">
        <f>VLOOKUP($A29,'Return Data'!$B$7:$R$2843,10,0)</f>
        <v>4.7545000000000002</v>
      </c>
      <c r="E29" s="66">
        <f t="shared" si="0"/>
        <v>64</v>
      </c>
      <c r="F29" s="65">
        <f>VLOOKUP($A29,'Return Data'!$B$7:$R$2843,11,0)</f>
        <v>13.607699999999999</v>
      </c>
      <c r="G29" s="66">
        <f t="shared" si="1"/>
        <v>59</v>
      </c>
      <c r="H29" s="65">
        <f>VLOOKUP($A29,'Return Data'!$B$7:$R$2843,12,0)</f>
        <v>31.098299999999998</v>
      </c>
      <c r="I29" s="66">
        <f t="shared" si="2"/>
        <v>53</v>
      </c>
      <c r="J29" s="65">
        <f>VLOOKUP($A29,'Return Data'!$B$7:$R$2843,13,0)</f>
        <v>48.380400000000002</v>
      </c>
      <c r="K29" s="66">
        <f t="shared" si="3"/>
        <v>54</v>
      </c>
      <c r="L29" s="65"/>
      <c r="M29" s="66"/>
      <c r="N29" s="65"/>
      <c r="O29" s="66"/>
      <c r="P29" s="65"/>
      <c r="Q29" s="66"/>
      <c r="R29" s="65">
        <f>VLOOKUP($A29,'Return Data'!$B$7:$R$2843,16,0)</f>
        <v>24.65</v>
      </c>
      <c r="S29" s="67">
        <f t="shared" si="5"/>
        <v>5</v>
      </c>
    </row>
    <row r="30" spans="1:19" x14ac:dyDescent="0.3">
      <c r="A30" s="63" t="s">
        <v>186</v>
      </c>
      <c r="B30" s="64">
        <f>VLOOKUP($A30,'Return Data'!$B$7:$R$2843,3,0)</f>
        <v>44440</v>
      </c>
      <c r="C30" s="65">
        <f>VLOOKUP($A30,'Return Data'!$B$7:$R$2843,4,0)</f>
        <v>30.307200000000002</v>
      </c>
      <c r="D30" s="65">
        <f>VLOOKUP($A30,'Return Data'!$B$7:$R$2843,10,0)</f>
        <v>13.006500000000001</v>
      </c>
      <c r="E30" s="66">
        <f t="shared" si="0"/>
        <v>24</v>
      </c>
      <c r="F30" s="65">
        <f>VLOOKUP($A30,'Return Data'!$B$7:$R$2843,11,0)</f>
        <v>18.3048</v>
      </c>
      <c r="G30" s="66">
        <f t="shared" si="1"/>
        <v>36</v>
      </c>
      <c r="H30" s="65">
        <f>VLOOKUP($A30,'Return Data'!$B$7:$R$2843,12,0)</f>
        <v>35.413699999999999</v>
      </c>
      <c r="I30" s="66">
        <f t="shared" si="2"/>
        <v>42</v>
      </c>
      <c r="J30" s="65">
        <f>VLOOKUP($A30,'Return Data'!$B$7:$R$2843,13,0)</f>
        <v>59.883499999999998</v>
      </c>
      <c r="K30" s="66">
        <f t="shared" si="3"/>
        <v>26</v>
      </c>
      <c r="L30" s="65">
        <f>VLOOKUP($A30,'Return Data'!$B$7:$R$2843,17,0)</f>
        <v>29.813500000000001</v>
      </c>
      <c r="M30" s="66">
        <f t="shared" ref="M30:M38" si="8">RANK(L30,L$8:L$71,0)</f>
        <v>28</v>
      </c>
      <c r="N30" s="65">
        <f>VLOOKUP($A30,'Return Data'!$B$7:$R$2843,14,0)</f>
        <v>17.382100000000001</v>
      </c>
      <c r="O30" s="66">
        <f t="shared" ref="O30:O38" si="9">RANK(N30,N$8:N$71,0)</f>
        <v>14</v>
      </c>
      <c r="P30" s="65">
        <f>VLOOKUP($A30,'Return Data'!$B$7:$R$2843,15,0)</f>
        <v>17.456399999999999</v>
      </c>
      <c r="Q30" s="66">
        <f>RANK(P30,P$8:P$71,0)</f>
        <v>8</v>
      </c>
      <c r="R30" s="65">
        <f>VLOOKUP($A30,'Return Data'!$B$7:$R$2843,16,0)</f>
        <v>18.130400000000002</v>
      </c>
      <c r="S30" s="67">
        <f t="shared" si="5"/>
        <v>16</v>
      </c>
    </row>
    <row r="31" spans="1:19" x14ac:dyDescent="0.3">
      <c r="A31" s="63" t="s">
        <v>187</v>
      </c>
      <c r="B31" s="64">
        <f>VLOOKUP($A31,'Return Data'!$B$7:$R$2843,3,0)</f>
        <v>44440</v>
      </c>
      <c r="C31" s="65">
        <f>VLOOKUP($A31,'Return Data'!$B$7:$R$2843,4,0)</f>
        <v>77.158000000000001</v>
      </c>
      <c r="D31" s="65">
        <f>VLOOKUP($A31,'Return Data'!$B$7:$R$2843,10,0)</f>
        <v>10.948499999999999</v>
      </c>
      <c r="E31" s="66">
        <f t="shared" si="0"/>
        <v>35</v>
      </c>
      <c r="F31" s="65">
        <f>VLOOKUP($A31,'Return Data'!$B$7:$R$2843,11,0)</f>
        <v>18.852699999999999</v>
      </c>
      <c r="G31" s="66">
        <f t="shared" si="1"/>
        <v>34</v>
      </c>
      <c r="H31" s="65">
        <f>VLOOKUP($A31,'Return Data'!$B$7:$R$2843,12,0)</f>
        <v>36.3553</v>
      </c>
      <c r="I31" s="66">
        <f t="shared" si="2"/>
        <v>34</v>
      </c>
      <c r="J31" s="65">
        <f>VLOOKUP($A31,'Return Data'!$B$7:$R$2843,13,0)</f>
        <v>58.2956</v>
      </c>
      <c r="K31" s="66">
        <f t="shared" si="3"/>
        <v>32</v>
      </c>
      <c r="L31" s="65">
        <f>VLOOKUP($A31,'Return Data'!$B$7:$R$2843,17,0)</f>
        <v>29.868400000000001</v>
      </c>
      <c r="M31" s="66">
        <f t="shared" si="8"/>
        <v>27</v>
      </c>
      <c r="N31" s="65">
        <f>VLOOKUP($A31,'Return Data'!$B$7:$R$2843,14,0)</f>
        <v>17.592099999999999</v>
      </c>
      <c r="O31" s="66">
        <f t="shared" si="9"/>
        <v>13</v>
      </c>
      <c r="P31" s="65">
        <f>VLOOKUP($A31,'Return Data'!$B$7:$R$2843,15,0)</f>
        <v>16.516999999999999</v>
      </c>
      <c r="Q31" s="66">
        <f>RANK(P31,P$8:P$71,0)</f>
        <v>11</v>
      </c>
      <c r="R31" s="65">
        <f>VLOOKUP($A31,'Return Data'!$B$7:$R$2843,16,0)</f>
        <v>16.6327</v>
      </c>
      <c r="S31" s="67">
        <f t="shared" si="5"/>
        <v>26</v>
      </c>
    </row>
    <row r="32" spans="1:19" x14ac:dyDescent="0.3">
      <c r="A32" s="63" t="s">
        <v>188</v>
      </c>
      <c r="B32" s="64">
        <f>VLOOKUP($A32,'Return Data'!$B$7:$R$2843,3,0)</f>
        <v>44440</v>
      </c>
      <c r="C32" s="65">
        <f>VLOOKUP($A32,'Return Data'!$B$7:$R$2843,4,0)</f>
        <v>82.9</v>
      </c>
      <c r="D32" s="65">
        <f>VLOOKUP($A32,'Return Data'!$B$7:$R$2843,10,0)</f>
        <v>10.831799999999999</v>
      </c>
      <c r="E32" s="66">
        <f t="shared" si="0"/>
        <v>37</v>
      </c>
      <c r="F32" s="65">
        <f>VLOOKUP($A32,'Return Data'!$B$7:$R$2843,11,0)</f>
        <v>18.007100000000001</v>
      </c>
      <c r="G32" s="66">
        <f t="shared" si="1"/>
        <v>41</v>
      </c>
      <c r="H32" s="65">
        <f>VLOOKUP($A32,'Return Data'!$B$7:$R$2843,12,0)</f>
        <v>31.846800000000002</v>
      </c>
      <c r="I32" s="66">
        <f t="shared" si="2"/>
        <v>51</v>
      </c>
      <c r="J32" s="65">
        <f>VLOOKUP($A32,'Return Data'!$B$7:$R$2843,13,0)</f>
        <v>50.183900000000001</v>
      </c>
      <c r="K32" s="66">
        <f t="shared" si="3"/>
        <v>50</v>
      </c>
      <c r="L32" s="65">
        <f>VLOOKUP($A32,'Return Data'!$B$7:$R$2843,17,0)</f>
        <v>25.3752</v>
      </c>
      <c r="M32" s="66">
        <f t="shared" si="8"/>
        <v>50</v>
      </c>
      <c r="N32" s="65">
        <f>VLOOKUP($A32,'Return Data'!$B$7:$R$2843,14,0)</f>
        <v>11.3942</v>
      </c>
      <c r="O32" s="66">
        <f t="shared" si="9"/>
        <v>43</v>
      </c>
      <c r="P32" s="65">
        <f>VLOOKUP($A32,'Return Data'!$B$7:$R$2843,15,0)</f>
        <v>14.020799999999999</v>
      </c>
      <c r="Q32" s="66">
        <f>RANK(P32,P$8:P$71,0)</f>
        <v>25</v>
      </c>
      <c r="R32" s="65">
        <f>VLOOKUP($A32,'Return Data'!$B$7:$R$2843,16,0)</f>
        <v>15.561</v>
      </c>
      <c r="S32" s="67">
        <f t="shared" si="5"/>
        <v>38</v>
      </c>
    </row>
    <row r="33" spans="1:19" x14ac:dyDescent="0.3">
      <c r="A33" s="63" t="s">
        <v>189</v>
      </c>
      <c r="B33" s="64">
        <f>VLOOKUP($A33,'Return Data'!$B$7:$R$2843,3,0)</f>
        <v>44440</v>
      </c>
      <c r="C33" s="65">
        <f>VLOOKUP($A33,'Return Data'!$B$7:$R$2843,4,0)</f>
        <v>107.06140000000001</v>
      </c>
      <c r="D33" s="65">
        <f>VLOOKUP($A33,'Return Data'!$B$7:$R$2843,10,0)</f>
        <v>14.1472</v>
      </c>
      <c r="E33" s="66">
        <f t="shared" si="0"/>
        <v>17</v>
      </c>
      <c r="F33" s="65">
        <f>VLOOKUP($A33,'Return Data'!$B$7:$R$2843,11,0)</f>
        <v>20.904900000000001</v>
      </c>
      <c r="G33" s="66">
        <f t="shared" si="1"/>
        <v>23</v>
      </c>
      <c r="H33" s="65">
        <f>VLOOKUP($A33,'Return Data'!$B$7:$R$2843,12,0)</f>
        <v>32.6404</v>
      </c>
      <c r="I33" s="66">
        <f t="shared" si="2"/>
        <v>50</v>
      </c>
      <c r="J33" s="65">
        <f>VLOOKUP($A33,'Return Data'!$B$7:$R$2843,13,0)</f>
        <v>51.814700000000002</v>
      </c>
      <c r="K33" s="66">
        <f t="shared" si="3"/>
        <v>47</v>
      </c>
      <c r="L33" s="65">
        <f>VLOOKUP($A33,'Return Data'!$B$7:$R$2843,17,0)</f>
        <v>23.744700000000002</v>
      </c>
      <c r="M33" s="66">
        <f t="shared" si="8"/>
        <v>52</v>
      </c>
      <c r="N33" s="65">
        <f>VLOOKUP($A33,'Return Data'!$B$7:$R$2843,14,0)</f>
        <v>13.926600000000001</v>
      </c>
      <c r="O33" s="66">
        <f t="shared" si="9"/>
        <v>30</v>
      </c>
      <c r="P33" s="65">
        <f>VLOOKUP($A33,'Return Data'!$B$7:$R$2843,15,0)</f>
        <v>14.9316</v>
      </c>
      <c r="Q33" s="66">
        <f>RANK(P33,P$8:P$71,0)</f>
        <v>18</v>
      </c>
      <c r="R33" s="65">
        <f>VLOOKUP($A33,'Return Data'!$B$7:$R$2843,16,0)</f>
        <v>15.802899999999999</v>
      </c>
      <c r="S33" s="67">
        <f t="shared" si="5"/>
        <v>35</v>
      </c>
    </row>
    <row r="34" spans="1:19" x14ac:dyDescent="0.3">
      <c r="A34" s="63" t="s">
        <v>434</v>
      </c>
      <c r="B34" s="64">
        <f>VLOOKUP($A34,'Return Data'!$B$7:$R$2843,3,0)</f>
        <v>44440</v>
      </c>
      <c r="C34" s="65">
        <f>VLOOKUP($A34,'Return Data'!$B$7:$R$2843,4,0)</f>
        <v>20.044499999999999</v>
      </c>
      <c r="D34" s="65">
        <f>VLOOKUP($A34,'Return Data'!$B$7:$R$2843,10,0)</f>
        <v>14.1272</v>
      </c>
      <c r="E34" s="66">
        <f t="shared" si="0"/>
        <v>18</v>
      </c>
      <c r="F34" s="65">
        <f>VLOOKUP($A34,'Return Data'!$B$7:$R$2843,11,0)</f>
        <v>24.016300000000001</v>
      </c>
      <c r="G34" s="66">
        <f t="shared" si="1"/>
        <v>13</v>
      </c>
      <c r="H34" s="65">
        <f>VLOOKUP($A34,'Return Data'!$B$7:$R$2843,12,0)</f>
        <v>46.040500000000002</v>
      </c>
      <c r="I34" s="66">
        <f t="shared" si="2"/>
        <v>13</v>
      </c>
      <c r="J34" s="65">
        <f>VLOOKUP($A34,'Return Data'!$B$7:$R$2843,13,0)</f>
        <v>64.374600000000001</v>
      </c>
      <c r="K34" s="66">
        <f t="shared" si="3"/>
        <v>16</v>
      </c>
      <c r="L34" s="65">
        <f>VLOOKUP($A34,'Return Data'!$B$7:$R$2843,17,0)</f>
        <v>32.253500000000003</v>
      </c>
      <c r="M34" s="66">
        <f t="shared" si="8"/>
        <v>23</v>
      </c>
      <c r="N34" s="65">
        <f>VLOOKUP($A34,'Return Data'!$B$7:$R$2843,14,0)</f>
        <v>16.539300000000001</v>
      </c>
      <c r="O34" s="66">
        <f t="shared" si="9"/>
        <v>18</v>
      </c>
      <c r="P34" s="65"/>
      <c r="Q34" s="66"/>
      <c r="R34" s="65">
        <f>VLOOKUP($A34,'Return Data'!$B$7:$R$2843,16,0)</f>
        <v>15.334899999999999</v>
      </c>
      <c r="S34" s="67">
        <f t="shared" si="5"/>
        <v>40</v>
      </c>
    </row>
    <row r="35" spans="1:19" x14ac:dyDescent="0.3">
      <c r="A35" s="63" t="s">
        <v>191</v>
      </c>
      <c r="B35" s="64">
        <f>VLOOKUP($A35,'Return Data'!$B$7:$R$2843,3,0)</f>
        <v>44440</v>
      </c>
      <c r="C35" s="65">
        <f>VLOOKUP($A35,'Return Data'!$B$7:$R$2843,4,0)</f>
        <v>33.045000000000002</v>
      </c>
      <c r="D35" s="65">
        <f>VLOOKUP($A35,'Return Data'!$B$7:$R$2843,10,0)</f>
        <v>11.9069</v>
      </c>
      <c r="E35" s="66">
        <f t="shared" si="0"/>
        <v>29</v>
      </c>
      <c r="F35" s="65">
        <f>VLOOKUP($A35,'Return Data'!$B$7:$R$2843,11,0)</f>
        <v>20.615400000000001</v>
      </c>
      <c r="G35" s="66">
        <f t="shared" si="1"/>
        <v>26</v>
      </c>
      <c r="H35" s="65">
        <f>VLOOKUP($A35,'Return Data'!$B$7:$R$2843,12,0)</f>
        <v>40.151800000000001</v>
      </c>
      <c r="I35" s="66">
        <f t="shared" si="2"/>
        <v>22</v>
      </c>
      <c r="J35" s="65">
        <f>VLOOKUP($A35,'Return Data'!$B$7:$R$2843,13,0)</f>
        <v>62.407200000000003</v>
      </c>
      <c r="K35" s="66">
        <f t="shared" si="3"/>
        <v>22</v>
      </c>
      <c r="L35" s="65">
        <f>VLOOKUP($A35,'Return Data'!$B$7:$R$2843,17,0)</f>
        <v>35.238599999999998</v>
      </c>
      <c r="M35" s="66">
        <f t="shared" si="8"/>
        <v>16</v>
      </c>
      <c r="N35" s="65">
        <f>VLOOKUP($A35,'Return Data'!$B$7:$R$2843,14,0)</f>
        <v>21.798100000000002</v>
      </c>
      <c r="O35" s="66">
        <f t="shared" si="9"/>
        <v>5</v>
      </c>
      <c r="P35" s="65"/>
      <c r="Q35" s="66"/>
      <c r="R35" s="65">
        <f>VLOOKUP($A35,'Return Data'!$B$7:$R$2843,16,0)</f>
        <v>23.411799999999999</v>
      </c>
      <c r="S35" s="67">
        <f t="shared" si="5"/>
        <v>6</v>
      </c>
    </row>
    <row r="36" spans="1:19" x14ac:dyDescent="0.3">
      <c r="A36" s="63" t="s">
        <v>192</v>
      </c>
      <c r="B36" s="64">
        <f>VLOOKUP($A36,'Return Data'!$B$7:$R$2843,3,0)</f>
        <v>44440</v>
      </c>
      <c r="C36" s="65">
        <f>VLOOKUP($A36,'Return Data'!$B$7:$R$2843,4,0)</f>
        <v>29.7318</v>
      </c>
      <c r="D36" s="65">
        <f>VLOOKUP($A36,'Return Data'!$B$7:$R$2843,10,0)</f>
        <v>16.784400000000002</v>
      </c>
      <c r="E36" s="66">
        <f t="shared" si="0"/>
        <v>11</v>
      </c>
      <c r="F36" s="65">
        <f>VLOOKUP($A36,'Return Data'!$B$7:$R$2843,11,0)</f>
        <v>23.511500000000002</v>
      </c>
      <c r="G36" s="66">
        <f t="shared" si="1"/>
        <v>15</v>
      </c>
      <c r="H36" s="65">
        <f>VLOOKUP($A36,'Return Data'!$B$7:$R$2843,12,0)</f>
        <v>43.923200000000001</v>
      </c>
      <c r="I36" s="66">
        <f t="shared" si="2"/>
        <v>17</v>
      </c>
      <c r="J36" s="65">
        <f>VLOOKUP($A36,'Return Data'!$B$7:$R$2843,13,0)</f>
        <v>64.892700000000005</v>
      </c>
      <c r="K36" s="66">
        <f t="shared" si="3"/>
        <v>14</v>
      </c>
      <c r="L36" s="65">
        <f>VLOOKUP($A36,'Return Data'!$B$7:$R$2843,17,0)</f>
        <v>29.471800000000002</v>
      </c>
      <c r="M36" s="66">
        <f t="shared" si="8"/>
        <v>30</v>
      </c>
      <c r="N36" s="65">
        <f>VLOOKUP($A36,'Return Data'!$B$7:$R$2843,14,0)</f>
        <v>16.1252</v>
      </c>
      <c r="O36" s="66">
        <f t="shared" si="9"/>
        <v>20</v>
      </c>
      <c r="P36" s="65">
        <f>VLOOKUP($A36,'Return Data'!$B$7:$R$2843,15,0)</f>
        <v>17.7624</v>
      </c>
      <c r="Q36" s="66">
        <f>RANK(P36,P$8:P$71,0)</f>
        <v>7</v>
      </c>
      <c r="R36" s="65">
        <f>VLOOKUP($A36,'Return Data'!$B$7:$R$2843,16,0)</f>
        <v>17.902200000000001</v>
      </c>
      <c r="S36" s="67">
        <f t="shared" si="5"/>
        <v>18</v>
      </c>
    </row>
    <row r="37" spans="1:19" x14ac:dyDescent="0.3">
      <c r="A37" s="81" t="s">
        <v>2013</v>
      </c>
      <c r="B37" s="64">
        <f>VLOOKUP($A37,'Return Data'!$B$7:$R$2843,3,0)</f>
        <v>44440</v>
      </c>
      <c r="C37" s="65">
        <f>VLOOKUP($A37,'Return Data'!$B$7:$R$2843,4,0)</f>
        <v>21.808800000000002</v>
      </c>
      <c r="D37" s="65">
        <f>VLOOKUP($A37,'Return Data'!$B$7:$R$2843,10,0)</f>
        <v>11.050700000000001</v>
      </c>
      <c r="E37" s="66">
        <f t="shared" si="0"/>
        <v>33</v>
      </c>
      <c r="F37" s="65">
        <f>VLOOKUP($A37,'Return Data'!$B$7:$R$2843,11,0)</f>
        <v>15.2667</v>
      </c>
      <c r="G37" s="66">
        <f t="shared" si="1"/>
        <v>55</v>
      </c>
      <c r="H37" s="65">
        <f>VLOOKUP($A37,'Return Data'!$B$7:$R$2843,12,0)</f>
        <v>30.661300000000001</v>
      </c>
      <c r="I37" s="66">
        <f t="shared" si="2"/>
        <v>54</v>
      </c>
      <c r="J37" s="65">
        <f>VLOOKUP($A37,'Return Data'!$B$7:$R$2843,13,0)</f>
        <v>48.195900000000002</v>
      </c>
      <c r="K37" s="66">
        <f t="shared" si="3"/>
        <v>55</v>
      </c>
      <c r="L37" s="65">
        <f>VLOOKUP($A37,'Return Data'!$B$7:$R$2843,17,0)</f>
        <v>23.384499999999999</v>
      </c>
      <c r="M37" s="66">
        <f t="shared" si="8"/>
        <v>53</v>
      </c>
      <c r="N37" s="65">
        <f>VLOOKUP($A37,'Return Data'!$B$7:$R$2843,14,0)</f>
        <v>12.604200000000001</v>
      </c>
      <c r="O37" s="66">
        <f t="shared" si="9"/>
        <v>40</v>
      </c>
      <c r="P37" s="65"/>
      <c r="Q37" s="66"/>
      <c r="R37" s="65">
        <f>VLOOKUP($A37,'Return Data'!$B$7:$R$2843,16,0)</f>
        <v>14.723599999999999</v>
      </c>
      <c r="S37" s="67">
        <f t="shared" si="5"/>
        <v>43</v>
      </c>
    </row>
    <row r="38" spans="1:19" x14ac:dyDescent="0.3">
      <c r="A38" s="63" t="s">
        <v>193</v>
      </c>
      <c r="B38" s="64">
        <f>VLOOKUP($A38,'Return Data'!$B$7:$R$2843,3,0)</f>
        <v>44440</v>
      </c>
      <c r="C38" s="65">
        <f>VLOOKUP($A38,'Return Data'!$B$7:$R$2843,4,0)</f>
        <v>79.832899999999995</v>
      </c>
      <c r="D38" s="65">
        <f>VLOOKUP($A38,'Return Data'!$B$7:$R$2843,10,0)</f>
        <v>12.715</v>
      </c>
      <c r="E38" s="66">
        <f t="shared" si="0"/>
        <v>27</v>
      </c>
      <c r="F38" s="65">
        <f>VLOOKUP($A38,'Return Data'!$B$7:$R$2843,11,0)</f>
        <v>19.774100000000001</v>
      </c>
      <c r="G38" s="66">
        <f t="shared" si="1"/>
        <v>30</v>
      </c>
      <c r="H38" s="65">
        <f>VLOOKUP($A38,'Return Data'!$B$7:$R$2843,12,0)</f>
        <v>44.657800000000002</v>
      </c>
      <c r="I38" s="66">
        <f t="shared" si="2"/>
        <v>15</v>
      </c>
      <c r="J38" s="65">
        <f>VLOOKUP($A38,'Return Data'!$B$7:$R$2843,13,0)</f>
        <v>63.841099999999997</v>
      </c>
      <c r="K38" s="66">
        <f t="shared" si="3"/>
        <v>18</v>
      </c>
      <c r="L38" s="65">
        <f>VLOOKUP($A38,'Return Data'!$B$7:$R$2843,17,0)</f>
        <v>26.405799999999999</v>
      </c>
      <c r="M38" s="66">
        <f t="shared" si="8"/>
        <v>47</v>
      </c>
      <c r="N38" s="65">
        <f>VLOOKUP($A38,'Return Data'!$B$7:$R$2843,14,0)</f>
        <v>8.8686000000000007</v>
      </c>
      <c r="O38" s="66">
        <f t="shared" si="9"/>
        <v>49</v>
      </c>
      <c r="P38" s="65">
        <f>VLOOKUP($A38,'Return Data'!$B$7:$R$2843,15,0)</f>
        <v>9.2975999999999992</v>
      </c>
      <c r="Q38" s="66">
        <f>RANK(P38,P$8:P$71,0)</f>
        <v>37</v>
      </c>
      <c r="R38" s="65">
        <f>VLOOKUP($A38,'Return Data'!$B$7:$R$2843,16,0)</f>
        <v>14.435600000000001</v>
      </c>
      <c r="S38" s="67">
        <f t="shared" si="5"/>
        <v>45</v>
      </c>
    </row>
    <row r="39" spans="1:19" x14ac:dyDescent="0.3">
      <c r="A39" s="63" t="s">
        <v>194</v>
      </c>
      <c r="B39" s="64">
        <f>VLOOKUP($A39,'Return Data'!$B$7:$R$2843,3,0)</f>
        <v>44440</v>
      </c>
      <c r="C39" s="65">
        <f>VLOOKUP($A39,'Return Data'!$B$7:$R$2843,4,0)</f>
        <v>18.005600000000001</v>
      </c>
      <c r="D39" s="65">
        <f>VLOOKUP($A39,'Return Data'!$B$7:$R$2843,10,0)</f>
        <v>11.601000000000001</v>
      </c>
      <c r="E39" s="66">
        <f t="shared" si="0"/>
        <v>31</v>
      </c>
      <c r="F39" s="65">
        <f>VLOOKUP($A39,'Return Data'!$B$7:$R$2843,11,0)</f>
        <v>22.507100000000001</v>
      </c>
      <c r="G39" s="66">
        <f t="shared" si="1"/>
        <v>17</v>
      </c>
      <c r="H39" s="65">
        <f>VLOOKUP($A39,'Return Data'!$B$7:$R$2843,12,0)</f>
        <v>34.877400000000002</v>
      </c>
      <c r="I39" s="66">
        <f t="shared" si="2"/>
        <v>43</v>
      </c>
      <c r="J39" s="65">
        <f>VLOOKUP($A39,'Return Data'!$B$7:$R$2843,13,0)</f>
        <v>51.263100000000001</v>
      </c>
      <c r="K39" s="66">
        <f t="shared" si="3"/>
        <v>49</v>
      </c>
      <c r="L39" s="65"/>
      <c r="M39" s="66"/>
      <c r="N39" s="65"/>
      <c r="O39" s="66"/>
      <c r="P39" s="65"/>
      <c r="Q39" s="66"/>
      <c r="R39" s="65">
        <f>VLOOKUP($A39,'Return Data'!$B$7:$R$2843,16,0)</f>
        <v>32.150799999999997</v>
      </c>
      <c r="S39" s="67">
        <f t="shared" si="5"/>
        <v>1</v>
      </c>
    </row>
    <row r="40" spans="1:19" x14ac:dyDescent="0.3">
      <c r="A40" s="63" t="s">
        <v>195</v>
      </c>
      <c r="B40" s="64">
        <f>VLOOKUP($A40,'Return Data'!$B$7:$R$2843,3,0)</f>
        <v>44440</v>
      </c>
      <c r="C40" s="65">
        <f>VLOOKUP($A40,'Return Data'!$B$7:$R$2843,4,0)</f>
        <v>24.14</v>
      </c>
      <c r="D40" s="65">
        <f>VLOOKUP($A40,'Return Data'!$B$7:$R$2843,10,0)</f>
        <v>9.6774000000000004</v>
      </c>
      <c r="E40" s="66">
        <f t="shared" ref="E40:E71" si="10">RANK(D40,D$8:D$71,0)</f>
        <v>47</v>
      </c>
      <c r="F40" s="65">
        <f>VLOOKUP($A40,'Return Data'!$B$7:$R$2843,11,0)</f>
        <v>20.219100000000001</v>
      </c>
      <c r="G40" s="66">
        <f t="shared" ref="G40:G71" si="11">RANK(F40,F$8:F$71,0)</f>
        <v>27</v>
      </c>
      <c r="H40" s="65">
        <f>VLOOKUP($A40,'Return Data'!$B$7:$R$2843,12,0)</f>
        <v>39.860999999999997</v>
      </c>
      <c r="I40" s="66">
        <f t="shared" ref="I40:I71" si="12">RANK(H40,H$8:H$71,0)</f>
        <v>24</v>
      </c>
      <c r="J40" s="65">
        <f>VLOOKUP($A40,'Return Data'!$B$7:$R$2843,13,0)</f>
        <v>58.399000000000001</v>
      </c>
      <c r="K40" s="66">
        <f t="shared" ref="K40:K71" si="13">RANK(J40,J$8:J$71,0)</f>
        <v>31</v>
      </c>
      <c r="L40" s="65">
        <f>VLOOKUP($A40,'Return Data'!$B$7:$R$2843,17,0)</f>
        <v>29.249300000000002</v>
      </c>
      <c r="M40" s="66">
        <f t="shared" ref="M40:M52" si="14">RANK(L40,L$8:L$71,0)</f>
        <v>32</v>
      </c>
      <c r="N40" s="65">
        <f>VLOOKUP($A40,'Return Data'!$B$7:$R$2843,14,0)</f>
        <v>16.562200000000001</v>
      </c>
      <c r="O40" s="66">
        <f t="shared" ref="O40:O49" si="15">RANK(N40,N$8:N$71,0)</f>
        <v>17</v>
      </c>
      <c r="P40" s="65"/>
      <c r="Q40" s="66"/>
      <c r="R40" s="65">
        <f>VLOOKUP($A40,'Return Data'!$B$7:$R$2843,16,0)</f>
        <v>16.629799999999999</v>
      </c>
      <c r="S40" s="67">
        <f t="shared" ref="S40:S71" si="16">RANK(R40,R$8:R$71,0)</f>
        <v>27</v>
      </c>
    </row>
    <row r="41" spans="1:19" x14ac:dyDescent="0.3">
      <c r="A41" s="63" t="s">
        <v>196</v>
      </c>
      <c r="B41" s="64">
        <f>VLOOKUP($A41,'Return Data'!$B$7:$R$2843,3,0)</f>
        <v>44440</v>
      </c>
      <c r="C41" s="65">
        <f>VLOOKUP($A41,'Return Data'!$B$7:$R$2843,4,0)</f>
        <v>306.14</v>
      </c>
      <c r="D41" s="65">
        <f>VLOOKUP($A41,'Return Data'!$B$7:$R$2843,10,0)</f>
        <v>11.081300000000001</v>
      </c>
      <c r="E41" s="66">
        <f t="shared" si="10"/>
        <v>32</v>
      </c>
      <c r="F41" s="65">
        <f>VLOOKUP($A41,'Return Data'!$B$7:$R$2843,11,0)</f>
        <v>18.114100000000001</v>
      </c>
      <c r="G41" s="66">
        <f t="shared" si="11"/>
        <v>39</v>
      </c>
      <c r="H41" s="65">
        <f>VLOOKUP($A41,'Return Data'!$B$7:$R$2843,12,0)</f>
        <v>35.724400000000003</v>
      </c>
      <c r="I41" s="66">
        <f t="shared" si="12"/>
        <v>38</v>
      </c>
      <c r="J41" s="65">
        <f>VLOOKUP($A41,'Return Data'!$B$7:$R$2843,13,0)</f>
        <v>54.921300000000002</v>
      </c>
      <c r="K41" s="66">
        <f t="shared" si="13"/>
        <v>38</v>
      </c>
      <c r="L41" s="65">
        <f>VLOOKUP($A41,'Return Data'!$B$7:$R$2843,17,0)</f>
        <v>28.258600000000001</v>
      </c>
      <c r="M41" s="66">
        <f t="shared" si="14"/>
        <v>39</v>
      </c>
      <c r="N41" s="65">
        <f>VLOOKUP($A41,'Return Data'!$B$7:$R$2843,14,0)</f>
        <v>12.4049</v>
      </c>
      <c r="O41" s="66">
        <f t="shared" si="15"/>
        <v>41</v>
      </c>
      <c r="P41" s="65">
        <f>VLOOKUP($A41,'Return Data'!$B$7:$R$2843,15,0)</f>
        <v>11.9856</v>
      </c>
      <c r="Q41" s="66">
        <f t="shared" ref="Q41:Q47" si="17">RANK(P41,P$8:P$71,0)</f>
        <v>34</v>
      </c>
      <c r="R41" s="65">
        <f>VLOOKUP($A41,'Return Data'!$B$7:$R$2843,16,0)</f>
        <v>13.532500000000001</v>
      </c>
      <c r="S41" s="67">
        <f t="shared" si="16"/>
        <v>52</v>
      </c>
    </row>
    <row r="42" spans="1:19" x14ac:dyDescent="0.3">
      <c r="A42" s="63" t="s">
        <v>197</v>
      </c>
      <c r="B42" s="64">
        <f>VLOOKUP($A42,'Return Data'!$B$7:$R$2843,3,0)</f>
        <v>44440</v>
      </c>
      <c r="C42" s="65">
        <f>VLOOKUP($A42,'Return Data'!$B$7:$R$2843,4,0)</f>
        <v>327.58999999999997</v>
      </c>
      <c r="D42" s="65">
        <f>VLOOKUP($A42,'Return Data'!$B$7:$R$2843,10,0)</f>
        <v>10.960900000000001</v>
      </c>
      <c r="E42" s="66">
        <f t="shared" si="10"/>
        <v>34</v>
      </c>
      <c r="F42" s="65">
        <f>VLOOKUP($A42,'Return Data'!$B$7:$R$2843,11,0)</f>
        <v>18.016400000000001</v>
      </c>
      <c r="G42" s="66">
        <f t="shared" si="11"/>
        <v>40</v>
      </c>
      <c r="H42" s="65">
        <f>VLOOKUP($A42,'Return Data'!$B$7:$R$2843,12,0)</f>
        <v>35.591900000000003</v>
      </c>
      <c r="I42" s="66">
        <f t="shared" si="12"/>
        <v>40</v>
      </c>
      <c r="J42" s="65">
        <f>VLOOKUP($A42,'Return Data'!$B$7:$R$2843,13,0)</f>
        <v>54.581899999999997</v>
      </c>
      <c r="K42" s="66">
        <f t="shared" si="13"/>
        <v>41</v>
      </c>
      <c r="L42" s="65">
        <f>VLOOKUP($A42,'Return Data'!$B$7:$R$2843,17,0)</f>
        <v>28.475300000000001</v>
      </c>
      <c r="M42" s="66">
        <f t="shared" si="14"/>
        <v>37</v>
      </c>
      <c r="N42" s="65">
        <f>VLOOKUP($A42,'Return Data'!$B$7:$R$2843,14,0)</f>
        <v>12.8652</v>
      </c>
      <c r="O42" s="66">
        <f t="shared" si="15"/>
        <v>39</v>
      </c>
      <c r="P42" s="65">
        <f>VLOOKUP($A42,'Return Data'!$B$7:$R$2843,15,0)</f>
        <v>14.9672</v>
      </c>
      <c r="Q42" s="66">
        <f t="shared" si="17"/>
        <v>16</v>
      </c>
      <c r="R42" s="65">
        <f>VLOOKUP($A42,'Return Data'!$B$7:$R$2843,16,0)</f>
        <v>16.725200000000001</v>
      </c>
      <c r="S42" s="67">
        <f t="shared" si="16"/>
        <v>25</v>
      </c>
    </row>
    <row r="43" spans="1:19" x14ac:dyDescent="0.3">
      <c r="A43" s="63" t="s">
        <v>198</v>
      </c>
      <c r="B43" s="64">
        <f>VLOOKUP($A43,'Return Data'!$B$7:$R$2843,3,0)</f>
        <v>44440</v>
      </c>
      <c r="C43" s="65">
        <f>VLOOKUP($A43,'Return Data'!$B$7:$R$2843,4,0)</f>
        <v>216.8588</v>
      </c>
      <c r="D43" s="65">
        <f>VLOOKUP($A43,'Return Data'!$B$7:$R$2843,10,0)</f>
        <v>9.1593</v>
      </c>
      <c r="E43" s="66">
        <f t="shared" si="10"/>
        <v>53</v>
      </c>
      <c r="F43" s="65">
        <f>VLOOKUP($A43,'Return Data'!$B$7:$R$2843,11,0)</f>
        <v>34.3324</v>
      </c>
      <c r="G43" s="66">
        <f t="shared" si="11"/>
        <v>8</v>
      </c>
      <c r="H43" s="65">
        <f>VLOOKUP($A43,'Return Data'!$B$7:$R$2843,12,0)</f>
        <v>63.541600000000003</v>
      </c>
      <c r="I43" s="66">
        <f t="shared" si="12"/>
        <v>7</v>
      </c>
      <c r="J43" s="65">
        <f>VLOOKUP($A43,'Return Data'!$B$7:$R$2843,13,0)</f>
        <v>89.180199999999999</v>
      </c>
      <c r="K43" s="66">
        <f t="shared" si="13"/>
        <v>7</v>
      </c>
      <c r="L43" s="65">
        <f>VLOOKUP($A43,'Return Data'!$B$7:$R$2843,17,0)</f>
        <v>56.110199999999999</v>
      </c>
      <c r="M43" s="66">
        <f t="shared" si="14"/>
        <v>1</v>
      </c>
      <c r="N43" s="65">
        <f>VLOOKUP($A43,'Return Data'!$B$7:$R$2843,14,0)</f>
        <v>29.9787</v>
      </c>
      <c r="O43" s="66">
        <f t="shared" si="15"/>
        <v>2</v>
      </c>
      <c r="P43" s="65">
        <f>VLOOKUP($A43,'Return Data'!$B$7:$R$2843,15,0)</f>
        <v>23.428999999999998</v>
      </c>
      <c r="Q43" s="66">
        <f t="shared" si="17"/>
        <v>2</v>
      </c>
      <c r="R43" s="65">
        <f>VLOOKUP($A43,'Return Data'!$B$7:$R$2843,16,0)</f>
        <v>21.870200000000001</v>
      </c>
      <c r="S43" s="67">
        <f t="shared" si="16"/>
        <v>7</v>
      </c>
    </row>
    <row r="44" spans="1:19" x14ac:dyDescent="0.3">
      <c r="A44" s="63" t="s">
        <v>199</v>
      </c>
      <c r="B44" s="64">
        <f>VLOOKUP($A44,'Return Data'!$B$7:$R$2843,3,0)</f>
        <v>44440</v>
      </c>
      <c r="C44" s="65">
        <f>VLOOKUP($A44,'Return Data'!$B$7:$R$2843,4,0)</f>
        <v>76.14</v>
      </c>
      <c r="D44" s="65">
        <f>VLOOKUP($A44,'Return Data'!$B$7:$R$2843,10,0)</f>
        <v>6.9231999999999996</v>
      </c>
      <c r="E44" s="66">
        <f t="shared" si="10"/>
        <v>60</v>
      </c>
      <c r="F44" s="65">
        <f>VLOOKUP($A44,'Return Data'!$B$7:$R$2843,11,0)</f>
        <v>14.7378</v>
      </c>
      <c r="G44" s="66">
        <f t="shared" si="11"/>
        <v>58</v>
      </c>
      <c r="H44" s="65">
        <f>VLOOKUP($A44,'Return Data'!$B$7:$R$2843,12,0)</f>
        <v>31.230599999999999</v>
      </c>
      <c r="I44" s="66">
        <f t="shared" si="12"/>
        <v>52</v>
      </c>
      <c r="J44" s="65">
        <f>VLOOKUP($A44,'Return Data'!$B$7:$R$2843,13,0)</f>
        <v>54.724600000000002</v>
      </c>
      <c r="K44" s="66">
        <f t="shared" si="13"/>
        <v>39</v>
      </c>
      <c r="L44" s="65">
        <f>VLOOKUP($A44,'Return Data'!$B$7:$R$2843,17,0)</f>
        <v>21.8718</v>
      </c>
      <c r="M44" s="66">
        <f t="shared" si="14"/>
        <v>59</v>
      </c>
      <c r="N44" s="65">
        <f>VLOOKUP($A44,'Return Data'!$B$7:$R$2843,14,0)</f>
        <v>11.1205</v>
      </c>
      <c r="O44" s="66">
        <f t="shared" si="15"/>
        <v>44</v>
      </c>
      <c r="P44" s="65">
        <f>VLOOKUP($A44,'Return Data'!$B$7:$R$2843,15,0)</f>
        <v>10.917899999999999</v>
      </c>
      <c r="Q44" s="66">
        <f t="shared" si="17"/>
        <v>36</v>
      </c>
      <c r="R44" s="65">
        <f>VLOOKUP($A44,'Return Data'!$B$7:$R$2843,16,0)</f>
        <v>17.334499999999998</v>
      </c>
      <c r="S44" s="67">
        <f t="shared" si="16"/>
        <v>20</v>
      </c>
    </row>
    <row r="45" spans="1:19" x14ac:dyDescent="0.3">
      <c r="A45" s="63" t="s">
        <v>370</v>
      </c>
      <c r="B45" s="64">
        <f>VLOOKUP($A45,'Return Data'!$B$7:$R$2843,3,0)</f>
        <v>44440</v>
      </c>
      <c r="C45" s="65">
        <f>VLOOKUP($A45,'Return Data'!$B$7:$R$2843,4,0)</f>
        <v>227.02549999999999</v>
      </c>
      <c r="D45" s="65">
        <f>VLOOKUP($A45,'Return Data'!$B$7:$R$2843,10,0)</f>
        <v>10.2982</v>
      </c>
      <c r="E45" s="66">
        <f t="shared" si="10"/>
        <v>41</v>
      </c>
      <c r="F45" s="65">
        <f>VLOOKUP($A45,'Return Data'!$B$7:$R$2843,11,0)</f>
        <v>18.302600000000002</v>
      </c>
      <c r="G45" s="66">
        <f t="shared" si="11"/>
        <v>37</v>
      </c>
      <c r="H45" s="65">
        <f>VLOOKUP($A45,'Return Data'!$B$7:$R$2843,12,0)</f>
        <v>35.6297</v>
      </c>
      <c r="I45" s="66">
        <f t="shared" si="12"/>
        <v>39</v>
      </c>
      <c r="J45" s="65">
        <f>VLOOKUP($A45,'Return Data'!$B$7:$R$2843,13,0)</f>
        <v>52.179499999999997</v>
      </c>
      <c r="K45" s="66">
        <f t="shared" si="13"/>
        <v>46</v>
      </c>
      <c r="L45" s="65">
        <f>VLOOKUP($A45,'Return Data'!$B$7:$R$2843,17,0)</f>
        <v>28.512599999999999</v>
      </c>
      <c r="M45" s="66">
        <f t="shared" si="14"/>
        <v>36</v>
      </c>
      <c r="N45" s="65">
        <f>VLOOKUP($A45,'Return Data'!$B$7:$R$2843,14,0)</f>
        <v>14.113300000000001</v>
      </c>
      <c r="O45" s="66">
        <f t="shared" si="15"/>
        <v>28</v>
      </c>
      <c r="P45" s="65">
        <f>VLOOKUP($A45,'Return Data'!$B$7:$R$2843,15,0)</f>
        <v>12.9191</v>
      </c>
      <c r="Q45" s="66">
        <f t="shared" si="17"/>
        <v>29</v>
      </c>
      <c r="R45" s="65">
        <f>VLOOKUP($A45,'Return Data'!$B$7:$R$2843,16,0)</f>
        <v>15.001799999999999</v>
      </c>
      <c r="S45" s="67">
        <f t="shared" si="16"/>
        <v>42</v>
      </c>
    </row>
    <row r="46" spans="1:19" x14ac:dyDescent="0.3">
      <c r="A46" s="63" t="s">
        <v>201</v>
      </c>
      <c r="B46" s="64">
        <f>VLOOKUP($A46,'Return Data'!$B$7:$R$2843,3,0)</f>
        <v>44440</v>
      </c>
      <c r="C46" s="65">
        <f>VLOOKUP($A46,'Return Data'!$B$7:$R$2843,4,0)</f>
        <v>23.3294</v>
      </c>
      <c r="D46" s="65">
        <f>VLOOKUP($A46,'Return Data'!$B$7:$R$2843,10,0)</f>
        <v>9.4419000000000004</v>
      </c>
      <c r="E46" s="66">
        <f t="shared" si="10"/>
        <v>51</v>
      </c>
      <c r="F46" s="65">
        <f>VLOOKUP($A46,'Return Data'!$B$7:$R$2843,11,0)</f>
        <v>20.734500000000001</v>
      </c>
      <c r="G46" s="66">
        <f t="shared" si="11"/>
        <v>24</v>
      </c>
      <c r="H46" s="65">
        <f>VLOOKUP($A46,'Return Data'!$B$7:$R$2843,12,0)</f>
        <v>39.027700000000003</v>
      </c>
      <c r="I46" s="66">
        <f t="shared" si="12"/>
        <v>27</v>
      </c>
      <c r="J46" s="65">
        <f>VLOOKUP($A46,'Return Data'!$B$7:$R$2843,13,0)</f>
        <v>61.793999999999997</v>
      </c>
      <c r="K46" s="66">
        <f t="shared" si="13"/>
        <v>24</v>
      </c>
      <c r="L46" s="65">
        <f>VLOOKUP($A46,'Return Data'!$B$7:$R$2843,17,0)</f>
        <v>34.715200000000003</v>
      </c>
      <c r="M46" s="66">
        <f t="shared" si="14"/>
        <v>18</v>
      </c>
      <c r="N46" s="65">
        <f>VLOOKUP($A46,'Return Data'!$B$7:$R$2843,14,0)</f>
        <v>18.132400000000001</v>
      </c>
      <c r="O46" s="66">
        <f t="shared" si="15"/>
        <v>10</v>
      </c>
      <c r="P46" s="65">
        <f>VLOOKUP($A46,'Return Data'!$B$7:$R$2843,15,0)</f>
        <v>14.577199999999999</v>
      </c>
      <c r="Q46" s="66">
        <f t="shared" si="17"/>
        <v>21</v>
      </c>
      <c r="R46" s="65">
        <f>VLOOKUP($A46,'Return Data'!$B$7:$R$2843,16,0)</f>
        <v>13.851900000000001</v>
      </c>
      <c r="S46" s="67">
        <f t="shared" si="16"/>
        <v>47</v>
      </c>
    </row>
    <row r="47" spans="1:19" x14ac:dyDescent="0.3">
      <c r="A47" s="63" t="s">
        <v>202</v>
      </c>
      <c r="B47" s="64">
        <f>VLOOKUP($A47,'Return Data'!$B$7:$R$2843,3,0)</f>
        <v>44440</v>
      </c>
      <c r="C47" s="65">
        <f>VLOOKUP($A47,'Return Data'!$B$7:$R$2843,4,0)</f>
        <v>24.805299999999999</v>
      </c>
      <c r="D47" s="65">
        <f>VLOOKUP($A47,'Return Data'!$B$7:$R$2843,10,0)</f>
        <v>9.9404000000000003</v>
      </c>
      <c r="E47" s="66">
        <f t="shared" si="10"/>
        <v>44</v>
      </c>
      <c r="F47" s="65">
        <f>VLOOKUP($A47,'Return Data'!$B$7:$R$2843,11,0)</f>
        <v>21.104299999999999</v>
      </c>
      <c r="G47" s="66">
        <f t="shared" si="11"/>
        <v>20</v>
      </c>
      <c r="H47" s="65">
        <f>VLOOKUP($A47,'Return Data'!$B$7:$R$2843,12,0)</f>
        <v>38.8354</v>
      </c>
      <c r="I47" s="66">
        <f t="shared" si="12"/>
        <v>28</v>
      </c>
      <c r="J47" s="65">
        <f>VLOOKUP($A47,'Return Data'!$B$7:$R$2843,13,0)</f>
        <v>61.604399999999998</v>
      </c>
      <c r="K47" s="66">
        <f t="shared" si="13"/>
        <v>25</v>
      </c>
      <c r="L47" s="65">
        <f>VLOOKUP($A47,'Return Data'!$B$7:$R$2843,17,0)</f>
        <v>36.435499999999998</v>
      </c>
      <c r="M47" s="66">
        <f t="shared" si="14"/>
        <v>14</v>
      </c>
      <c r="N47" s="65">
        <f>VLOOKUP($A47,'Return Data'!$B$7:$R$2843,14,0)</f>
        <v>20.221</v>
      </c>
      <c r="O47" s="66">
        <f t="shared" si="15"/>
        <v>8</v>
      </c>
      <c r="P47" s="65">
        <f>VLOOKUP($A47,'Return Data'!$B$7:$R$2843,15,0)</f>
        <v>16.0032</v>
      </c>
      <c r="Q47" s="66">
        <f t="shared" si="17"/>
        <v>14</v>
      </c>
      <c r="R47" s="65">
        <f>VLOOKUP($A47,'Return Data'!$B$7:$R$2843,16,0)</f>
        <v>15.1455</v>
      </c>
      <c r="S47" s="67">
        <f t="shared" si="16"/>
        <v>41</v>
      </c>
    </row>
    <row r="48" spans="1:19" x14ac:dyDescent="0.3">
      <c r="A48" s="63" t="s">
        <v>203</v>
      </c>
      <c r="B48" s="64">
        <f>VLOOKUP($A48,'Return Data'!$B$7:$R$2843,3,0)</f>
        <v>44440</v>
      </c>
      <c r="C48" s="65">
        <f>VLOOKUP($A48,'Return Data'!$B$7:$R$2843,4,0)</f>
        <v>24.4499</v>
      </c>
      <c r="D48" s="65">
        <f>VLOOKUP($A48,'Return Data'!$B$7:$R$2843,10,0)</f>
        <v>9.5724999999999998</v>
      </c>
      <c r="E48" s="66">
        <f t="shared" si="10"/>
        <v>50</v>
      </c>
      <c r="F48" s="65">
        <f>VLOOKUP($A48,'Return Data'!$B$7:$R$2843,11,0)</f>
        <v>20.949300000000001</v>
      </c>
      <c r="G48" s="66">
        <f t="shared" si="11"/>
        <v>22</v>
      </c>
      <c r="H48" s="65">
        <f>VLOOKUP($A48,'Return Data'!$B$7:$R$2843,12,0)</f>
        <v>39.168199999999999</v>
      </c>
      <c r="I48" s="66">
        <f t="shared" si="12"/>
        <v>26</v>
      </c>
      <c r="J48" s="65">
        <f>VLOOKUP($A48,'Return Data'!$B$7:$R$2843,13,0)</f>
        <v>62.300400000000003</v>
      </c>
      <c r="K48" s="66">
        <f t="shared" si="13"/>
        <v>23</v>
      </c>
      <c r="L48" s="65">
        <f>VLOOKUP($A48,'Return Data'!$B$7:$R$2843,17,0)</f>
        <v>36.151499999999999</v>
      </c>
      <c r="M48" s="66">
        <f t="shared" si="14"/>
        <v>15</v>
      </c>
      <c r="N48" s="65">
        <f>VLOOKUP($A48,'Return Data'!$B$7:$R$2843,14,0)</f>
        <v>20.5017</v>
      </c>
      <c r="O48" s="66">
        <f t="shared" si="15"/>
        <v>7</v>
      </c>
      <c r="P48" s="65"/>
      <c r="Q48" s="66"/>
      <c r="R48" s="65">
        <f>VLOOKUP($A48,'Return Data'!$B$7:$R$2843,16,0)</f>
        <v>17.917000000000002</v>
      </c>
      <c r="S48" s="67">
        <f t="shared" si="16"/>
        <v>17</v>
      </c>
    </row>
    <row r="49" spans="1:19" x14ac:dyDescent="0.3">
      <c r="A49" s="63" t="s">
        <v>204</v>
      </c>
      <c r="B49" s="64">
        <f>VLOOKUP($A49,'Return Data'!$B$7:$R$2843,3,0)</f>
        <v>44440</v>
      </c>
      <c r="C49" s="65">
        <f>VLOOKUP($A49,'Return Data'!$B$7:$R$2843,4,0)</f>
        <v>28.817699999999999</v>
      </c>
      <c r="D49" s="65">
        <f>VLOOKUP($A49,'Return Data'!$B$7:$R$2843,10,0)</f>
        <v>22.2685</v>
      </c>
      <c r="E49" s="66">
        <f t="shared" si="10"/>
        <v>2</v>
      </c>
      <c r="F49" s="65">
        <f>VLOOKUP($A49,'Return Data'!$B$7:$R$2843,11,0)</f>
        <v>38.158700000000003</v>
      </c>
      <c r="G49" s="66">
        <f t="shared" si="11"/>
        <v>5</v>
      </c>
      <c r="H49" s="65">
        <f>VLOOKUP($A49,'Return Data'!$B$7:$R$2843,12,0)</f>
        <v>62.960099999999997</v>
      </c>
      <c r="I49" s="66">
        <f t="shared" si="12"/>
        <v>8</v>
      </c>
      <c r="J49" s="65">
        <f>VLOOKUP($A49,'Return Data'!$B$7:$R$2843,13,0)</f>
        <v>86.640699999999995</v>
      </c>
      <c r="K49" s="66">
        <f t="shared" si="13"/>
        <v>8</v>
      </c>
      <c r="L49" s="65">
        <f>VLOOKUP($A49,'Return Data'!$B$7:$R$2843,17,0)</f>
        <v>51.361600000000003</v>
      </c>
      <c r="M49" s="66">
        <f t="shared" si="14"/>
        <v>3</v>
      </c>
      <c r="N49" s="65">
        <f>VLOOKUP($A49,'Return Data'!$B$7:$R$2843,14,0)</f>
        <v>27.791399999999999</v>
      </c>
      <c r="O49" s="66">
        <f t="shared" si="15"/>
        <v>3</v>
      </c>
      <c r="P49" s="65"/>
      <c r="Q49" s="66"/>
      <c r="R49" s="65">
        <f>VLOOKUP($A49,'Return Data'!$B$7:$R$2843,16,0)</f>
        <v>27.024000000000001</v>
      </c>
      <c r="S49" s="67">
        <f t="shared" si="16"/>
        <v>3</v>
      </c>
    </row>
    <row r="50" spans="1:19" x14ac:dyDescent="0.3">
      <c r="A50" s="63" t="s">
        <v>205</v>
      </c>
      <c r="B50" s="64">
        <f>VLOOKUP($A50,'Return Data'!$B$7:$R$2843,3,0)</f>
        <v>44440</v>
      </c>
      <c r="C50" s="65">
        <f>VLOOKUP($A50,'Return Data'!$B$7:$R$2843,4,0)</f>
        <v>15.873699999999999</v>
      </c>
      <c r="D50" s="65">
        <f>VLOOKUP($A50,'Return Data'!$B$7:$R$2843,10,0)</f>
        <v>9.0930999999999997</v>
      </c>
      <c r="E50" s="66">
        <f t="shared" si="10"/>
        <v>54</v>
      </c>
      <c r="F50" s="65">
        <f>VLOOKUP($A50,'Return Data'!$B$7:$R$2843,11,0)</f>
        <v>16.940200000000001</v>
      </c>
      <c r="G50" s="66">
        <f t="shared" si="11"/>
        <v>47</v>
      </c>
      <c r="H50" s="65">
        <f>VLOOKUP($A50,'Return Data'!$B$7:$R$2843,12,0)</f>
        <v>34.017499999999998</v>
      </c>
      <c r="I50" s="66">
        <f t="shared" si="12"/>
        <v>46</v>
      </c>
      <c r="J50" s="65">
        <f>VLOOKUP($A50,'Return Data'!$B$7:$R$2843,13,0)</f>
        <v>50.0137</v>
      </c>
      <c r="K50" s="66">
        <f t="shared" si="13"/>
        <v>51</v>
      </c>
      <c r="L50" s="65">
        <f>VLOOKUP($A50,'Return Data'!$B$7:$R$2843,17,0)</f>
        <v>27.0258</v>
      </c>
      <c r="M50" s="66">
        <f t="shared" si="14"/>
        <v>40</v>
      </c>
      <c r="N50" s="65"/>
      <c r="O50" s="66"/>
      <c r="P50" s="65"/>
      <c r="Q50" s="66"/>
      <c r="R50" s="65">
        <f>VLOOKUP($A50,'Return Data'!$B$7:$R$2843,16,0)</f>
        <v>14.396100000000001</v>
      </c>
      <c r="S50" s="67">
        <f t="shared" si="16"/>
        <v>46</v>
      </c>
    </row>
    <row r="51" spans="1:19" x14ac:dyDescent="0.3">
      <c r="A51" s="63" t="s">
        <v>206</v>
      </c>
      <c r="B51" s="64">
        <f>VLOOKUP($A51,'Return Data'!$B$7:$R$2843,3,0)</f>
        <v>44440</v>
      </c>
      <c r="C51" s="65">
        <f>VLOOKUP($A51,'Return Data'!$B$7:$R$2843,4,0)</f>
        <v>17.485399999999998</v>
      </c>
      <c r="D51" s="65">
        <f>VLOOKUP($A51,'Return Data'!$B$7:$R$2843,10,0)</f>
        <v>9.7274999999999991</v>
      </c>
      <c r="E51" s="66">
        <f t="shared" si="10"/>
        <v>46</v>
      </c>
      <c r="F51" s="65">
        <f>VLOOKUP($A51,'Return Data'!$B$7:$R$2843,11,0)</f>
        <v>18.706</v>
      </c>
      <c r="G51" s="66">
        <f t="shared" si="11"/>
        <v>35</v>
      </c>
      <c r="H51" s="65">
        <f>VLOOKUP($A51,'Return Data'!$B$7:$R$2843,12,0)</f>
        <v>36.165300000000002</v>
      </c>
      <c r="I51" s="66">
        <f t="shared" si="12"/>
        <v>35</v>
      </c>
      <c r="J51" s="65">
        <f>VLOOKUP($A51,'Return Data'!$B$7:$R$2843,13,0)</f>
        <v>57.163699999999999</v>
      </c>
      <c r="K51" s="66">
        <f t="shared" si="13"/>
        <v>36</v>
      </c>
      <c r="L51" s="65">
        <f>VLOOKUP($A51,'Return Data'!$B$7:$R$2843,17,0)</f>
        <v>31.221599999999999</v>
      </c>
      <c r="M51" s="66">
        <f t="shared" si="14"/>
        <v>24</v>
      </c>
      <c r="N51" s="65"/>
      <c r="O51" s="66"/>
      <c r="P51" s="65"/>
      <c r="Q51" s="66"/>
      <c r="R51" s="65">
        <f>VLOOKUP($A51,'Return Data'!$B$7:$R$2843,16,0)</f>
        <v>19.553599999999999</v>
      </c>
      <c r="S51" s="67">
        <f t="shared" si="16"/>
        <v>11</v>
      </c>
    </row>
    <row r="52" spans="1:19" x14ac:dyDescent="0.3">
      <c r="A52" s="63" t="s">
        <v>207</v>
      </c>
      <c r="B52" s="64">
        <f>VLOOKUP($A52,'Return Data'!$B$7:$R$2843,3,0)</f>
        <v>44440</v>
      </c>
      <c r="C52" s="65">
        <f>VLOOKUP($A52,'Return Data'!$B$7:$R$2843,4,0)</f>
        <v>57.433900000000001</v>
      </c>
      <c r="D52" s="65">
        <f>VLOOKUP($A52,'Return Data'!$B$7:$R$2843,10,0)</f>
        <v>19.319099999999999</v>
      </c>
      <c r="E52" s="66">
        <f t="shared" si="10"/>
        <v>6</v>
      </c>
      <c r="F52" s="65">
        <f>VLOOKUP($A52,'Return Data'!$B$7:$R$2843,11,0)</f>
        <v>30.357700000000001</v>
      </c>
      <c r="G52" s="66">
        <f t="shared" si="11"/>
        <v>11</v>
      </c>
      <c r="H52" s="65">
        <f>VLOOKUP($A52,'Return Data'!$B$7:$R$2843,12,0)</f>
        <v>50.537300000000002</v>
      </c>
      <c r="I52" s="66">
        <f t="shared" si="12"/>
        <v>9</v>
      </c>
      <c r="J52" s="65">
        <f>VLOOKUP($A52,'Return Data'!$B$7:$R$2843,13,0)</f>
        <v>76.711500000000001</v>
      </c>
      <c r="K52" s="66">
        <f t="shared" si="13"/>
        <v>9</v>
      </c>
      <c r="L52" s="65">
        <f>VLOOKUP($A52,'Return Data'!$B$7:$R$2843,17,0)</f>
        <v>52.467599999999997</v>
      </c>
      <c r="M52" s="66">
        <f t="shared" si="14"/>
        <v>2</v>
      </c>
      <c r="N52" s="65">
        <f>VLOOKUP($A52,'Return Data'!$B$7:$R$2843,14,0)</f>
        <v>32.703099999999999</v>
      </c>
      <c r="O52" s="66">
        <f>RANK(N52,N$8:N$71,0)</f>
        <v>1</v>
      </c>
      <c r="P52" s="65">
        <f>VLOOKUP($A52,'Return Data'!$B$7:$R$2843,15,0)</f>
        <v>25.0002</v>
      </c>
      <c r="Q52" s="66">
        <f>RANK(P52,P$8:P$71,0)</f>
        <v>1</v>
      </c>
      <c r="R52" s="65">
        <f>VLOOKUP($A52,'Return Data'!$B$7:$R$2843,16,0)</f>
        <v>26.502400000000002</v>
      </c>
      <c r="S52" s="67">
        <f t="shared" si="16"/>
        <v>4</v>
      </c>
    </row>
    <row r="53" spans="1:19" x14ac:dyDescent="0.3">
      <c r="A53" s="63" t="s">
        <v>208</v>
      </c>
      <c r="B53" s="64">
        <f>VLOOKUP($A53,'Return Data'!$B$7:$R$2843,3,0)</f>
        <v>44440</v>
      </c>
      <c r="C53" s="65">
        <f>VLOOKUP($A53,'Return Data'!$B$7:$R$2843,4,0)</f>
        <v>16.003599999999999</v>
      </c>
      <c r="D53" s="65">
        <f>VLOOKUP($A53,'Return Data'!$B$7:$R$2843,10,0)</f>
        <v>12.757</v>
      </c>
      <c r="E53" s="66">
        <f t="shared" si="10"/>
        <v>26</v>
      </c>
      <c r="F53" s="65">
        <f>VLOOKUP($A53,'Return Data'!$B$7:$R$2843,11,0)</f>
        <v>16.439800000000002</v>
      </c>
      <c r="G53" s="66">
        <f t="shared" si="11"/>
        <v>52</v>
      </c>
      <c r="H53" s="65">
        <f>VLOOKUP($A53,'Return Data'!$B$7:$R$2843,12,0)</f>
        <v>25.177800000000001</v>
      </c>
      <c r="I53" s="66">
        <f t="shared" si="12"/>
        <v>62</v>
      </c>
      <c r="J53" s="65">
        <f>VLOOKUP($A53,'Return Data'!$B$7:$R$2843,13,0)</f>
        <v>39.135100000000001</v>
      </c>
      <c r="K53" s="66">
        <f t="shared" si="13"/>
        <v>62</v>
      </c>
      <c r="L53" s="65"/>
      <c r="M53" s="66"/>
      <c r="N53" s="65"/>
      <c r="O53" s="66"/>
      <c r="P53" s="65"/>
      <c r="Q53" s="66"/>
      <c r="R53" s="65">
        <f>VLOOKUP($A53,'Return Data'!$B$7:$R$2843,16,0)</f>
        <v>19.801600000000001</v>
      </c>
      <c r="S53" s="67">
        <f t="shared" si="16"/>
        <v>9</v>
      </c>
    </row>
    <row r="54" spans="1:19" x14ac:dyDescent="0.3">
      <c r="A54" s="63" t="s">
        <v>209</v>
      </c>
      <c r="B54" s="64">
        <f>VLOOKUP($A54,'Return Data'!$B$7:$R$2843,3,0)</f>
        <v>44440</v>
      </c>
      <c r="C54" s="65">
        <f>VLOOKUP($A54,'Return Data'!$B$7:$R$2843,4,0)</f>
        <v>149.45269999999999</v>
      </c>
      <c r="D54" s="65">
        <f>VLOOKUP($A54,'Return Data'!$B$7:$R$2843,10,0)</f>
        <v>12.960900000000001</v>
      </c>
      <c r="E54" s="66">
        <f t="shared" si="10"/>
        <v>25</v>
      </c>
      <c r="F54" s="65">
        <f>VLOOKUP($A54,'Return Data'!$B$7:$R$2843,11,0)</f>
        <v>18.148599999999998</v>
      </c>
      <c r="G54" s="66">
        <f t="shared" si="11"/>
        <v>38</v>
      </c>
      <c r="H54" s="65">
        <f>VLOOKUP($A54,'Return Data'!$B$7:$R$2843,12,0)</f>
        <v>35.806199999999997</v>
      </c>
      <c r="I54" s="66">
        <f t="shared" si="12"/>
        <v>36</v>
      </c>
      <c r="J54" s="65">
        <f>VLOOKUP($A54,'Return Data'!$B$7:$R$2843,13,0)</f>
        <v>54.607500000000002</v>
      </c>
      <c r="K54" s="66">
        <f t="shared" si="13"/>
        <v>40</v>
      </c>
      <c r="L54" s="65">
        <f>VLOOKUP($A54,'Return Data'!$B$7:$R$2843,17,0)</f>
        <v>24.4846</v>
      </c>
      <c r="M54" s="66">
        <f t="shared" ref="M54:M71" si="18">RANK(L54,L$8:L$71,0)</f>
        <v>51</v>
      </c>
      <c r="N54" s="65">
        <f>VLOOKUP($A54,'Return Data'!$B$7:$R$2843,14,0)</f>
        <v>10.983599999999999</v>
      </c>
      <c r="O54" s="66">
        <f t="shared" ref="O54:O60" si="19">RANK(N54,N$8:N$71,0)</f>
        <v>46</v>
      </c>
      <c r="P54" s="65">
        <f>VLOOKUP($A54,'Return Data'!$B$7:$R$2843,15,0)</f>
        <v>12</v>
      </c>
      <c r="Q54" s="66">
        <f>RANK(P54,P$8:P$71,0)</f>
        <v>33</v>
      </c>
      <c r="R54" s="65">
        <f>VLOOKUP($A54,'Return Data'!$B$7:$R$2843,16,0)</f>
        <v>13.8103</v>
      </c>
      <c r="S54" s="67">
        <f t="shared" si="16"/>
        <v>48</v>
      </c>
    </row>
    <row r="55" spans="1:19" x14ac:dyDescent="0.3">
      <c r="A55" s="63" t="s">
        <v>210</v>
      </c>
      <c r="B55" s="64">
        <f>VLOOKUP($A55,'Return Data'!$B$7:$R$2843,3,0)</f>
        <v>44440</v>
      </c>
      <c r="C55" s="65">
        <f>VLOOKUP($A55,'Return Data'!$B$7:$R$2843,4,0)</f>
        <v>17.311699999999998</v>
      </c>
      <c r="D55" s="65">
        <f>VLOOKUP($A55,'Return Data'!$B$7:$R$2843,10,0)</f>
        <v>20.398199999999999</v>
      </c>
      <c r="E55" s="66">
        <f t="shared" si="10"/>
        <v>4</v>
      </c>
      <c r="F55" s="65">
        <f>VLOOKUP($A55,'Return Data'!$B$7:$R$2843,11,0)</f>
        <v>39.145899999999997</v>
      </c>
      <c r="G55" s="66">
        <f t="shared" si="11"/>
        <v>4</v>
      </c>
      <c r="H55" s="65">
        <f>VLOOKUP($A55,'Return Data'!$B$7:$R$2843,12,0)</f>
        <v>68.940799999999996</v>
      </c>
      <c r="I55" s="66">
        <f t="shared" si="12"/>
        <v>4</v>
      </c>
      <c r="J55" s="65">
        <f>VLOOKUP($A55,'Return Data'!$B$7:$R$2843,13,0)</f>
        <v>96.952100000000002</v>
      </c>
      <c r="K55" s="66">
        <f t="shared" si="13"/>
        <v>4</v>
      </c>
      <c r="L55" s="65">
        <f>VLOOKUP($A55,'Return Data'!$B$7:$R$2843,17,0)</f>
        <v>39.080800000000004</v>
      </c>
      <c r="M55" s="66">
        <f t="shared" si="18"/>
        <v>10</v>
      </c>
      <c r="N55" s="65">
        <f>VLOOKUP($A55,'Return Data'!$B$7:$R$2843,14,0)</f>
        <v>13.2202</v>
      </c>
      <c r="O55" s="66">
        <f t="shared" si="19"/>
        <v>36</v>
      </c>
      <c r="P55" s="65"/>
      <c r="Q55" s="66"/>
      <c r="R55" s="65">
        <f>VLOOKUP($A55,'Return Data'!$B$7:$R$2843,16,0)</f>
        <v>12.1419</v>
      </c>
      <c r="S55" s="67">
        <f t="shared" si="16"/>
        <v>54</v>
      </c>
    </row>
    <row r="56" spans="1:19" x14ac:dyDescent="0.3">
      <c r="A56" s="63" t="s">
        <v>211</v>
      </c>
      <c r="B56" s="64">
        <f>VLOOKUP($A56,'Return Data'!$B$7:$R$2843,3,0)</f>
        <v>44440</v>
      </c>
      <c r="C56" s="65">
        <f>VLOOKUP($A56,'Return Data'!$B$7:$R$2843,4,0)</f>
        <v>14.8497</v>
      </c>
      <c r="D56" s="65">
        <f>VLOOKUP($A56,'Return Data'!$B$7:$R$2843,10,0)</f>
        <v>20.328199999999999</v>
      </c>
      <c r="E56" s="66">
        <f t="shared" si="10"/>
        <v>5</v>
      </c>
      <c r="F56" s="65">
        <f>VLOOKUP($A56,'Return Data'!$B$7:$R$2843,11,0)</f>
        <v>39.546500000000002</v>
      </c>
      <c r="G56" s="66">
        <f t="shared" si="11"/>
        <v>3</v>
      </c>
      <c r="H56" s="65">
        <f>VLOOKUP($A56,'Return Data'!$B$7:$R$2843,12,0)</f>
        <v>70.064599999999999</v>
      </c>
      <c r="I56" s="66">
        <f t="shared" si="12"/>
        <v>3</v>
      </c>
      <c r="J56" s="65">
        <f>VLOOKUP($A56,'Return Data'!$B$7:$R$2843,13,0)</f>
        <v>99.641000000000005</v>
      </c>
      <c r="K56" s="66">
        <f t="shared" si="13"/>
        <v>3</v>
      </c>
      <c r="L56" s="65">
        <f>VLOOKUP($A56,'Return Data'!$B$7:$R$2843,17,0)</f>
        <v>40.025399999999998</v>
      </c>
      <c r="M56" s="66">
        <f t="shared" si="18"/>
        <v>9</v>
      </c>
      <c r="N56" s="65">
        <f>VLOOKUP($A56,'Return Data'!$B$7:$R$2843,14,0)</f>
        <v>13.402799999999999</v>
      </c>
      <c r="O56" s="66">
        <f t="shared" si="19"/>
        <v>34</v>
      </c>
      <c r="P56" s="65"/>
      <c r="Q56" s="66"/>
      <c r="R56" s="65">
        <f>VLOOKUP($A56,'Return Data'!$B$7:$R$2843,16,0)</f>
        <v>9.3054000000000006</v>
      </c>
      <c r="S56" s="67">
        <f t="shared" si="16"/>
        <v>61</v>
      </c>
    </row>
    <row r="57" spans="1:19" x14ac:dyDescent="0.3">
      <c r="A57" s="63" t="s">
        <v>212</v>
      </c>
      <c r="B57" s="64">
        <f>VLOOKUP($A57,'Return Data'!$B$7:$R$2843,3,0)</f>
        <v>44440</v>
      </c>
      <c r="C57" s="65">
        <f>VLOOKUP($A57,'Return Data'!$B$7:$R$2843,4,0)</f>
        <v>14.839399999999999</v>
      </c>
      <c r="D57" s="65">
        <f>VLOOKUP($A57,'Return Data'!$B$7:$R$2843,10,0)</f>
        <v>20.505400000000002</v>
      </c>
      <c r="E57" s="66">
        <f t="shared" si="10"/>
        <v>3</v>
      </c>
      <c r="F57" s="65">
        <f>VLOOKUP($A57,'Return Data'!$B$7:$R$2843,11,0)</f>
        <v>41.899299999999997</v>
      </c>
      <c r="G57" s="66">
        <f t="shared" si="11"/>
        <v>2</v>
      </c>
      <c r="H57" s="65">
        <f>VLOOKUP($A57,'Return Data'!$B$7:$R$2843,12,0)</f>
        <v>74.332999999999998</v>
      </c>
      <c r="I57" s="66">
        <f t="shared" si="12"/>
        <v>2</v>
      </c>
      <c r="J57" s="65">
        <f>VLOOKUP($A57,'Return Data'!$B$7:$R$2843,13,0)</f>
        <v>104.86790000000001</v>
      </c>
      <c r="K57" s="66">
        <f t="shared" si="13"/>
        <v>2</v>
      </c>
      <c r="L57" s="65">
        <f>VLOOKUP($A57,'Return Data'!$B$7:$R$2843,17,0)</f>
        <v>42.025799999999997</v>
      </c>
      <c r="M57" s="66">
        <f t="shared" si="18"/>
        <v>7</v>
      </c>
      <c r="N57" s="65">
        <f>VLOOKUP($A57,'Return Data'!$B$7:$R$2843,14,0)</f>
        <v>13.9977</v>
      </c>
      <c r="O57" s="66">
        <f t="shared" si="19"/>
        <v>29</v>
      </c>
      <c r="P57" s="65"/>
      <c r="Q57" s="66"/>
      <c r="R57" s="65">
        <f>VLOOKUP($A57,'Return Data'!$B$7:$R$2843,16,0)</f>
        <v>9.9486000000000008</v>
      </c>
      <c r="S57" s="67">
        <f t="shared" si="16"/>
        <v>58</v>
      </c>
    </row>
    <row r="58" spans="1:19" x14ac:dyDescent="0.3">
      <c r="A58" s="63" t="s">
        <v>213</v>
      </c>
      <c r="B58" s="64">
        <f>VLOOKUP($A58,'Return Data'!$B$7:$R$2843,3,0)</f>
        <v>44440</v>
      </c>
      <c r="C58" s="65">
        <f>VLOOKUP($A58,'Return Data'!$B$7:$R$2843,4,0)</f>
        <v>14.1661</v>
      </c>
      <c r="D58" s="65">
        <f>VLOOKUP($A58,'Return Data'!$B$7:$R$2843,10,0)</f>
        <v>23.095700000000001</v>
      </c>
      <c r="E58" s="66">
        <f t="shared" si="10"/>
        <v>1</v>
      </c>
      <c r="F58" s="65">
        <f>VLOOKUP($A58,'Return Data'!$B$7:$R$2843,11,0)</f>
        <v>45.482799999999997</v>
      </c>
      <c r="G58" s="66">
        <f t="shared" si="11"/>
        <v>1</v>
      </c>
      <c r="H58" s="65">
        <f>VLOOKUP($A58,'Return Data'!$B$7:$R$2843,12,0)</f>
        <v>77.291200000000003</v>
      </c>
      <c r="I58" s="66">
        <f t="shared" si="12"/>
        <v>1</v>
      </c>
      <c r="J58" s="65">
        <f>VLOOKUP($A58,'Return Data'!$B$7:$R$2843,13,0)</f>
        <v>107.2188</v>
      </c>
      <c r="K58" s="66">
        <f t="shared" si="13"/>
        <v>1</v>
      </c>
      <c r="L58" s="65">
        <f>VLOOKUP($A58,'Return Data'!$B$7:$R$2843,17,0)</f>
        <v>41.5732</v>
      </c>
      <c r="M58" s="66">
        <f t="shared" si="18"/>
        <v>8</v>
      </c>
      <c r="N58" s="65">
        <f>VLOOKUP($A58,'Return Data'!$B$7:$R$2843,14,0)</f>
        <v>13.8849</v>
      </c>
      <c r="O58" s="66">
        <f t="shared" si="19"/>
        <v>31</v>
      </c>
      <c r="P58" s="65"/>
      <c r="Q58" s="66"/>
      <c r="R58" s="65">
        <f>VLOOKUP($A58,'Return Data'!$B$7:$R$2843,16,0)</f>
        <v>9.2692999999999994</v>
      </c>
      <c r="S58" s="67">
        <f t="shared" si="16"/>
        <v>62</v>
      </c>
    </row>
    <row r="59" spans="1:19" x14ac:dyDescent="0.3">
      <c r="A59" s="63" t="s">
        <v>214</v>
      </c>
      <c r="B59" s="64">
        <f>VLOOKUP($A59,'Return Data'!$B$7:$R$2843,3,0)</f>
        <v>44440</v>
      </c>
      <c r="C59" s="65">
        <f>VLOOKUP($A59,'Return Data'!$B$7:$R$2843,4,0)</f>
        <v>21.2225</v>
      </c>
      <c r="D59" s="65">
        <f>VLOOKUP($A59,'Return Data'!$B$7:$R$2843,10,0)</f>
        <v>10.463100000000001</v>
      </c>
      <c r="E59" s="66">
        <f t="shared" si="10"/>
        <v>39</v>
      </c>
      <c r="F59" s="65">
        <f>VLOOKUP($A59,'Return Data'!$B$7:$R$2843,11,0)</f>
        <v>17.369399999999999</v>
      </c>
      <c r="G59" s="66">
        <f t="shared" si="11"/>
        <v>44</v>
      </c>
      <c r="H59" s="65">
        <f>VLOOKUP($A59,'Return Data'!$B$7:$R$2843,12,0)</f>
        <v>34.810200000000002</v>
      </c>
      <c r="I59" s="66">
        <f t="shared" si="12"/>
        <v>44</v>
      </c>
      <c r="J59" s="65">
        <f>VLOOKUP($A59,'Return Data'!$B$7:$R$2843,13,0)</f>
        <v>53.767299999999999</v>
      </c>
      <c r="K59" s="66">
        <f t="shared" si="13"/>
        <v>42</v>
      </c>
      <c r="L59" s="65">
        <f>VLOOKUP($A59,'Return Data'!$B$7:$R$2843,17,0)</f>
        <v>28.265799999999999</v>
      </c>
      <c r="M59" s="66">
        <f t="shared" si="18"/>
        <v>38</v>
      </c>
      <c r="N59" s="65">
        <f>VLOOKUP($A59,'Return Data'!$B$7:$R$2843,14,0)</f>
        <v>13.581200000000001</v>
      </c>
      <c r="O59" s="66">
        <f t="shared" si="19"/>
        <v>33</v>
      </c>
      <c r="P59" s="65">
        <f>VLOOKUP($A59,'Return Data'!$B$7:$R$2843,15,0)</f>
        <v>13.942299999999999</v>
      </c>
      <c r="Q59" s="66">
        <f>RANK(P59,P$8:P$71,0)</f>
        <v>26</v>
      </c>
      <c r="R59" s="65">
        <f>VLOOKUP($A59,'Return Data'!$B$7:$R$2843,16,0)</f>
        <v>12.392200000000001</v>
      </c>
      <c r="S59" s="67">
        <f t="shared" si="16"/>
        <v>53</v>
      </c>
    </row>
    <row r="60" spans="1:19" x14ac:dyDescent="0.3">
      <c r="A60" s="63" t="s">
        <v>215</v>
      </c>
      <c r="B60" s="64">
        <f>VLOOKUP($A60,'Return Data'!$B$7:$R$2843,3,0)</f>
        <v>44440</v>
      </c>
      <c r="C60" s="65">
        <f>VLOOKUP($A60,'Return Data'!$B$7:$R$2843,4,0)</f>
        <v>23.097000000000001</v>
      </c>
      <c r="D60" s="65">
        <f>VLOOKUP($A60,'Return Data'!$B$7:$R$2843,10,0)</f>
        <v>10.1294</v>
      </c>
      <c r="E60" s="66">
        <f t="shared" si="10"/>
        <v>42</v>
      </c>
      <c r="F60" s="65">
        <f>VLOOKUP($A60,'Return Data'!$B$7:$R$2843,11,0)</f>
        <v>16.798999999999999</v>
      </c>
      <c r="G60" s="66">
        <f t="shared" si="11"/>
        <v>48</v>
      </c>
      <c r="H60" s="65">
        <f>VLOOKUP($A60,'Return Data'!$B$7:$R$2843,12,0)</f>
        <v>33.918900000000001</v>
      </c>
      <c r="I60" s="66">
        <f t="shared" si="12"/>
        <v>48</v>
      </c>
      <c r="J60" s="65">
        <f>VLOOKUP($A60,'Return Data'!$B$7:$R$2843,13,0)</f>
        <v>52.353900000000003</v>
      </c>
      <c r="K60" s="66">
        <f t="shared" si="13"/>
        <v>45</v>
      </c>
      <c r="L60" s="65">
        <f>VLOOKUP($A60,'Return Data'!$B$7:$R$2843,17,0)</f>
        <v>28.5518</v>
      </c>
      <c r="M60" s="66">
        <f t="shared" si="18"/>
        <v>35</v>
      </c>
      <c r="N60" s="65">
        <f>VLOOKUP($A60,'Return Data'!$B$7:$R$2843,14,0)</f>
        <v>14.1387</v>
      </c>
      <c r="O60" s="66">
        <f t="shared" si="19"/>
        <v>27</v>
      </c>
      <c r="P60" s="65"/>
      <c r="Q60" s="66"/>
      <c r="R60" s="65">
        <f>VLOOKUP($A60,'Return Data'!$B$7:$R$2843,16,0)</f>
        <v>16.595600000000001</v>
      </c>
      <c r="S60" s="67">
        <f t="shared" si="16"/>
        <v>29</v>
      </c>
    </row>
    <row r="61" spans="1:19" x14ac:dyDescent="0.3">
      <c r="A61" s="63" t="s">
        <v>216</v>
      </c>
      <c r="B61" s="64">
        <f>VLOOKUP($A61,'Return Data'!$B$7:$R$2843,3,0)</f>
        <v>44440</v>
      </c>
      <c r="C61" s="65">
        <f>VLOOKUP($A61,'Return Data'!$B$7:$R$2843,4,0)</f>
        <v>14.2804</v>
      </c>
      <c r="D61" s="65">
        <f>VLOOKUP($A61,'Return Data'!$B$7:$R$2843,10,0)</f>
        <v>17.728899999999999</v>
      </c>
      <c r="E61" s="66">
        <f t="shared" si="10"/>
        <v>8</v>
      </c>
      <c r="F61" s="65">
        <f>VLOOKUP($A61,'Return Data'!$B$7:$R$2843,11,0)</f>
        <v>36.372700000000002</v>
      </c>
      <c r="G61" s="66">
        <f t="shared" si="11"/>
        <v>6</v>
      </c>
      <c r="H61" s="65">
        <f>VLOOKUP($A61,'Return Data'!$B$7:$R$2843,12,0)</f>
        <v>67.632000000000005</v>
      </c>
      <c r="I61" s="66">
        <f t="shared" si="12"/>
        <v>5</v>
      </c>
      <c r="J61" s="65">
        <f>VLOOKUP($A61,'Return Data'!$B$7:$R$2843,13,0)</f>
        <v>93.257800000000003</v>
      </c>
      <c r="K61" s="66">
        <f t="shared" si="13"/>
        <v>5</v>
      </c>
      <c r="L61" s="65">
        <f>VLOOKUP($A61,'Return Data'!$B$7:$R$2843,17,0)</f>
        <v>38.355200000000004</v>
      </c>
      <c r="M61" s="66">
        <f t="shared" si="18"/>
        <v>11</v>
      </c>
      <c r="N61" s="65"/>
      <c r="O61" s="66"/>
      <c r="P61" s="65"/>
      <c r="Q61" s="66"/>
      <c r="R61" s="65">
        <f>VLOOKUP($A61,'Return Data'!$B$7:$R$2843,16,0)</f>
        <v>10.9369</v>
      </c>
      <c r="S61" s="67">
        <f t="shared" si="16"/>
        <v>55</v>
      </c>
    </row>
    <row r="62" spans="1:19" x14ac:dyDescent="0.3">
      <c r="A62" s="63" t="s">
        <v>217</v>
      </c>
      <c r="B62" s="64">
        <f>VLOOKUP($A62,'Return Data'!$B$7:$R$2843,3,0)</f>
        <v>44440</v>
      </c>
      <c r="C62" s="65">
        <f>VLOOKUP($A62,'Return Data'!$B$7:$R$2843,4,0)</f>
        <v>16.302900000000001</v>
      </c>
      <c r="D62" s="65">
        <f>VLOOKUP($A62,'Return Data'!$B$7:$R$2843,10,0)</f>
        <v>17.3385</v>
      </c>
      <c r="E62" s="66">
        <f t="shared" si="10"/>
        <v>10</v>
      </c>
      <c r="F62" s="65">
        <f>VLOOKUP($A62,'Return Data'!$B$7:$R$2843,11,0)</f>
        <v>34.364899999999999</v>
      </c>
      <c r="G62" s="66">
        <f t="shared" si="11"/>
        <v>7</v>
      </c>
      <c r="H62" s="65">
        <f>VLOOKUP($A62,'Return Data'!$B$7:$R$2843,12,0)</f>
        <v>65.417599999999993</v>
      </c>
      <c r="I62" s="66">
        <f t="shared" si="12"/>
        <v>6</v>
      </c>
      <c r="J62" s="65">
        <f>VLOOKUP($A62,'Return Data'!$B$7:$R$2843,13,0)</f>
        <v>91.9863</v>
      </c>
      <c r="K62" s="66">
        <f t="shared" si="13"/>
        <v>6</v>
      </c>
      <c r="L62" s="65">
        <f>VLOOKUP($A62,'Return Data'!$B$7:$R$2843,17,0)</f>
        <v>37.730499999999999</v>
      </c>
      <c r="M62" s="66">
        <f t="shared" si="18"/>
        <v>12</v>
      </c>
      <c r="N62" s="65"/>
      <c r="O62" s="66"/>
      <c r="P62" s="65"/>
      <c r="Q62" s="66"/>
      <c r="R62" s="65">
        <f>VLOOKUP($A62,'Return Data'!$B$7:$R$2843,16,0)</f>
        <v>16.624600000000001</v>
      </c>
      <c r="S62" s="67">
        <f t="shared" si="16"/>
        <v>28</v>
      </c>
    </row>
    <row r="63" spans="1:19" x14ac:dyDescent="0.3">
      <c r="A63" s="63" t="s">
        <v>218</v>
      </c>
      <c r="B63" s="64">
        <f>VLOOKUP($A63,'Return Data'!$B$7:$R$2843,3,0)</f>
        <v>44440</v>
      </c>
      <c r="C63" s="65">
        <f>VLOOKUP($A63,'Return Data'!$B$7:$R$2843,4,0)</f>
        <v>29.447600000000001</v>
      </c>
      <c r="D63" s="65">
        <f>VLOOKUP($A63,'Return Data'!$B$7:$R$2843,10,0)</f>
        <v>10.5253</v>
      </c>
      <c r="E63" s="66">
        <f t="shared" si="10"/>
        <v>38</v>
      </c>
      <c r="F63" s="65">
        <f>VLOOKUP($A63,'Return Data'!$B$7:$R$2843,11,0)</f>
        <v>14.8879</v>
      </c>
      <c r="G63" s="66">
        <f t="shared" si="11"/>
        <v>57</v>
      </c>
      <c r="H63" s="65">
        <f>VLOOKUP($A63,'Return Data'!$B$7:$R$2843,12,0)</f>
        <v>33.408200000000001</v>
      </c>
      <c r="I63" s="66">
        <f t="shared" si="12"/>
        <v>49</v>
      </c>
      <c r="J63" s="65">
        <f>VLOOKUP($A63,'Return Data'!$B$7:$R$2843,13,0)</f>
        <v>51.777700000000003</v>
      </c>
      <c r="K63" s="66">
        <f t="shared" si="13"/>
        <v>48</v>
      </c>
      <c r="L63" s="65">
        <f>VLOOKUP($A63,'Return Data'!$B$7:$R$2843,17,0)</f>
        <v>25.822099999999999</v>
      </c>
      <c r="M63" s="66">
        <f t="shared" si="18"/>
        <v>48</v>
      </c>
      <c r="N63" s="65">
        <f>VLOOKUP($A63,'Return Data'!$B$7:$R$2843,14,0)</f>
        <v>15.136900000000001</v>
      </c>
      <c r="O63" s="66">
        <f t="shared" ref="O63:O68" si="20">RANK(N63,N$8:N$71,0)</f>
        <v>24</v>
      </c>
      <c r="P63" s="65">
        <f>VLOOKUP($A63,'Return Data'!$B$7:$R$2843,15,0)</f>
        <v>15.6455</v>
      </c>
      <c r="Q63" s="66">
        <f>RANK(P63,P$8:P$71,0)</f>
        <v>15</v>
      </c>
      <c r="R63" s="65">
        <f>VLOOKUP($A63,'Return Data'!$B$7:$R$2843,16,0)</f>
        <v>16.9696</v>
      </c>
      <c r="S63" s="67">
        <f t="shared" si="16"/>
        <v>23</v>
      </c>
    </row>
    <row r="64" spans="1:19" x14ac:dyDescent="0.3">
      <c r="A64" s="63" t="s">
        <v>219</v>
      </c>
      <c r="B64" s="64">
        <f>VLOOKUP($A64,'Return Data'!$B$7:$R$2843,3,0)</f>
        <v>44440</v>
      </c>
      <c r="C64" s="65">
        <f>VLOOKUP($A64,'Return Data'!$B$7:$R$2843,4,0)</f>
        <v>118.03</v>
      </c>
      <c r="D64" s="65">
        <f>VLOOKUP($A64,'Return Data'!$B$7:$R$2843,10,0)</f>
        <v>8.2744999999999997</v>
      </c>
      <c r="E64" s="66">
        <f t="shared" si="10"/>
        <v>57</v>
      </c>
      <c r="F64" s="65">
        <f>VLOOKUP($A64,'Return Data'!$B$7:$R$2843,11,0)</f>
        <v>15.4328</v>
      </c>
      <c r="G64" s="66">
        <f t="shared" si="11"/>
        <v>54</v>
      </c>
      <c r="H64" s="65">
        <f>VLOOKUP($A64,'Return Data'!$B$7:$R$2843,12,0)</f>
        <v>27.586200000000002</v>
      </c>
      <c r="I64" s="66">
        <f t="shared" si="12"/>
        <v>59</v>
      </c>
      <c r="J64" s="65">
        <f>VLOOKUP($A64,'Return Data'!$B$7:$R$2843,13,0)</f>
        <v>42.703400000000002</v>
      </c>
      <c r="K64" s="66">
        <f t="shared" si="13"/>
        <v>60</v>
      </c>
      <c r="L64" s="65">
        <f>VLOOKUP($A64,'Return Data'!$B$7:$R$2843,17,0)</f>
        <v>23.318200000000001</v>
      </c>
      <c r="M64" s="66">
        <f t="shared" si="18"/>
        <v>54</v>
      </c>
      <c r="N64" s="65">
        <f>VLOOKUP($A64,'Return Data'!$B$7:$R$2843,14,0)</f>
        <v>10.9971</v>
      </c>
      <c r="O64" s="66">
        <f t="shared" si="20"/>
        <v>45</v>
      </c>
      <c r="P64" s="65">
        <f>VLOOKUP($A64,'Return Data'!$B$7:$R$2843,15,0)</f>
        <v>14.164</v>
      </c>
      <c r="Q64" s="66">
        <f>RANK(P64,P$8:P$71,0)</f>
        <v>23</v>
      </c>
      <c r="R64" s="65">
        <f>VLOOKUP($A64,'Return Data'!$B$7:$R$2843,16,0)</f>
        <v>13.726599999999999</v>
      </c>
      <c r="S64" s="67">
        <f t="shared" si="16"/>
        <v>49</v>
      </c>
    </row>
    <row r="65" spans="1:19" x14ac:dyDescent="0.3">
      <c r="A65" s="63" t="s">
        <v>220</v>
      </c>
      <c r="B65" s="64">
        <f>VLOOKUP($A65,'Return Data'!$B$7:$R$2843,3,0)</f>
        <v>44440</v>
      </c>
      <c r="C65" s="65">
        <f>VLOOKUP($A65,'Return Data'!$B$7:$R$2843,4,0)</f>
        <v>42.66</v>
      </c>
      <c r="D65" s="65">
        <f>VLOOKUP($A65,'Return Data'!$B$7:$R$2843,10,0)</f>
        <v>15.798</v>
      </c>
      <c r="E65" s="66">
        <f t="shared" si="10"/>
        <v>13</v>
      </c>
      <c r="F65" s="65">
        <f>VLOOKUP($A65,'Return Data'!$B$7:$R$2843,11,0)</f>
        <v>22.1999</v>
      </c>
      <c r="G65" s="66">
        <f t="shared" si="11"/>
        <v>18</v>
      </c>
      <c r="H65" s="65">
        <f>VLOOKUP($A65,'Return Data'!$B$7:$R$2843,12,0)</f>
        <v>39.868899999999996</v>
      </c>
      <c r="I65" s="66">
        <f t="shared" si="12"/>
        <v>23</v>
      </c>
      <c r="J65" s="65">
        <f>VLOOKUP($A65,'Return Data'!$B$7:$R$2843,13,0)</f>
        <v>57.5914</v>
      </c>
      <c r="K65" s="66">
        <f t="shared" si="13"/>
        <v>35</v>
      </c>
      <c r="L65" s="65">
        <f>VLOOKUP($A65,'Return Data'!$B$7:$R$2843,17,0)</f>
        <v>32.290700000000001</v>
      </c>
      <c r="M65" s="66">
        <f t="shared" si="18"/>
        <v>22</v>
      </c>
      <c r="N65" s="65">
        <f>VLOOKUP($A65,'Return Data'!$B$7:$R$2843,14,0)</f>
        <v>17.819900000000001</v>
      </c>
      <c r="O65" s="66">
        <f t="shared" si="20"/>
        <v>12</v>
      </c>
      <c r="P65" s="65">
        <f>VLOOKUP($A65,'Return Data'!$B$7:$R$2843,15,0)</f>
        <v>14.9582</v>
      </c>
      <c r="Q65" s="66">
        <f>RANK(P65,P$8:P$71,0)</f>
        <v>17</v>
      </c>
      <c r="R65" s="65">
        <f>VLOOKUP($A65,'Return Data'!$B$7:$R$2843,16,0)</f>
        <v>14.555999999999999</v>
      </c>
      <c r="S65" s="67">
        <f t="shared" si="16"/>
        <v>44</v>
      </c>
    </row>
    <row r="66" spans="1:19" x14ac:dyDescent="0.3">
      <c r="A66" s="63" t="s">
        <v>221</v>
      </c>
      <c r="B66" s="64">
        <f>VLOOKUP($A66,'Return Data'!$B$7:$R$2843,3,0)</f>
        <v>44440</v>
      </c>
      <c r="C66" s="65">
        <f>VLOOKUP($A66,'Return Data'!$B$7:$R$2843,4,0)</f>
        <v>22.6936</v>
      </c>
      <c r="D66" s="65">
        <f>VLOOKUP($A66,'Return Data'!$B$7:$R$2843,10,0)</f>
        <v>10.344200000000001</v>
      </c>
      <c r="E66" s="66">
        <f t="shared" si="10"/>
        <v>40</v>
      </c>
      <c r="F66" s="65">
        <f>VLOOKUP($A66,'Return Data'!$B$7:$R$2843,11,0)</f>
        <v>19.747599999999998</v>
      </c>
      <c r="G66" s="66">
        <f t="shared" si="11"/>
        <v>32</v>
      </c>
      <c r="H66" s="65">
        <f>VLOOKUP($A66,'Return Data'!$B$7:$R$2843,12,0)</f>
        <v>43.0717</v>
      </c>
      <c r="I66" s="66">
        <f t="shared" si="12"/>
        <v>18</v>
      </c>
      <c r="J66" s="65">
        <f>VLOOKUP($A66,'Return Data'!$B$7:$R$2843,13,0)</f>
        <v>63.094299999999997</v>
      </c>
      <c r="K66" s="66">
        <f t="shared" si="13"/>
        <v>19</v>
      </c>
      <c r="L66" s="65">
        <f>VLOOKUP($A66,'Return Data'!$B$7:$R$2843,17,0)</f>
        <v>33.871000000000002</v>
      </c>
      <c r="M66" s="66">
        <f t="shared" si="18"/>
        <v>19</v>
      </c>
      <c r="N66" s="65">
        <f>VLOOKUP($A66,'Return Data'!$B$7:$R$2843,14,0)</f>
        <v>14.3446</v>
      </c>
      <c r="O66" s="66">
        <f t="shared" si="20"/>
        <v>26</v>
      </c>
      <c r="P66" s="65"/>
      <c r="Q66" s="66"/>
      <c r="R66" s="65">
        <f>VLOOKUP($A66,'Return Data'!$B$7:$R$2843,16,0)</f>
        <v>16.2988</v>
      </c>
      <c r="S66" s="67">
        <f t="shared" si="16"/>
        <v>32</v>
      </c>
    </row>
    <row r="67" spans="1:19" x14ac:dyDescent="0.3">
      <c r="A67" s="63" t="s">
        <v>222</v>
      </c>
      <c r="B67" s="64">
        <f>VLOOKUP($A67,'Return Data'!$B$7:$R$2843,3,0)</f>
        <v>44440</v>
      </c>
      <c r="C67" s="65">
        <f>VLOOKUP($A67,'Return Data'!$B$7:$R$2843,4,0)</f>
        <v>16.1006</v>
      </c>
      <c r="D67" s="65">
        <f>VLOOKUP($A67,'Return Data'!$B$7:$R$2843,10,0)</f>
        <v>7.9874000000000001</v>
      </c>
      <c r="E67" s="66">
        <f t="shared" si="10"/>
        <v>58</v>
      </c>
      <c r="F67" s="65">
        <f>VLOOKUP($A67,'Return Data'!$B$7:$R$2843,11,0)</f>
        <v>17.062899999999999</v>
      </c>
      <c r="G67" s="66">
        <f t="shared" si="11"/>
        <v>46</v>
      </c>
      <c r="H67" s="65">
        <f>VLOOKUP($A67,'Return Data'!$B$7:$R$2843,12,0)</f>
        <v>42.671300000000002</v>
      </c>
      <c r="I67" s="66">
        <f t="shared" si="12"/>
        <v>20</v>
      </c>
      <c r="J67" s="65">
        <f>VLOOKUP($A67,'Return Data'!$B$7:$R$2843,13,0)</f>
        <v>62.410899999999998</v>
      </c>
      <c r="K67" s="66">
        <f t="shared" si="13"/>
        <v>21</v>
      </c>
      <c r="L67" s="65">
        <f>VLOOKUP($A67,'Return Data'!$B$7:$R$2843,17,0)</f>
        <v>28.849399999999999</v>
      </c>
      <c r="M67" s="66">
        <f t="shared" si="18"/>
        <v>33</v>
      </c>
      <c r="N67" s="65">
        <f>VLOOKUP($A67,'Return Data'!$B$7:$R$2843,14,0)</f>
        <v>12.084</v>
      </c>
      <c r="O67" s="66">
        <f t="shared" si="20"/>
        <v>42</v>
      </c>
      <c r="P67" s="65"/>
      <c r="Q67" s="66"/>
      <c r="R67" s="65">
        <f>VLOOKUP($A67,'Return Data'!$B$7:$R$2843,16,0)</f>
        <v>10.901899999999999</v>
      </c>
      <c r="S67" s="67">
        <f t="shared" si="16"/>
        <v>56</v>
      </c>
    </row>
    <row r="68" spans="1:19" x14ac:dyDescent="0.3">
      <c r="A68" s="63" t="s">
        <v>223</v>
      </c>
      <c r="B68" s="64">
        <f>VLOOKUP($A68,'Return Data'!$B$7:$R$2843,3,0)</f>
        <v>44440</v>
      </c>
      <c r="C68" s="65">
        <f>VLOOKUP($A68,'Return Data'!$B$7:$R$2843,4,0)</f>
        <v>15.1023</v>
      </c>
      <c r="D68" s="65">
        <f>VLOOKUP($A68,'Return Data'!$B$7:$R$2843,10,0)</f>
        <v>8.9332999999999991</v>
      </c>
      <c r="E68" s="66">
        <f t="shared" si="10"/>
        <v>55</v>
      </c>
      <c r="F68" s="65">
        <f>VLOOKUP($A68,'Return Data'!$B$7:$R$2843,11,0)</f>
        <v>17.703499999999998</v>
      </c>
      <c r="G68" s="66">
        <f t="shared" si="11"/>
        <v>43</v>
      </c>
      <c r="H68" s="65">
        <f>VLOOKUP($A68,'Return Data'!$B$7:$R$2843,12,0)</f>
        <v>42.847799999999999</v>
      </c>
      <c r="I68" s="66">
        <f t="shared" si="12"/>
        <v>19</v>
      </c>
      <c r="J68" s="65">
        <f>VLOOKUP($A68,'Return Data'!$B$7:$R$2843,13,0)</f>
        <v>62.7684</v>
      </c>
      <c r="K68" s="66">
        <f t="shared" si="13"/>
        <v>20</v>
      </c>
      <c r="L68" s="65">
        <f>VLOOKUP($A68,'Return Data'!$B$7:$R$2843,17,0)</f>
        <v>30.184999999999999</v>
      </c>
      <c r="M68" s="66">
        <f t="shared" si="18"/>
        <v>26</v>
      </c>
      <c r="N68" s="65">
        <f>VLOOKUP($A68,'Return Data'!$B$7:$R$2843,14,0)</f>
        <v>12.9284</v>
      </c>
      <c r="O68" s="66">
        <f t="shared" si="20"/>
        <v>37</v>
      </c>
      <c r="P68" s="65"/>
      <c r="Q68" s="66"/>
      <c r="R68" s="65">
        <f>VLOOKUP($A68,'Return Data'!$B$7:$R$2843,16,0)</f>
        <v>9.7525999999999993</v>
      </c>
      <c r="S68" s="67">
        <f t="shared" si="16"/>
        <v>59</v>
      </c>
    </row>
    <row r="69" spans="1:19" x14ac:dyDescent="0.3">
      <c r="A69" s="63" t="s">
        <v>224</v>
      </c>
      <c r="B69" s="64">
        <f>VLOOKUP($A69,'Return Data'!$B$7:$R$2843,3,0)</f>
        <v>44440</v>
      </c>
      <c r="C69" s="65">
        <f>VLOOKUP($A69,'Return Data'!$B$7:$R$2843,4,0)</f>
        <v>12.306800000000001</v>
      </c>
      <c r="D69" s="65">
        <f>VLOOKUP($A69,'Return Data'!$B$7:$R$2843,10,0)</f>
        <v>6.984</v>
      </c>
      <c r="E69" s="66">
        <f t="shared" si="10"/>
        <v>59</v>
      </c>
      <c r="F69" s="65">
        <f>VLOOKUP($A69,'Return Data'!$B$7:$R$2843,11,0)</f>
        <v>11.603999999999999</v>
      </c>
      <c r="G69" s="66">
        <f t="shared" si="11"/>
        <v>61</v>
      </c>
      <c r="H69" s="65">
        <f>VLOOKUP($A69,'Return Data'!$B$7:$R$2843,12,0)</f>
        <v>27.275700000000001</v>
      </c>
      <c r="I69" s="66">
        <f t="shared" si="12"/>
        <v>60</v>
      </c>
      <c r="J69" s="65">
        <f>VLOOKUP($A69,'Return Data'!$B$7:$R$2843,13,0)</f>
        <v>43.377400000000002</v>
      </c>
      <c r="K69" s="66">
        <f t="shared" si="13"/>
        <v>59</v>
      </c>
      <c r="L69" s="65">
        <f>VLOOKUP($A69,'Return Data'!$B$7:$R$2843,17,0)</f>
        <v>26.4682</v>
      </c>
      <c r="M69" s="66">
        <f t="shared" si="18"/>
        <v>46</v>
      </c>
      <c r="N69" s="65"/>
      <c r="O69" s="66"/>
      <c r="P69" s="65"/>
      <c r="Q69" s="66"/>
      <c r="R69" s="65">
        <f>VLOOKUP($A69,'Return Data'!$B$7:$R$2843,16,0)</f>
        <v>5.8982999999999999</v>
      </c>
      <c r="S69" s="67">
        <f t="shared" si="16"/>
        <v>64</v>
      </c>
    </row>
    <row r="70" spans="1:19" x14ac:dyDescent="0.3">
      <c r="A70" s="63" t="s">
        <v>225</v>
      </c>
      <c r="B70" s="64">
        <f>VLOOKUP($A70,'Return Data'!$B$7:$R$2843,3,0)</f>
        <v>44440</v>
      </c>
      <c r="C70" s="65">
        <f>VLOOKUP($A70,'Return Data'!$B$7:$R$2843,4,0)</f>
        <v>12.7691</v>
      </c>
      <c r="D70" s="65">
        <f>VLOOKUP($A70,'Return Data'!$B$7:$R$2843,10,0)</f>
        <v>6.7865000000000002</v>
      </c>
      <c r="E70" s="66">
        <f t="shared" si="10"/>
        <v>61</v>
      </c>
      <c r="F70" s="65">
        <f>VLOOKUP($A70,'Return Data'!$B$7:$R$2843,11,0)</f>
        <v>11.4145</v>
      </c>
      <c r="G70" s="66">
        <f t="shared" si="11"/>
        <v>62</v>
      </c>
      <c r="H70" s="65">
        <f>VLOOKUP($A70,'Return Data'!$B$7:$R$2843,12,0)</f>
        <v>26.484300000000001</v>
      </c>
      <c r="I70" s="66">
        <f t="shared" si="12"/>
        <v>61</v>
      </c>
      <c r="J70" s="65">
        <f>VLOOKUP($A70,'Return Data'!$B$7:$R$2843,13,0)</f>
        <v>42.3566</v>
      </c>
      <c r="K70" s="66">
        <f t="shared" si="13"/>
        <v>61</v>
      </c>
      <c r="L70" s="65">
        <f>VLOOKUP($A70,'Return Data'!$B$7:$R$2843,17,0)</f>
        <v>26.703499999999998</v>
      </c>
      <c r="M70" s="66">
        <f t="shared" si="18"/>
        <v>44</v>
      </c>
      <c r="N70" s="65"/>
      <c r="O70" s="66"/>
      <c r="P70" s="65"/>
      <c r="Q70" s="66"/>
      <c r="R70" s="65">
        <f>VLOOKUP($A70,'Return Data'!$B$7:$R$2843,16,0)</f>
        <v>7.3742000000000001</v>
      </c>
      <c r="S70" s="67">
        <f t="shared" si="16"/>
        <v>63</v>
      </c>
    </row>
    <row r="71" spans="1:19" x14ac:dyDescent="0.3">
      <c r="A71" s="63" t="s">
        <v>226</v>
      </c>
      <c r="B71" s="64">
        <f>VLOOKUP($A71,'Return Data'!$B$7:$R$2843,3,0)</f>
        <v>44440</v>
      </c>
      <c r="C71" s="65">
        <f>VLOOKUP($A71,'Return Data'!$B$7:$R$2843,4,0)</f>
        <v>153.34899999999999</v>
      </c>
      <c r="D71" s="65">
        <f>VLOOKUP($A71,'Return Data'!$B$7:$R$2843,10,0)</f>
        <v>14.9549</v>
      </c>
      <c r="E71" s="66">
        <f t="shared" si="10"/>
        <v>16</v>
      </c>
      <c r="F71" s="65">
        <f>VLOOKUP($A71,'Return Data'!$B$7:$R$2843,11,0)</f>
        <v>20.9495</v>
      </c>
      <c r="G71" s="66">
        <f t="shared" si="11"/>
        <v>21</v>
      </c>
      <c r="H71" s="65">
        <f>VLOOKUP($A71,'Return Data'!$B$7:$R$2843,12,0)</f>
        <v>37.618400000000001</v>
      </c>
      <c r="I71" s="66">
        <f t="shared" si="12"/>
        <v>32</v>
      </c>
      <c r="J71" s="65">
        <f>VLOOKUP($A71,'Return Data'!$B$7:$R$2843,13,0)</f>
        <v>59.750999999999998</v>
      </c>
      <c r="K71" s="66">
        <f t="shared" si="13"/>
        <v>28</v>
      </c>
      <c r="L71" s="65">
        <f>VLOOKUP($A71,'Return Data'!$B$7:$R$2843,17,0)</f>
        <v>32.971499999999999</v>
      </c>
      <c r="M71" s="66">
        <f t="shared" si="18"/>
        <v>20</v>
      </c>
      <c r="N71" s="65">
        <f>VLOOKUP($A71,'Return Data'!$B$7:$R$2843,14,0)</f>
        <v>17.3293</v>
      </c>
      <c r="O71" s="66">
        <f>RANK(N71,N$8:N$71,0)</f>
        <v>15</v>
      </c>
      <c r="P71" s="65">
        <f>VLOOKUP($A71,'Return Data'!$B$7:$R$2843,15,0)</f>
        <v>16.022300000000001</v>
      </c>
      <c r="Q71" s="66">
        <f>RANK(P71,P$8:P$71,0)</f>
        <v>12</v>
      </c>
      <c r="R71" s="65">
        <f>VLOOKUP($A71,'Return Data'!$B$7:$R$2843,16,0)</f>
        <v>15.9613</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12.315290624999999</v>
      </c>
      <c r="E73" s="74"/>
      <c r="F73" s="75">
        <f>AVERAGE(F8:F71)</f>
        <v>21.30195625</v>
      </c>
      <c r="G73" s="74"/>
      <c r="H73" s="75">
        <f>AVERAGE(H8:H71)</f>
        <v>40.445693750000011</v>
      </c>
      <c r="I73" s="74"/>
      <c r="J73" s="75">
        <f>AVERAGE(J8:J71)</f>
        <v>60.812268750000008</v>
      </c>
      <c r="K73" s="74"/>
      <c r="L73" s="75">
        <f>AVERAGE(L8:L71)</f>
        <v>31.442152459016388</v>
      </c>
      <c r="M73" s="74"/>
      <c r="N73" s="75">
        <f>AVERAGE(N8:N71)</f>
        <v>15.61201176470588</v>
      </c>
      <c r="O73" s="74"/>
      <c r="P73" s="75">
        <f>AVERAGE(P8:P71)</f>
        <v>15.315072972972972</v>
      </c>
      <c r="Q73" s="74"/>
      <c r="R73" s="75">
        <f>AVERAGE(R8:R71)</f>
        <v>16.331467187500003</v>
      </c>
      <c r="S73" s="76"/>
    </row>
    <row r="74" spans="1:19" x14ac:dyDescent="0.3">
      <c r="A74" s="73" t="s">
        <v>28</v>
      </c>
      <c r="B74" s="74"/>
      <c r="C74" s="74"/>
      <c r="D74" s="75">
        <f>MIN(D8:D71)</f>
        <v>4.7545000000000002</v>
      </c>
      <c r="E74" s="74"/>
      <c r="F74" s="75">
        <f>MIN(F8:F71)</f>
        <v>6.3677000000000001</v>
      </c>
      <c r="G74" s="74"/>
      <c r="H74" s="75">
        <f>MIN(H8:H71)</f>
        <v>19.785699999999999</v>
      </c>
      <c r="I74" s="74"/>
      <c r="J74" s="75">
        <f>MIN(J8:J71)</f>
        <v>31.139299999999999</v>
      </c>
      <c r="K74" s="74"/>
      <c r="L74" s="75">
        <f>MIN(L8:L71)</f>
        <v>19.845600000000001</v>
      </c>
      <c r="M74" s="74"/>
      <c r="N74" s="75">
        <f>MIN(N8:N71)</f>
        <v>7.1344000000000003</v>
      </c>
      <c r="O74" s="74"/>
      <c r="P74" s="75">
        <f>MIN(P8:P71)</f>
        <v>9.2975999999999992</v>
      </c>
      <c r="Q74" s="74"/>
      <c r="R74" s="75">
        <f>MIN(R8:R71)</f>
        <v>5.8982999999999999</v>
      </c>
      <c r="S74" s="76"/>
    </row>
    <row r="75" spans="1:19" ht="15" thickBot="1" x14ac:dyDescent="0.35">
      <c r="A75" s="77" t="s">
        <v>29</v>
      </c>
      <c r="B75" s="78"/>
      <c r="C75" s="78"/>
      <c r="D75" s="79">
        <f>MAX(D8:D71)</f>
        <v>23.095700000000001</v>
      </c>
      <c r="E75" s="78"/>
      <c r="F75" s="79">
        <f>MAX(F8:F71)</f>
        <v>45.482799999999997</v>
      </c>
      <c r="G75" s="78"/>
      <c r="H75" s="79">
        <f>MAX(H8:H71)</f>
        <v>77.291200000000003</v>
      </c>
      <c r="I75" s="78"/>
      <c r="J75" s="79">
        <f>MAX(J8:J71)</f>
        <v>107.2188</v>
      </c>
      <c r="K75" s="78"/>
      <c r="L75" s="79">
        <f>MAX(L8:L71)</f>
        <v>56.110199999999999</v>
      </c>
      <c r="M75" s="78"/>
      <c r="N75" s="79">
        <f>MAX(N8:N71)</f>
        <v>32.703099999999999</v>
      </c>
      <c r="O75" s="78"/>
      <c r="P75" s="79">
        <f>MAX(P8:P71)</f>
        <v>25.0002</v>
      </c>
      <c r="Q75" s="78"/>
      <c r="R75" s="79">
        <f>MAX(R8:R71)</f>
        <v>32.150799999999997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44440</v>
      </c>
      <c r="C8" s="65">
        <f>VLOOKUP($A8,'Return Data'!$B$7:$R$2843,4,0)</f>
        <v>50.65</v>
      </c>
      <c r="D8" s="65">
        <f>VLOOKUP($A8,'Return Data'!$B$7:$R$2843,10,0)</f>
        <v>5.3452999999999999</v>
      </c>
      <c r="E8" s="66">
        <f t="shared" ref="E8:E39" si="0">RANK(D8,D$8:D$73,0)</f>
        <v>65</v>
      </c>
      <c r="F8" s="65">
        <f>VLOOKUP($A8,'Return Data'!$B$7:$R$2843,11,0)</f>
        <v>6.0067000000000004</v>
      </c>
      <c r="G8" s="66">
        <f t="shared" ref="G8:G39" si="1">RANK(F8,F$8:F$73,0)</f>
        <v>66</v>
      </c>
      <c r="H8" s="65">
        <f>VLOOKUP($A8,'Return Data'!$B$7:$R$2843,12,0)</f>
        <v>19.176500000000001</v>
      </c>
      <c r="I8" s="66">
        <f t="shared" ref="I8:I39" si="2">RANK(H8,H$8:H$73,0)</f>
        <v>66</v>
      </c>
      <c r="J8" s="65">
        <f>VLOOKUP($A8,'Return Data'!$B$7:$R$2843,13,0)</f>
        <v>30.306100000000001</v>
      </c>
      <c r="K8" s="66">
        <f t="shared" ref="K8:K39" si="3">RANK(J8,J$8:J$73,0)</f>
        <v>66</v>
      </c>
      <c r="L8" s="65">
        <f>VLOOKUP($A8,'Return Data'!$B$7:$R$2843,17,0)</f>
        <v>19.076599999999999</v>
      </c>
      <c r="M8" s="66">
        <f t="shared" ref="M8:M28" si="4">RANK(L8,L$8:L$73,0)</f>
        <v>63</v>
      </c>
      <c r="N8" s="65">
        <f>VLOOKUP($A8,'Return Data'!$B$7:$R$2843,14,0)</f>
        <v>6.3785999999999996</v>
      </c>
      <c r="O8" s="66">
        <f>RANK(N8,N$8:N$73,0)</f>
        <v>52</v>
      </c>
      <c r="P8" s="65">
        <f>VLOOKUP($A8,'Return Data'!$B$7:$R$2843,15,0)</f>
        <v>11.0367</v>
      </c>
      <c r="Q8" s="66">
        <f>RANK(P8,P$8:P$73,0)</f>
        <v>36</v>
      </c>
      <c r="R8" s="65">
        <f>VLOOKUP($A8,'Return Data'!$B$7:$R$2843,16,0)</f>
        <v>11.4842</v>
      </c>
      <c r="S8" s="67">
        <f t="shared" ref="S8:S39" si="5">RANK(R8,R$8:R$73,0)</f>
        <v>53</v>
      </c>
    </row>
    <row r="9" spans="1:20" x14ac:dyDescent="0.3">
      <c r="A9" s="63" t="s">
        <v>267</v>
      </c>
      <c r="B9" s="64">
        <f>VLOOKUP($A9,'Return Data'!$B$7:$R$2843,3,0)</f>
        <v>44440</v>
      </c>
      <c r="C9" s="65">
        <f>VLOOKUP($A9,'Return Data'!$B$7:$R$2843,4,0)</f>
        <v>41.55</v>
      </c>
      <c r="D9" s="65">
        <f>VLOOKUP($A9,'Return Data'!$B$7:$R$2843,10,0)</f>
        <v>5.6177000000000001</v>
      </c>
      <c r="E9" s="66">
        <f t="shared" si="0"/>
        <v>64</v>
      </c>
      <c r="F9" s="65">
        <f>VLOOKUP($A9,'Return Data'!$B$7:$R$2843,11,0)</f>
        <v>6.6204999999999998</v>
      </c>
      <c r="G9" s="66">
        <f t="shared" si="1"/>
        <v>65</v>
      </c>
      <c r="H9" s="65">
        <f>VLOOKUP($A9,'Return Data'!$B$7:$R$2843,12,0)</f>
        <v>19.671700000000001</v>
      </c>
      <c r="I9" s="66">
        <f t="shared" si="2"/>
        <v>65</v>
      </c>
      <c r="J9" s="65">
        <f>VLOOKUP($A9,'Return Data'!$B$7:$R$2843,13,0)</f>
        <v>30.948599999999999</v>
      </c>
      <c r="K9" s="66">
        <f t="shared" si="3"/>
        <v>65</v>
      </c>
      <c r="L9" s="65">
        <f>VLOOKUP($A9,'Return Data'!$B$7:$R$2843,17,0)</f>
        <v>19.836400000000001</v>
      </c>
      <c r="M9" s="66">
        <f t="shared" si="4"/>
        <v>61</v>
      </c>
      <c r="N9" s="65">
        <f>VLOOKUP($A9,'Return Data'!$B$7:$R$2843,14,0)</f>
        <v>7.3323999999999998</v>
      </c>
      <c r="O9" s="66">
        <f>RANK(N9,N$8:N$73,0)</f>
        <v>51</v>
      </c>
      <c r="P9" s="65">
        <f>VLOOKUP($A9,'Return Data'!$B$7:$R$2843,15,0)</f>
        <v>11.735200000000001</v>
      </c>
      <c r="Q9" s="66">
        <f>RANK(P9,P$8:P$73,0)</f>
        <v>32</v>
      </c>
      <c r="R9" s="65">
        <f>VLOOKUP($A9,'Return Data'!$B$7:$R$2843,16,0)</f>
        <v>11.237399999999999</v>
      </c>
      <c r="S9" s="67">
        <f t="shared" si="5"/>
        <v>54</v>
      </c>
    </row>
    <row r="10" spans="1:20" x14ac:dyDescent="0.3">
      <c r="A10" s="63" t="s">
        <v>268</v>
      </c>
      <c r="B10" s="64">
        <f>VLOOKUP($A10,'Return Data'!$B$7:$R$2843,3,0)</f>
        <v>44440</v>
      </c>
      <c r="C10" s="65">
        <f>VLOOKUP($A10,'Return Data'!$B$7:$R$2843,4,0)</f>
        <v>74.194699999999997</v>
      </c>
      <c r="D10" s="65">
        <f>VLOOKUP($A10,'Return Data'!$B$7:$R$2843,10,0)</f>
        <v>15.2827</v>
      </c>
      <c r="E10" s="66">
        <f t="shared" si="0"/>
        <v>16</v>
      </c>
      <c r="F10" s="65">
        <f>VLOOKUP($A10,'Return Data'!$B$7:$R$2843,11,0)</f>
        <v>21.4908</v>
      </c>
      <c r="G10" s="66">
        <f t="shared" si="1"/>
        <v>20</v>
      </c>
      <c r="H10" s="65">
        <f>VLOOKUP($A10,'Return Data'!$B$7:$R$2843,12,0)</f>
        <v>33.499699999999997</v>
      </c>
      <c r="I10" s="66">
        <f t="shared" si="2"/>
        <v>49</v>
      </c>
      <c r="J10" s="65">
        <f>VLOOKUP($A10,'Return Data'!$B$7:$R$2843,13,0)</f>
        <v>57.247799999999998</v>
      </c>
      <c r="K10" s="66">
        <f t="shared" si="3"/>
        <v>31</v>
      </c>
      <c r="L10" s="65">
        <f>VLOOKUP($A10,'Return Data'!$B$7:$R$2843,17,0)</f>
        <v>29.3658</v>
      </c>
      <c r="M10" s="66">
        <f t="shared" si="4"/>
        <v>27</v>
      </c>
      <c r="N10" s="65">
        <f>VLOOKUP($A10,'Return Data'!$B$7:$R$2843,14,0)</f>
        <v>16.887699999999999</v>
      </c>
      <c r="O10" s="66">
        <f>RANK(N10,N$8:N$73,0)</f>
        <v>13</v>
      </c>
      <c r="P10" s="65">
        <f>VLOOKUP($A10,'Return Data'!$B$7:$R$2843,15,0)</f>
        <v>17.304200000000002</v>
      </c>
      <c r="Q10" s="66">
        <f>RANK(P10,P$8:P$73,0)</f>
        <v>6</v>
      </c>
      <c r="R10" s="65">
        <f>VLOOKUP($A10,'Return Data'!$B$7:$R$2843,16,0)</f>
        <v>18.714600000000001</v>
      </c>
      <c r="S10" s="67">
        <f t="shared" si="5"/>
        <v>16</v>
      </c>
    </row>
    <row r="11" spans="1:20" x14ac:dyDescent="0.3">
      <c r="A11" s="63" t="s">
        <v>269</v>
      </c>
      <c r="B11" s="64">
        <f>VLOOKUP($A11,'Return Data'!$B$7:$R$2843,3,0)</f>
        <v>44440</v>
      </c>
      <c r="C11" s="65">
        <f>VLOOKUP($A11,'Return Data'!$B$7:$R$2843,4,0)</f>
        <v>69.099999999999994</v>
      </c>
      <c r="D11" s="65">
        <f>VLOOKUP($A11,'Return Data'!$B$7:$R$2843,10,0)</f>
        <v>15.3589</v>
      </c>
      <c r="E11" s="66">
        <f t="shared" si="0"/>
        <v>15</v>
      </c>
      <c r="F11" s="65">
        <f>VLOOKUP($A11,'Return Data'!$B$7:$R$2843,11,0)</f>
        <v>22.084800000000001</v>
      </c>
      <c r="G11" s="66">
        <f t="shared" si="1"/>
        <v>17</v>
      </c>
      <c r="H11" s="65">
        <f>VLOOKUP($A11,'Return Data'!$B$7:$R$2843,12,0)</f>
        <v>37.622</v>
      </c>
      <c r="I11" s="66">
        <f t="shared" si="2"/>
        <v>31</v>
      </c>
      <c r="J11" s="65">
        <f>VLOOKUP($A11,'Return Data'!$B$7:$R$2843,13,0)</f>
        <v>58.486199999999997</v>
      </c>
      <c r="K11" s="66">
        <f t="shared" si="3"/>
        <v>29</v>
      </c>
      <c r="L11" s="65">
        <f>VLOOKUP($A11,'Return Data'!$B$7:$R$2843,17,0)</f>
        <v>28.825399999999998</v>
      </c>
      <c r="M11" s="66">
        <f t="shared" si="4"/>
        <v>29</v>
      </c>
      <c r="N11" s="65">
        <f>VLOOKUP($A11,'Return Data'!$B$7:$R$2843,14,0)</f>
        <v>12.4382</v>
      </c>
      <c r="O11" s="66">
        <f>RANK(N11,N$8:N$73,0)</f>
        <v>36</v>
      </c>
      <c r="P11" s="65">
        <f>VLOOKUP($A11,'Return Data'!$B$7:$R$2843,15,0)</f>
        <v>12.135899999999999</v>
      </c>
      <c r="Q11" s="66">
        <f>RANK(P11,P$8:P$73,0)</f>
        <v>30</v>
      </c>
      <c r="R11" s="65">
        <f>VLOOKUP($A11,'Return Data'!$B$7:$R$2843,16,0)</f>
        <v>9.2402999999999995</v>
      </c>
      <c r="S11" s="67">
        <f t="shared" si="5"/>
        <v>59</v>
      </c>
    </row>
    <row r="12" spans="1:20" x14ac:dyDescent="0.3">
      <c r="A12" s="63" t="s">
        <v>270</v>
      </c>
      <c r="B12" s="64">
        <f>VLOOKUP($A12,'Return Data'!$B$7:$R$2843,3,0)</f>
        <v>44440</v>
      </c>
      <c r="C12" s="65">
        <f>VLOOKUP($A12,'Return Data'!$B$7:$R$2843,4,0)</f>
        <v>58.786999999999999</v>
      </c>
      <c r="D12" s="65">
        <f>VLOOKUP($A12,'Return Data'!$B$7:$R$2843,10,0)</f>
        <v>9.7570999999999994</v>
      </c>
      <c r="E12" s="66">
        <f t="shared" si="0"/>
        <v>46</v>
      </c>
      <c r="F12" s="65">
        <f>VLOOKUP($A12,'Return Data'!$B$7:$R$2843,11,0)</f>
        <v>14.3027</v>
      </c>
      <c r="G12" s="66">
        <f t="shared" si="1"/>
        <v>58</v>
      </c>
      <c r="H12" s="65">
        <f>VLOOKUP($A12,'Return Data'!$B$7:$R$2843,12,0)</f>
        <v>28.031600000000001</v>
      </c>
      <c r="I12" s="66">
        <f t="shared" si="2"/>
        <v>58</v>
      </c>
      <c r="J12" s="65">
        <f>VLOOKUP($A12,'Return Data'!$B$7:$R$2843,13,0)</f>
        <v>44.135199999999998</v>
      </c>
      <c r="K12" s="66">
        <f t="shared" si="3"/>
        <v>59</v>
      </c>
      <c r="L12" s="65">
        <f>VLOOKUP($A12,'Return Data'!$B$7:$R$2843,17,0)</f>
        <v>25.0825</v>
      </c>
      <c r="M12" s="66">
        <f t="shared" si="4"/>
        <v>47</v>
      </c>
      <c r="N12" s="65">
        <f>VLOOKUP($A12,'Return Data'!$B$7:$R$2843,14,0)</f>
        <v>15.3627</v>
      </c>
      <c r="O12" s="66">
        <f>RANK(N12,N$8:N$73,0)</f>
        <v>17</v>
      </c>
      <c r="P12" s="65">
        <f>VLOOKUP($A12,'Return Data'!$B$7:$R$2843,15,0)</f>
        <v>13.306699999999999</v>
      </c>
      <c r="Q12" s="66">
        <f>RANK(P12,P$8:P$73,0)</f>
        <v>24</v>
      </c>
      <c r="R12" s="65">
        <f>VLOOKUP($A12,'Return Data'!$B$7:$R$2843,16,0)</f>
        <v>11.9711</v>
      </c>
      <c r="S12" s="67">
        <f t="shared" si="5"/>
        <v>50</v>
      </c>
    </row>
    <row r="13" spans="1:20" x14ac:dyDescent="0.3">
      <c r="A13" s="63" t="s">
        <v>271</v>
      </c>
      <c r="B13" s="64">
        <f>VLOOKUP($A13,'Return Data'!$B$7:$R$2843,3,0)</f>
        <v>44440</v>
      </c>
      <c r="C13" s="65">
        <f>VLOOKUP($A13,'Return Data'!$B$7:$R$2843,4,0)</f>
        <v>16.97</v>
      </c>
      <c r="D13" s="65">
        <f>VLOOKUP($A13,'Return Data'!$B$7:$R$2843,10,0)</f>
        <v>17.929099999999998</v>
      </c>
      <c r="E13" s="66">
        <f t="shared" si="0"/>
        <v>7</v>
      </c>
      <c r="F13" s="65">
        <f>VLOOKUP($A13,'Return Data'!$B$7:$R$2843,11,0)</f>
        <v>31.448499999999999</v>
      </c>
      <c r="G13" s="66">
        <f t="shared" si="1"/>
        <v>9</v>
      </c>
      <c r="H13" s="65">
        <f>VLOOKUP($A13,'Return Data'!$B$7:$R$2843,12,0)</f>
        <v>48.729199999999999</v>
      </c>
      <c r="I13" s="66">
        <f t="shared" si="2"/>
        <v>10</v>
      </c>
      <c r="J13" s="65">
        <f>VLOOKUP($A13,'Return Data'!$B$7:$R$2843,13,0)</f>
        <v>72.109499999999997</v>
      </c>
      <c r="K13" s="66">
        <f t="shared" si="3"/>
        <v>11</v>
      </c>
      <c r="L13" s="65">
        <f>VLOOKUP($A13,'Return Data'!$B$7:$R$2843,17,0)</f>
        <v>45.421199999999999</v>
      </c>
      <c r="M13" s="66">
        <f t="shared" si="4"/>
        <v>5</v>
      </c>
      <c r="N13" s="65"/>
      <c r="O13" s="66"/>
      <c r="P13" s="65"/>
      <c r="Q13" s="66"/>
      <c r="R13" s="65">
        <f>VLOOKUP($A13,'Return Data'!$B$7:$R$2843,16,0)</f>
        <v>16.141500000000001</v>
      </c>
      <c r="S13" s="67">
        <f t="shared" si="5"/>
        <v>27</v>
      </c>
    </row>
    <row r="14" spans="1:20" x14ac:dyDescent="0.3">
      <c r="A14" s="63" t="s">
        <v>272</v>
      </c>
      <c r="B14" s="64">
        <f>VLOOKUP($A14,'Return Data'!$B$7:$R$2843,3,0)</f>
        <v>44440</v>
      </c>
      <c r="C14" s="65">
        <f>VLOOKUP($A14,'Return Data'!$B$7:$R$2843,4,0)</f>
        <v>20.52</v>
      </c>
      <c r="D14" s="65">
        <f>VLOOKUP($A14,'Return Data'!$B$7:$R$2843,10,0)</f>
        <v>17.324200000000001</v>
      </c>
      <c r="E14" s="66">
        <f t="shared" si="0"/>
        <v>9</v>
      </c>
      <c r="F14" s="65">
        <f>VLOOKUP($A14,'Return Data'!$B$7:$R$2843,11,0)</f>
        <v>30.8673</v>
      </c>
      <c r="G14" s="66">
        <f t="shared" si="1"/>
        <v>10</v>
      </c>
      <c r="H14" s="65">
        <f>VLOOKUP($A14,'Return Data'!$B$7:$R$2843,12,0)</f>
        <v>47.8386</v>
      </c>
      <c r="I14" s="66">
        <f t="shared" si="2"/>
        <v>11</v>
      </c>
      <c r="J14" s="65">
        <f>VLOOKUP($A14,'Return Data'!$B$7:$R$2843,13,0)</f>
        <v>72.003399999999999</v>
      </c>
      <c r="K14" s="66">
        <f t="shared" si="3"/>
        <v>12</v>
      </c>
      <c r="L14" s="65">
        <f>VLOOKUP($A14,'Return Data'!$B$7:$R$2843,17,0)</f>
        <v>41.772399999999998</v>
      </c>
      <c r="M14" s="66">
        <f t="shared" si="4"/>
        <v>7</v>
      </c>
      <c r="N14" s="65"/>
      <c r="O14" s="66"/>
      <c r="P14" s="65"/>
      <c r="Q14" s="66"/>
      <c r="R14" s="65">
        <f>VLOOKUP($A14,'Return Data'!$B$7:$R$2843,16,0)</f>
        <v>28.447600000000001</v>
      </c>
      <c r="S14" s="67">
        <f t="shared" si="5"/>
        <v>2</v>
      </c>
    </row>
    <row r="15" spans="1:20" x14ac:dyDescent="0.3">
      <c r="A15" s="63" t="s">
        <v>273</v>
      </c>
      <c r="B15" s="64">
        <f>VLOOKUP($A15,'Return Data'!$B$7:$R$2843,3,0)</f>
        <v>44440</v>
      </c>
      <c r="C15" s="65">
        <f>VLOOKUP($A15,'Return Data'!$B$7:$R$2843,4,0)</f>
        <v>99.3</v>
      </c>
      <c r="D15" s="65">
        <f>VLOOKUP($A15,'Return Data'!$B$7:$R$2843,10,0)</f>
        <v>16.303599999999999</v>
      </c>
      <c r="E15" s="66">
        <f t="shared" si="0"/>
        <v>12</v>
      </c>
      <c r="F15" s="65">
        <f>VLOOKUP($A15,'Return Data'!$B$7:$R$2843,11,0)</f>
        <v>27.275099999999998</v>
      </c>
      <c r="G15" s="66">
        <f t="shared" si="1"/>
        <v>13</v>
      </c>
      <c r="H15" s="65">
        <f>VLOOKUP($A15,'Return Data'!$B$7:$R$2843,12,0)</f>
        <v>44.310400000000001</v>
      </c>
      <c r="I15" s="66">
        <f t="shared" si="2"/>
        <v>14</v>
      </c>
      <c r="J15" s="65">
        <f>VLOOKUP($A15,'Return Data'!$B$7:$R$2843,13,0)</f>
        <v>67.6798</v>
      </c>
      <c r="K15" s="66">
        <f t="shared" si="3"/>
        <v>13</v>
      </c>
      <c r="L15" s="65">
        <f>VLOOKUP($A15,'Return Data'!$B$7:$R$2843,17,0)</f>
        <v>42.513199999999998</v>
      </c>
      <c r="M15" s="66">
        <f t="shared" si="4"/>
        <v>6</v>
      </c>
      <c r="N15" s="65">
        <f>VLOOKUP($A15,'Return Data'!$B$7:$R$2843,14,0)</f>
        <v>20.560099999999998</v>
      </c>
      <c r="O15" s="66">
        <f t="shared" ref="O15:O23" si="6">RANK(N15,N$8:N$73,0)</f>
        <v>5</v>
      </c>
      <c r="P15" s="65">
        <f>VLOOKUP($A15,'Return Data'!$B$7:$R$2843,15,0)</f>
        <v>19.428799999999999</v>
      </c>
      <c r="Q15" s="66">
        <f t="shared" ref="Q15:Q23" si="7">RANK(P15,P$8:P$73,0)</f>
        <v>4</v>
      </c>
      <c r="R15" s="65">
        <f>VLOOKUP($A15,'Return Data'!$B$7:$R$2843,16,0)</f>
        <v>20.117899999999999</v>
      </c>
      <c r="S15" s="67">
        <f t="shared" si="5"/>
        <v>13</v>
      </c>
    </row>
    <row r="16" spans="1:20" x14ac:dyDescent="0.3">
      <c r="A16" s="63" t="s">
        <v>274</v>
      </c>
      <c r="B16" s="64">
        <f>VLOOKUP($A16,'Return Data'!$B$7:$R$2843,3,0)</f>
        <v>44440</v>
      </c>
      <c r="C16" s="65">
        <f>VLOOKUP($A16,'Return Data'!$B$7:$R$2843,4,0)</f>
        <v>113.86</v>
      </c>
      <c r="D16" s="65">
        <f>VLOOKUP($A16,'Return Data'!$B$7:$R$2843,10,0)</f>
        <v>12.7997</v>
      </c>
      <c r="E16" s="66">
        <f t="shared" si="0"/>
        <v>25</v>
      </c>
      <c r="F16" s="65">
        <f>VLOOKUP($A16,'Return Data'!$B$7:$R$2843,11,0)</f>
        <v>19.903099999999998</v>
      </c>
      <c r="G16" s="66">
        <f t="shared" si="1"/>
        <v>26</v>
      </c>
      <c r="H16" s="65">
        <f>VLOOKUP($A16,'Return Data'!$B$7:$R$2843,12,0)</f>
        <v>39.9803</v>
      </c>
      <c r="I16" s="66">
        <f t="shared" si="2"/>
        <v>22</v>
      </c>
      <c r="J16" s="65">
        <f>VLOOKUP($A16,'Return Data'!$B$7:$R$2843,13,0)</f>
        <v>62.1937</v>
      </c>
      <c r="K16" s="66">
        <f t="shared" si="3"/>
        <v>20</v>
      </c>
      <c r="L16" s="65">
        <f>VLOOKUP($A16,'Return Data'!$B$7:$R$2843,17,0)</f>
        <v>35.325499999999998</v>
      </c>
      <c r="M16" s="66">
        <f t="shared" si="4"/>
        <v>16</v>
      </c>
      <c r="N16" s="65">
        <f>VLOOKUP($A16,'Return Data'!$B$7:$R$2843,14,0)</f>
        <v>19.390799999999999</v>
      </c>
      <c r="O16" s="66">
        <f t="shared" si="6"/>
        <v>9</v>
      </c>
      <c r="P16" s="65">
        <f>VLOOKUP($A16,'Return Data'!$B$7:$R$2843,15,0)</f>
        <v>18.4832</v>
      </c>
      <c r="Q16" s="66">
        <f t="shared" si="7"/>
        <v>5</v>
      </c>
      <c r="R16" s="65">
        <f>VLOOKUP($A16,'Return Data'!$B$7:$R$2843,16,0)</f>
        <v>20.923500000000001</v>
      </c>
      <c r="S16" s="67">
        <f t="shared" si="5"/>
        <v>11</v>
      </c>
    </row>
    <row r="17" spans="1:19" x14ac:dyDescent="0.3">
      <c r="A17" s="63" t="s">
        <v>275</v>
      </c>
      <c r="B17" s="64">
        <f>VLOOKUP($A17,'Return Data'!$B$7:$R$2843,3,0)</f>
        <v>44440</v>
      </c>
      <c r="C17" s="65">
        <f>VLOOKUP($A17,'Return Data'!$B$7:$R$2843,4,0)</f>
        <v>80.399000000000001</v>
      </c>
      <c r="D17" s="65">
        <f>VLOOKUP($A17,'Return Data'!$B$7:$R$2843,10,0)</f>
        <v>12.7552</v>
      </c>
      <c r="E17" s="66">
        <f t="shared" si="0"/>
        <v>27</v>
      </c>
      <c r="F17" s="65">
        <f>VLOOKUP($A17,'Return Data'!$B$7:$R$2843,11,0)</f>
        <v>23.050899999999999</v>
      </c>
      <c r="G17" s="66">
        <f t="shared" si="1"/>
        <v>14</v>
      </c>
      <c r="H17" s="65">
        <f>VLOOKUP($A17,'Return Data'!$B$7:$R$2843,12,0)</f>
        <v>43.372500000000002</v>
      </c>
      <c r="I17" s="66">
        <f t="shared" si="2"/>
        <v>17</v>
      </c>
      <c r="J17" s="65">
        <f>VLOOKUP($A17,'Return Data'!$B$7:$R$2843,13,0)</f>
        <v>63.114199999999997</v>
      </c>
      <c r="K17" s="66">
        <f t="shared" si="3"/>
        <v>15</v>
      </c>
      <c r="L17" s="65">
        <f>VLOOKUP($A17,'Return Data'!$B$7:$R$2843,17,0)</f>
        <v>31.096399999999999</v>
      </c>
      <c r="M17" s="66">
        <f t="shared" si="4"/>
        <v>23</v>
      </c>
      <c r="N17" s="65">
        <f>VLOOKUP($A17,'Return Data'!$B$7:$R$2843,14,0)</f>
        <v>18.300999999999998</v>
      </c>
      <c r="O17" s="66">
        <f t="shared" si="6"/>
        <v>10</v>
      </c>
      <c r="P17" s="65">
        <f>VLOOKUP($A17,'Return Data'!$B$7:$R$2843,15,0)</f>
        <v>16.1952</v>
      </c>
      <c r="Q17" s="66">
        <f t="shared" si="7"/>
        <v>10</v>
      </c>
      <c r="R17" s="65">
        <f>VLOOKUP($A17,'Return Data'!$B$7:$R$2843,16,0)</f>
        <v>15.3123</v>
      </c>
      <c r="S17" s="67">
        <f t="shared" si="5"/>
        <v>33</v>
      </c>
    </row>
    <row r="18" spans="1:19" x14ac:dyDescent="0.3">
      <c r="A18" s="63" t="s">
        <v>276</v>
      </c>
      <c r="B18" s="64">
        <f>VLOOKUP($A18,'Return Data'!$B$7:$R$2843,3,0)</f>
        <v>44440</v>
      </c>
      <c r="C18" s="65">
        <f>VLOOKUP($A18,'Return Data'!$B$7:$R$2843,4,0)</f>
        <v>69.16</v>
      </c>
      <c r="D18" s="65">
        <f>VLOOKUP($A18,'Return Data'!$B$7:$R$2843,10,0)</f>
        <v>11.764699999999999</v>
      </c>
      <c r="E18" s="66">
        <f t="shared" si="0"/>
        <v>30</v>
      </c>
      <c r="F18" s="65">
        <f>VLOOKUP($A18,'Return Data'!$B$7:$R$2843,11,0)</f>
        <v>16.2744</v>
      </c>
      <c r="G18" s="66">
        <f t="shared" si="1"/>
        <v>51</v>
      </c>
      <c r="H18" s="65">
        <f>VLOOKUP($A18,'Return Data'!$B$7:$R$2843,12,0)</f>
        <v>33.771799999999999</v>
      </c>
      <c r="I18" s="66">
        <f t="shared" si="2"/>
        <v>44</v>
      </c>
      <c r="J18" s="65">
        <f>VLOOKUP($A18,'Return Data'!$B$7:$R$2843,13,0)</f>
        <v>50.184600000000003</v>
      </c>
      <c r="K18" s="66">
        <f t="shared" si="3"/>
        <v>48</v>
      </c>
      <c r="L18" s="65">
        <f>VLOOKUP($A18,'Return Data'!$B$7:$R$2843,17,0)</f>
        <v>24.847100000000001</v>
      </c>
      <c r="M18" s="66">
        <f t="shared" si="4"/>
        <v>48</v>
      </c>
      <c r="N18" s="65">
        <f>VLOOKUP($A18,'Return Data'!$B$7:$R$2843,14,0)</f>
        <v>12.679399999999999</v>
      </c>
      <c r="O18" s="66">
        <f t="shared" si="6"/>
        <v>33</v>
      </c>
      <c r="P18" s="65">
        <f>VLOOKUP($A18,'Return Data'!$B$7:$R$2843,15,0)</f>
        <v>12.592000000000001</v>
      </c>
      <c r="Q18" s="66">
        <f t="shared" si="7"/>
        <v>28</v>
      </c>
      <c r="R18" s="65">
        <f>VLOOKUP($A18,'Return Data'!$B$7:$R$2843,16,0)</f>
        <v>16.476299999999998</v>
      </c>
      <c r="S18" s="67">
        <f t="shared" si="5"/>
        <v>23</v>
      </c>
    </row>
    <row r="19" spans="1:19" x14ac:dyDescent="0.3">
      <c r="A19" s="63" t="s">
        <v>278</v>
      </c>
      <c r="B19" s="64">
        <f>VLOOKUP($A19,'Return Data'!$B$7:$R$2843,3,0)</f>
        <v>44440</v>
      </c>
      <c r="C19" s="65">
        <f>VLOOKUP($A19,'Return Data'!$B$7:$R$2843,4,0)</f>
        <v>822.09799999999996</v>
      </c>
      <c r="D19" s="65">
        <f>VLOOKUP($A19,'Return Data'!$B$7:$R$2843,10,0)</f>
        <v>9.3745999999999992</v>
      </c>
      <c r="E19" s="66">
        <f t="shared" si="0"/>
        <v>52</v>
      </c>
      <c r="F19" s="65">
        <f>VLOOKUP($A19,'Return Data'!$B$7:$R$2843,11,0)</f>
        <v>16.1004</v>
      </c>
      <c r="G19" s="66">
        <f t="shared" si="1"/>
        <v>52</v>
      </c>
      <c r="H19" s="65">
        <f>VLOOKUP($A19,'Return Data'!$B$7:$R$2843,12,0)</f>
        <v>35.677100000000003</v>
      </c>
      <c r="I19" s="66">
        <f t="shared" si="2"/>
        <v>35</v>
      </c>
      <c r="J19" s="65">
        <f>VLOOKUP($A19,'Return Data'!$B$7:$R$2843,13,0)</f>
        <v>58.506300000000003</v>
      </c>
      <c r="K19" s="66">
        <f t="shared" si="3"/>
        <v>28</v>
      </c>
      <c r="L19" s="65">
        <f>VLOOKUP($A19,'Return Data'!$B$7:$R$2843,17,0)</f>
        <v>24.4314</v>
      </c>
      <c r="M19" s="66">
        <f t="shared" si="4"/>
        <v>51</v>
      </c>
      <c r="N19" s="65">
        <f>VLOOKUP($A19,'Return Data'!$B$7:$R$2843,14,0)</f>
        <v>11.8414</v>
      </c>
      <c r="O19" s="66">
        <f t="shared" si="6"/>
        <v>40</v>
      </c>
      <c r="P19" s="65">
        <f>VLOOKUP($A19,'Return Data'!$B$7:$R$2843,15,0)</f>
        <v>11.839</v>
      </c>
      <c r="Q19" s="66">
        <f t="shared" si="7"/>
        <v>31</v>
      </c>
      <c r="R19" s="65">
        <f>VLOOKUP($A19,'Return Data'!$B$7:$R$2843,16,0)</f>
        <v>21.743500000000001</v>
      </c>
      <c r="S19" s="67">
        <f t="shared" si="5"/>
        <v>8</v>
      </c>
    </row>
    <row r="20" spans="1:19" x14ac:dyDescent="0.3">
      <c r="A20" s="63" t="s">
        <v>279</v>
      </c>
      <c r="B20" s="64">
        <f>VLOOKUP($A20,'Return Data'!$B$7:$R$2843,3,0)</f>
        <v>44440</v>
      </c>
      <c r="C20" s="65">
        <f>VLOOKUP($A20,'Return Data'!$B$7:$R$2843,4,0)</f>
        <v>543.55899999999997</v>
      </c>
      <c r="D20" s="65">
        <f>VLOOKUP($A20,'Return Data'!$B$7:$R$2843,10,0)</f>
        <v>9.4955999999999996</v>
      </c>
      <c r="E20" s="66">
        <f t="shared" si="0"/>
        <v>49</v>
      </c>
      <c r="F20" s="65">
        <f>VLOOKUP($A20,'Return Data'!$B$7:$R$2843,11,0)</f>
        <v>16.4299</v>
      </c>
      <c r="G20" s="66">
        <f t="shared" si="1"/>
        <v>50</v>
      </c>
      <c r="H20" s="65">
        <f>VLOOKUP($A20,'Return Data'!$B$7:$R$2843,12,0)</f>
        <v>37.9801</v>
      </c>
      <c r="I20" s="66">
        <f t="shared" si="2"/>
        <v>30</v>
      </c>
      <c r="J20" s="65">
        <f>VLOOKUP($A20,'Return Data'!$B$7:$R$2843,13,0)</f>
        <v>57.103400000000001</v>
      </c>
      <c r="K20" s="66">
        <f t="shared" si="3"/>
        <v>32</v>
      </c>
      <c r="L20" s="65">
        <f>VLOOKUP($A20,'Return Data'!$B$7:$R$2843,17,0)</f>
        <v>26.366099999999999</v>
      </c>
      <c r="M20" s="66">
        <f t="shared" si="4"/>
        <v>42</v>
      </c>
      <c r="N20" s="65">
        <f>VLOOKUP($A20,'Return Data'!$B$7:$R$2843,14,0)</f>
        <v>14.724</v>
      </c>
      <c r="O20" s="66">
        <f t="shared" si="6"/>
        <v>20</v>
      </c>
      <c r="P20" s="65">
        <f>VLOOKUP($A20,'Return Data'!$B$7:$R$2843,15,0)</f>
        <v>15.357799999999999</v>
      </c>
      <c r="Q20" s="66">
        <f t="shared" si="7"/>
        <v>12</v>
      </c>
      <c r="R20" s="65">
        <f>VLOOKUP($A20,'Return Data'!$B$7:$R$2843,16,0)</f>
        <v>21.317299999999999</v>
      </c>
      <c r="S20" s="67">
        <f t="shared" si="5"/>
        <v>10</v>
      </c>
    </row>
    <row r="21" spans="1:19" x14ac:dyDescent="0.3">
      <c r="A21" s="63" t="s">
        <v>280</v>
      </c>
      <c r="B21" s="64">
        <f>VLOOKUP($A21,'Return Data'!$B$7:$R$2843,3,0)</f>
        <v>44440</v>
      </c>
      <c r="C21" s="65">
        <f>VLOOKUP($A21,'Return Data'!$B$7:$R$2843,4,0)</f>
        <v>2296.0008791587602</v>
      </c>
      <c r="D21" s="65">
        <f>VLOOKUP($A21,'Return Data'!$B$7:$R$2843,10,0)</f>
        <v>12.980700000000001</v>
      </c>
      <c r="E21" s="66">
        <f t="shared" si="0"/>
        <v>21</v>
      </c>
      <c r="F21" s="65">
        <f>VLOOKUP($A21,'Return Data'!$B$7:$R$2843,11,0)</f>
        <v>19.453499999999998</v>
      </c>
      <c r="G21" s="66">
        <f t="shared" si="1"/>
        <v>31</v>
      </c>
      <c r="H21" s="65">
        <f>VLOOKUP($A21,'Return Data'!$B$7:$R$2843,12,0)</f>
        <v>37.599600000000002</v>
      </c>
      <c r="I21" s="66">
        <f t="shared" si="2"/>
        <v>32</v>
      </c>
      <c r="J21" s="65">
        <f>VLOOKUP($A21,'Return Data'!$B$7:$R$2843,13,0)</f>
        <v>48.642899999999997</v>
      </c>
      <c r="K21" s="66">
        <f t="shared" si="3"/>
        <v>54</v>
      </c>
      <c r="L21" s="65">
        <f>VLOOKUP($A21,'Return Data'!$B$7:$R$2843,17,0)</f>
        <v>21.515699999999999</v>
      </c>
      <c r="M21" s="66">
        <f t="shared" si="4"/>
        <v>57</v>
      </c>
      <c r="N21" s="65">
        <f>VLOOKUP($A21,'Return Data'!$B$7:$R$2843,14,0)</f>
        <v>9.2415000000000003</v>
      </c>
      <c r="O21" s="66">
        <f t="shared" si="6"/>
        <v>49</v>
      </c>
      <c r="P21" s="65">
        <f>VLOOKUP($A21,'Return Data'!$B$7:$R$2843,15,0)</f>
        <v>11.126300000000001</v>
      </c>
      <c r="Q21" s="66">
        <f t="shared" si="7"/>
        <v>35</v>
      </c>
      <c r="R21" s="65">
        <f>VLOOKUP($A21,'Return Data'!$B$7:$R$2843,16,0)</f>
        <v>23.825900000000001</v>
      </c>
      <c r="S21" s="67">
        <f t="shared" si="5"/>
        <v>6</v>
      </c>
    </row>
    <row r="22" spans="1:19" x14ac:dyDescent="0.3">
      <c r="A22" s="63" t="s">
        <v>281</v>
      </c>
      <c r="B22" s="64">
        <f>VLOOKUP($A22,'Return Data'!$B$7:$R$2843,3,0)</f>
        <v>44440</v>
      </c>
      <c r="C22" s="65">
        <f>VLOOKUP($A22,'Return Data'!$B$7:$R$2843,4,0)</f>
        <v>54.401699999999998</v>
      </c>
      <c r="D22" s="65">
        <f>VLOOKUP($A22,'Return Data'!$B$7:$R$2843,10,0)</f>
        <v>12.882300000000001</v>
      </c>
      <c r="E22" s="66">
        <f t="shared" si="0"/>
        <v>22</v>
      </c>
      <c r="F22" s="65">
        <f>VLOOKUP($A22,'Return Data'!$B$7:$R$2843,11,0)</f>
        <v>18.625599999999999</v>
      </c>
      <c r="G22" s="66">
        <f t="shared" si="1"/>
        <v>34</v>
      </c>
      <c r="H22" s="65">
        <f>VLOOKUP($A22,'Return Data'!$B$7:$R$2843,12,0)</f>
        <v>34.496499999999997</v>
      </c>
      <c r="I22" s="66">
        <f t="shared" si="2"/>
        <v>43</v>
      </c>
      <c r="J22" s="65">
        <f>VLOOKUP($A22,'Return Data'!$B$7:$R$2843,13,0)</f>
        <v>53.4193</v>
      </c>
      <c r="K22" s="66">
        <f t="shared" si="3"/>
        <v>43</v>
      </c>
      <c r="L22" s="65">
        <f>VLOOKUP($A22,'Return Data'!$B$7:$R$2843,17,0)</f>
        <v>25.219200000000001</v>
      </c>
      <c r="M22" s="66">
        <f t="shared" si="4"/>
        <v>46</v>
      </c>
      <c r="N22" s="65">
        <f>VLOOKUP($A22,'Return Data'!$B$7:$R$2843,14,0)</f>
        <v>12.459300000000001</v>
      </c>
      <c r="O22" s="66">
        <f t="shared" si="6"/>
        <v>35</v>
      </c>
      <c r="P22" s="65">
        <f>VLOOKUP($A22,'Return Data'!$B$7:$R$2843,15,0)</f>
        <v>12.9337</v>
      </c>
      <c r="Q22" s="66">
        <f t="shared" si="7"/>
        <v>27</v>
      </c>
      <c r="R22" s="65">
        <f>VLOOKUP($A22,'Return Data'!$B$7:$R$2843,16,0)</f>
        <v>12.242800000000001</v>
      </c>
      <c r="S22" s="67">
        <f t="shared" si="5"/>
        <v>48</v>
      </c>
    </row>
    <row r="23" spans="1:19" x14ac:dyDescent="0.3">
      <c r="A23" s="63" t="s">
        <v>282</v>
      </c>
      <c r="B23" s="64">
        <f>VLOOKUP($A23,'Return Data'!$B$7:$R$2843,3,0)</f>
        <v>44440</v>
      </c>
      <c r="C23" s="65">
        <f>VLOOKUP($A23,'Return Data'!$B$7:$R$2843,4,0)</f>
        <v>578.84</v>
      </c>
      <c r="D23" s="65">
        <f>VLOOKUP($A23,'Return Data'!$B$7:$R$2843,10,0)</f>
        <v>13.1586</v>
      </c>
      <c r="E23" s="66">
        <f t="shared" si="0"/>
        <v>20</v>
      </c>
      <c r="F23" s="65">
        <f>VLOOKUP($A23,'Return Data'!$B$7:$R$2843,11,0)</f>
        <v>19.572800000000001</v>
      </c>
      <c r="G23" s="66">
        <f t="shared" si="1"/>
        <v>29</v>
      </c>
      <c r="H23" s="65">
        <f>VLOOKUP($A23,'Return Data'!$B$7:$R$2843,12,0)</f>
        <v>38.777299999999997</v>
      </c>
      <c r="I23" s="66">
        <f t="shared" si="2"/>
        <v>24</v>
      </c>
      <c r="J23" s="65">
        <f>VLOOKUP($A23,'Return Data'!$B$7:$R$2843,13,0)</f>
        <v>56.722799999999999</v>
      </c>
      <c r="K23" s="66">
        <f t="shared" si="3"/>
        <v>34</v>
      </c>
      <c r="L23" s="65">
        <f>VLOOKUP($A23,'Return Data'!$B$7:$R$2843,17,0)</f>
        <v>27.888000000000002</v>
      </c>
      <c r="M23" s="66">
        <f t="shared" si="4"/>
        <v>34</v>
      </c>
      <c r="N23" s="65">
        <f>VLOOKUP($A23,'Return Data'!$B$7:$R$2843,14,0)</f>
        <v>14.3706</v>
      </c>
      <c r="O23" s="66">
        <f t="shared" si="6"/>
        <v>23</v>
      </c>
      <c r="P23" s="65">
        <f>VLOOKUP($A23,'Return Data'!$B$7:$R$2843,15,0)</f>
        <v>13.774900000000001</v>
      </c>
      <c r="Q23" s="66">
        <f t="shared" si="7"/>
        <v>20</v>
      </c>
      <c r="R23" s="65">
        <f>VLOOKUP($A23,'Return Data'!$B$7:$R$2843,16,0)</f>
        <v>20.206299999999999</v>
      </c>
      <c r="S23" s="67">
        <f t="shared" si="5"/>
        <v>12</v>
      </c>
    </row>
    <row r="24" spans="1:19" x14ac:dyDescent="0.3">
      <c r="A24" s="63" t="s">
        <v>283</v>
      </c>
      <c r="B24" s="64">
        <f>VLOOKUP($A24,'Return Data'!$B$7:$R$2843,3,0)</f>
        <v>44440</v>
      </c>
      <c r="C24" s="65">
        <f>VLOOKUP($A24,'Return Data'!$B$7:$R$2843,4,0)</f>
        <v>15.07</v>
      </c>
      <c r="D24" s="65">
        <f>VLOOKUP($A24,'Return Data'!$B$7:$R$2843,10,0)</f>
        <v>8.4953000000000003</v>
      </c>
      <c r="E24" s="66">
        <f t="shared" si="0"/>
        <v>58</v>
      </c>
      <c r="F24" s="65">
        <f>VLOOKUP($A24,'Return Data'!$B$7:$R$2843,11,0)</f>
        <v>11.8782</v>
      </c>
      <c r="G24" s="66">
        <f t="shared" si="1"/>
        <v>62</v>
      </c>
      <c r="H24" s="65">
        <f>VLOOKUP($A24,'Return Data'!$B$7:$R$2843,12,0)</f>
        <v>27.928699999999999</v>
      </c>
      <c r="I24" s="66">
        <f t="shared" si="2"/>
        <v>59</v>
      </c>
      <c r="J24" s="65">
        <f>VLOOKUP($A24,'Return Data'!$B$7:$R$2843,13,0)</f>
        <v>46.310699999999997</v>
      </c>
      <c r="K24" s="66">
        <f t="shared" si="3"/>
        <v>56</v>
      </c>
      <c r="L24" s="65">
        <f>VLOOKUP($A24,'Return Data'!$B$7:$R$2843,17,0)</f>
        <v>22.2316</v>
      </c>
      <c r="M24" s="66">
        <f t="shared" si="4"/>
        <v>56</v>
      </c>
      <c r="N24" s="65"/>
      <c r="O24" s="66"/>
      <c r="P24" s="65"/>
      <c r="Q24" s="66"/>
      <c r="R24" s="65">
        <f>VLOOKUP($A24,'Return Data'!$B$7:$R$2843,16,0)</f>
        <v>12.6363</v>
      </c>
      <c r="S24" s="67">
        <f t="shared" si="5"/>
        <v>46</v>
      </c>
    </row>
    <row r="25" spans="1:19" x14ac:dyDescent="0.3">
      <c r="A25" s="63" t="s">
        <v>284</v>
      </c>
      <c r="B25" s="64">
        <f>VLOOKUP($A25,'Return Data'!$B$7:$R$2843,3,0)</f>
        <v>44440</v>
      </c>
      <c r="C25" s="65">
        <f>VLOOKUP($A25,'Return Data'!$B$7:$R$2843,4,0)</f>
        <v>37.18</v>
      </c>
      <c r="D25" s="65">
        <f>VLOOKUP($A25,'Return Data'!$B$7:$R$2843,10,0)</f>
        <v>11.284000000000001</v>
      </c>
      <c r="E25" s="66">
        <f t="shared" si="0"/>
        <v>32</v>
      </c>
      <c r="F25" s="65">
        <f>VLOOKUP($A25,'Return Data'!$B$7:$R$2843,11,0)</f>
        <v>15.861599999999999</v>
      </c>
      <c r="G25" s="66">
        <f t="shared" si="1"/>
        <v>53</v>
      </c>
      <c r="H25" s="65">
        <f>VLOOKUP($A25,'Return Data'!$B$7:$R$2843,12,0)</f>
        <v>28.828800000000001</v>
      </c>
      <c r="I25" s="66">
        <f t="shared" si="2"/>
        <v>56</v>
      </c>
      <c r="J25" s="65">
        <f>VLOOKUP($A25,'Return Data'!$B$7:$R$2843,13,0)</f>
        <v>47.1892</v>
      </c>
      <c r="K25" s="66">
        <f t="shared" si="3"/>
        <v>55</v>
      </c>
      <c r="L25" s="65">
        <f>VLOOKUP($A25,'Return Data'!$B$7:$R$2843,17,0)</f>
        <v>21.441299999999998</v>
      </c>
      <c r="M25" s="66">
        <f t="shared" si="4"/>
        <v>58</v>
      </c>
      <c r="N25" s="65">
        <f>VLOOKUP($A25,'Return Data'!$B$7:$R$2843,14,0)</f>
        <v>9.3513999999999999</v>
      </c>
      <c r="O25" s="66">
        <f>RANK(N25,N$8:N$73,0)</f>
        <v>48</v>
      </c>
      <c r="P25" s="65">
        <f>VLOOKUP($A25,'Return Data'!$B$7:$R$2843,15,0)</f>
        <v>11.0284</v>
      </c>
      <c r="Q25" s="66">
        <f>RANK(P25,P$8:P$73,0)</f>
        <v>37</v>
      </c>
      <c r="R25" s="65">
        <f>VLOOKUP($A25,'Return Data'!$B$7:$R$2843,16,0)</f>
        <v>17.885400000000001</v>
      </c>
      <c r="S25" s="67">
        <f t="shared" si="5"/>
        <v>19</v>
      </c>
    </row>
    <row r="26" spans="1:19" x14ac:dyDescent="0.3">
      <c r="A26" s="63" t="s">
        <v>285</v>
      </c>
      <c r="B26" s="64">
        <f>VLOOKUP($A26,'Return Data'!$B$7:$R$2843,3,0)</f>
        <v>44440</v>
      </c>
      <c r="C26" s="65">
        <f>VLOOKUP($A26,'Return Data'!$B$7:$R$2843,4,0)</f>
        <v>90.24</v>
      </c>
      <c r="D26" s="65">
        <f>VLOOKUP($A26,'Return Data'!$B$7:$R$2843,10,0)</f>
        <v>9.1173000000000002</v>
      </c>
      <c r="E26" s="66">
        <f t="shared" si="0"/>
        <v>54</v>
      </c>
      <c r="F26" s="65">
        <f>VLOOKUP($A26,'Return Data'!$B$7:$R$2843,11,0)</f>
        <v>19.270399999999999</v>
      </c>
      <c r="G26" s="66">
        <f t="shared" si="1"/>
        <v>33</v>
      </c>
      <c r="H26" s="65">
        <f>VLOOKUP($A26,'Return Data'!$B$7:$R$2843,12,0)</f>
        <v>46.327199999999998</v>
      </c>
      <c r="I26" s="66">
        <f t="shared" si="2"/>
        <v>13</v>
      </c>
      <c r="J26" s="65">
        <f>VLOOKUP($A26,'Return Data'!$B$7:$R$2843,13,0)</f>
        <v>67.545500000000004</v>
      </c>
      <c r="K26" s="66">
        <f t="shared" si="3"/>
        <v>14</v>
      </c>
      <c r="L26" s="65">
        <f>VLOOKUP($A26,'Return Data'!$B$7:$R$2843,17,0)</f>
        <v>33.359699999999997</v>
      </c>
      <c r="M26" s="66">
        <f t="shared" si="4"/>
        <v>19</v>
      </c>
      <c r="N26" s="65">
        <f>VLOOKUP($A26,'Return Data'!$B$7:$R$2843,14,0)</f>
        <v>15.0703</v>
      </c>
      <c r="O26" s="66">
        <f>RANK(N26,N$8:N$73,0)</f>
        <v>18</v>
      </c>
      <c r="P26" s="65">
        <f>VLOOKUP($A26,'Return Data'!$B$7:$R$2843,15,0)</f>
        <v>16.456499999999998</v>
      </c>
      <c r="Q26" s="66">
        <f>RANK(P26,P$8:P$73,0)</f>
        <v>7</v>
      </c>
      <c r="R26" s="65">
        <f>VLOOKUP($A26,'Return Data'!$B$7:$R$2843,16,0)</f>
        <v>18.9283</v>
      </c>
      <c r="S26" s="67">
        <f t="shared" si="5"/>
        <v>15</v>
      </c>
    </row>
    <row r="27" spans="1:19" x14ac:dyDescent="0.3">
      <c r="A27" s="63" t="s">
        <v>286</v>
      </c>
      <c r="B27" s="64">
        <f>VLOOKUP($A27,'Return Data'!$B$7:$R$2843,3,0)</f>
        <v>44440</v>
      </c>
      <c r="C27" s="65">
        <f>VLOOKUP($A27,'Return Data'!$B$7:$R$2843,4,0)</f>
        <v>13.14</v>
      </c>
      <c r="D27" s="65">
        <f>VLOOKUP($A27,'Return Data'!$B$7:$R$2843,10,0)</f>
        <v>10.420199999999999</v>
      </c>
      <c r="E27" s="66">
        <f t="shared" si="0"/>
        <v>39</v>
      </c>
      <c r="F27" s="65">
        <f>VLOOKUP($A27,'Return Data'!$B$7:$R$2843,11,0)</f>
        <v>14.7598</v>
      </c>
      <c r="G27" s="66">
        <f t="shared" si="1"/>
        <v>56</v>
      </c>
      <c r="H27" s="65">
        <f>VLOOKUP($A27,'Return Data'!$B$7:$R$2843,12,0)</f>
        <v>25.023800000000001</v>
      </c>
      <c r="I27" s="66">
        <f t="shared" si="2"/>
        <v>63</v>
      </c>
      <c r="J27" s="65">
        <f>VLOOKUP($A27,'Return Data'!$B$7:$R$2843,13,0)</f>
        <v>39.6387</v>
      </c>
      <c r="K27" s="66">
        <f t="shared" si="3"/>
        <v>63</v>
      </c>
      <c r="L27" s="65">
        <f>VLOOKUP($A27,'Return Data'!$B$7:$R$2843,17,0)</f>
        <v>19.552199999999999</v>
      </c>
      <c r="M27" s="66">
        <f t="shared" si="4"/>
        <v>62</v>
      </c>
      <c r="N27" s="65"/>
      <c r="O27" s="66"/>
      <c r="P27" s="65"/>
      <c r="Q27" s="66"/>
      <c r="R27" s="65">
        <f>VLOOKUP($A27,'Return Data'!$B$7:$R$2843,16,0)</f>
        <v>7.7039999999999997</v>
      </c>
      <c r="S27" s="67">
        <f t="shared" si="5"/>
        <v>64</v>
      </c>
    </row>
    <row r="28" spans="1:19" x14ac:dyDescent="0.3">
      <c r="A28" s="63" t="s">
        <v>287</v>
      </c>
      <c r="B28" s="64">
        <f>VLOOKUP($A28,'Return Data'!$B$7:$R$2843,3,0)</f>
        <v>44440</v>
      </c>
      <c r="C28" s="65">
        <f>VLOOKUP($A28,'Return Data'!$B$7:$R$2843,4,0)</f>
        <v>79.760000000000005</v>
      </c>
      <c r="D28" s="65">
        <f>VLOOKUP($A28,'Return Data'!$B$7:$R$2843,10,0)</f>
        <v>9.5152999999999999</v>
      </c>
      <c r="E28" s="66">
        <f t="shared" si="0"/>
        <v>48</v>
      </c>
      <c r="F28" s="65">
        <f>VLOOKUP($A28,'Return Data'!$B$7:$R$2843,11,0)</f>
        <v>17.259599999999999</v>
      </c>
      <c r="G28" s="66">
        <f t="shared" si="1"/>
        <v>46</v>
      </c>
      <c r="H28" s="65">
        <f>VLOOKUP($A28,'Return Data'!$B$7:$R$2843,12,0)</f>
        <v>32.756300000000003</v>
      </c>
      <c r="I28" s="66">
        <f t="shared" si="2"/>
        <v>50</v>
      </c>
      <c r="J28" s="65">
        <f>VLOOKUP($A28,'Return Data'!$B$7:$R$2843,13,0)</f>
        <v>51.146500000000003</v>
      </c>
      <c r="K28" s="66">
        <f t="shared" si="3"/>
        <v>47</v>
      </c>
      <c r="L28" s="65">
        <f>VLOOKUP($A28,'Return Data'!$B$7:$R$2843,17,0)</f>
        <v>27.820599999999999</v>
      </c>
      <c r="M28" s="66">
        <f t="shared" si="4"/>
        <v>36</v>
      </c>
      <c r="N28" s="65">
        <f>VLOOKUP($A28,'Return Data'!$B$7:$R$2843,14,0)</f>
        <v>14.0121</v>
      </c>
      <c r="O28" s="66">
        <f>RANK(N28,N$8:N$73,0)</f>
        <v>24</v>
      </c>
      <c r="P28" s="65">
        <f>VLOOKUP($A28,'Return Data'!$B$7:$R$2843,15,0)</f>
        <v>15.321400000000001</v>
      </c>
      <c r="Q28" s="66">
        <f>RANK(P28,P$8:P$73,0)</f>
        <v>13</v>
      </c>
      <c r="R28" s="65">
        <f>VLOOKUP($A28,'Return Data'!$B$7:$R$2843,16,0)</f>
        <v>15.1884</v>
      </c>
      <c r="S28" s="67">
        <f t="shared" si="5"/>
        <v>34</v>
      </c>
    </row>
    <row r="29" spans="1:19" x14ac:dyDescent="0.3">
      <c r="A29" s="63" t="s">
        <v>288</v>
      </c>
      <c r="B29" s="64">
        <f>VLOOKUP($A29,'Return Data'!$B$7:$R$2843,3,0)</f>
        <v>44440</v>
      </c>
      <c r="C29" s="65">
        <f>VLOOKUP($A29,'Return Data'!$B$7:$R$2843,4,0)</f>
        <v>14.5039</v>
      </c>
      <c r="D29" s="65">
        <f>VLOOKUP($A29,'Return Data'!$B$7:$R$2843,10,0)</f>
        <v>4.1752000000000002</v>
      </c>
      <c r="E29" s="66">
        <f t="shared" si="0"/>
        <v>66</v>
      </c>
      <c r="F29" s="65">
        <f>VLOOKUP($A29,'Return Data'!$B$7:$R$2843,11,0)</f>
        <v>12.354900000000001</v>
      </c>
      <c r="G29" s="66">
        <f t="shared" si="1"/>
        <v>61</v>
      </c>
      <c r="H29" s="65">
        <f>VLOOKUP($A29,'Return Data'!$B$7:$R$2843,12,0)</f>
        <v>28.9511</v>
      </c>
      <c r="I29" s="66">
        <f t="shared" si="2"/>
        <v>55</v>
      </c>
      <c r="J29" s="65">
        <f>VLOOKUP($A29,'Return Data'!$B$7:$R$2843,13,0)</f>
        <v>45.152200000000001</v>
      </c>
      <c r="K29" s="66">
        <f t="shared" si="3"/>
        <v>58</v>
      </c>
      <c r="L29" s="65"/>
      <c r="M29" s="66"/>
      <c r="N29" s="65"/>
      <c r="O29" s="66"/>
      <c r="P29" s="65"/>
      <c r="Q29" s="66"/>
      <c r="R29" s="65">
        <f>VLOOKUP($A29,'Return Data'!$B$7:$R$2843,16,0)</f>
        <v>21.947399999999998</v>
      </c>
      <c r="S29" s="67">
        <f t="shared" si="5"/>
        <v>7</v>
      </c>
    </row>
    <row r="30" spans="1:19" x14ac:dyDescent="0.3">
      <c r="A30" s="63" t="s">
        <v>289</v>
      </c>
      <c r="B30" s="64">
        <f>VLOOKUP($A30,'Return Data'!$B$7:$R$2843,3,0)</f>
        <v>44440</v>
      </c>
      <c r="C30" s="65">
        <f>VLOOKUP($A30,'Return Data'!$B$7:$R$2843,4,0)</f>
        <v>27.642700000000001</v>
      </c>
      <c r="D30" s="65">
        <f>VLOOKUP($A30,'Return Data'!$B$7:$R$2843,10,0)</f>
        <v>12.7933</v>
      </c>
      <c r="E30" s="66">
        <f t="shared" si="0"/>
        <v>26</v>
      </c>
      <c r="F30" s="65">
        <f>VLOOKUP($A30,'Return Data'!$B$7:$R$2843,11,0)</f>
        <v>17.858699999999999</v>
      </c>
      <c r="G30" s="66">
        <f t="shared" si="1"/>
        <v>40</v>
      </c>
      <c r="H30" s="65">
        <f>VLOOKUP($A30,'Return Data'!$B$7:$R$2843,12,0)</f>
        <v>34.657200000000003</v>
      </c>
      <c r="I30" s="66">
        <f t="shared" si="2"/>
        <v>42</v>
      </c>
      <c r="J30" s="65">
        <f>VLOOKUP($A30,'Return Data'!$B$7:$R$2843,13,0)</f>
        <v>58.692799999999998</v>
      </c>
      <c r="K30" s="66">
        <f t="shared" si="3"/>
        <v>27</v>
      </c>
      <c r="L30" s="65">
        <f>VLOOKUP($A30,'Return Data'!$B$7:$R$2843,17,0)</f>
        <v>28.846299999999999</v>
      </c>
      <c r="M30" s="66">
        <f t="shared" ref="M30:M38" si="8">RANK(L30,L$8:L$73,0)</f>
        <v>28</v>
      </c>
      <c r="N30" s="65">
        <f>VLOOKUP($A30,'Return Data'!$B$7:$R$2843,14,0)</f>
        <v>16.5076</v>
      </c>
      <c r="O30" s="66">
        <f t="shared" ref="O30:O38" si="9">RANK(N30,N$8:N$73,0)</f>
        <v>14</v>
      </c>
      <c r="P30" s="65">
        <f>VLOOKUP($A30,'Return Data'!$B$7:$R$2843,15,0)</f>
        <v>16.387599999999999</v>
      </c>
      <c r="Q30" s="66">
        <f>RANK(P30,P$8:P$73,0)</f>
        <v>8</v>
      </c>
      <c r="R30" s="65">
        <f>VLOOKUP($A30,'Return Data'!$B$7:$R$2843,16,0)</f>
        <v>7.8647999999999998</v>
      </c>
      <c r="S30" s="67">
        <f t="shared" si="5"/>
        <v>63</v>
      </c>
    </row>
    <row r="31" spans="1:19" x14ac:dyDescent="0.3">
      <c r="A31" s="63" t="s">
        <v>290</v>
      </c>
      <c r="B31" s="64">
        <f>VLOOKUP($A31,'Return Data'!$B$7:$R$2843,3,0)</f>
        <v>44440</v>
      </c>
      <c r="C31" s="65">
        <f>VLOOKUP($A31,'Return Data'!$B$7:$R$2843,4,0)</f>
        <v>69.165000000000006</v>
      </c>
      <c r="D31" s="65">
        <f>VLOOKUP($A31,'Return Data'!$B$7:$R$2843,10,0)</f>
        <v>10.5738</v>
      </c>
      <c r="E31" s="66">
        <f t="shared" si="0"/>
        <v>37</v>
      </c>
      <c r="F31" s="65">
        <f>VLOOKUP($A31,'Return Data'!$B$7:$R$2843,11,0)</f>
        <v>18.051200000000001</v>
      </c>
      <c r="G31" s="66">
        <f t="shared" si="1"/>
        <v>37</v>
      </c>
      <c r="H31" s="65">
        <f>VLOOKUP($A31,'Return Data'!$B$7:$R$2843,12,0)</f>
        <v>34.985100000000003</v>
      </c>
      <c r="I31" s="66">
        <f t="shared" si="2"/>
        <v>40</v>
      </c>
      <c r="J31" s="65">
        <f>VLOOKUP($A31,'Return Data'!$B$7:$R$2843,13,0)</f>
        <v>56.213299999999997</v>
      </c>
      <c r="K31" s="66">
        <f t="shared" si="3"/>
        <v>37</v>
      </c>
      <c r="L31" s="65">
        <f>VLOOKUP($A31,'Return Data'!$B$7:$R$2843,17,0)</f>
        <v>28.219000000000001</v>
      </c>
      <c r="M31" s="66">
        <f t="shared" si="8"/>
        <v>32</v>
      </c>
      <c r="N31" s="65">
        <f>VLOOKUP($A31,'Return Data'!$B$7:$R$2843,14,0)</f>
        <v>16.152100000000001</v>
      </c>
      <c r="O31" s="66">
        <f t="shared" si="9"/>
        <v>16</v>
      </c>
      <c r="P31" s="65">
        <f>VLOOKUP($A31,'Return Data'!$B$7:$R$2843,15,0)</f>
        <v>15.042199999999999</v>
      </c>
      <c r="Q31" s="66">
        <f>RANK(P31,P$8:P$73,0)</f>
        <v>14</v>
      </c>
      <c r="R31" s="65">
        <f>VLOOKUP($A31,'Return Data'!$B$7:$R$2843,16,0)</f>
        <v>13.0349</v>
      </c>
      <c r="S31" s="67">
        <f t="shared" si="5"/>
        <v>44</v>
      </c>
    </row>
    <row r="32" spans="1:19" x14ac:dyDescent="0.3">
      <c r="A32" s="63" t="s">
        <v>291</v>
      </c>
      <c r="B32" s="64">
        <f>VLOOKUP($A32,'Return Data'!$B$7:$R$2843,3,0)</f>
        <v>44440</v>
      </c>
      <c r="C32" s="65">
        <f>VLOOKUP($A32,'Return Data'!$B$7:$R$2843,4,0)</f>
        <v>78.408000000000001</v>
      </c>
      <c r="D32" s="65">
        <f>VLOOKUP($A32,'Return Data'!$B$7:$R$2843,10,0)</f>
        <v>10.619199999999999</v>
      </c>
      <c r="E32" s="66">
        <f t="shared" si="0"/>
        <v>36</v>
      </c>
      <c r="F32" s="65">
        <f>VLOOKUP($A32,'Return Data'!$B$7:$R$2843,11,0)</f>
        <v>17.569099999999999</v>
      </c>
      <c r="G32" s="66">
        <f t="shared" si="1"/>
        <v>44</v>
      </c>
      <c r="H32" s="65">
        <f>VLOOKUP($A32,'Return Data'!$B$7:$R$2843,12,0)</f>
        <v>31.156500000000001</v>
      </c>
      <c r="I32" s="66">
        <f t="shared" si="2"/>
        <v>53</v>
      </c>
      <c r="J32" s="65">
        <f>VLOOKUP($A32,'Return Data'!$B$7:$R$2843,13,0)</f>
        <v>49.1554</v>
      </c>
      <c r="K32" s="66">
        <f t="shared" si="3"/>
        <v>53</v>
      </c>
      <c r="L32" s="65">
        <f>VLOOKUP($A32,'Return Data'!$B$7:$R$2843,17,0)</f>
        <v>24.590900000000001</v>
      </c>
      <c r="M32" s="66">
        <f t="shared" si="8"/>
        <v>49</v>
      </c>
      <c r="N32" s="65">
        <f>VLOOKUP($A32,'Return Data'!$B$7:$R$2843,14,0)</f>
        <v>10.7264</v>
      </c>
      <c r="O32" s="66">
        <f t="shared" si="9"/>
        <v>43</v>
      </c>
      <c r="P32" s="65">
        <f>VLOOKUP($A32,'Return Data'!$B$7:$R$2843,15,0)</f>
        <v>13.2563</v>
      </c>
      <c r="Q32" s="66">
        <f>RANK(P32,P$8:P$73,0)</f>
        <v>25</v>
      </c>
      <c r="R32" s="65">
        <f>VLOOKUP($A32,'Return Data'!$B$7:$R$2843,16,0)</f>
        <v>14.189</v>
      </c>
      <c r="S32" s="67">
        <f t="shared" si="5"/>
        <v>39</v>
      </c>
    </row>
    <row r="33" spans="1:19" x14ac:dyDescent="0.3">
      <c r="A33" s="63" t="s">
        <v>292</v>
      </c>
      <c r="B33" s="64">
        <f>VLOOKUP($A33,'Return Data'!$B$7:$R$2843,3,0)</f>
        <v>44440</v>
      </c>
      <c r="C33" s="65">
        <f>VLOOKUP($A33,'Return Data'!$B$7:$R$2843,4,0)</f>
        <v>98.059799999999996</v>
      </c>
      <c r="D33" s="65">
        <f>VLOOKUP($A33,'Return Data'!$B$7:$R$2843,10,0)</f>
        <v>13.782</v>
      </c>
      <c r="E33" s="66">
        <f t="shared" si="0"/>
        <v>18</v>
      </c>
      <c r="F33" s="65">
        <f>VLOOKUP($A33,'Return Data'!$B$7:$R$2843,11,0)</f>
        <v>20.131</v>
      </c>
      <c r="G33" s="66">
        <f t="shared" si="1"/>
        <v>25</v>
      </c>
      <c r="H33" s="65">
        <f>VLOOKUP($A33,'Return Data'!$B$7:$R$2843,12,0)</f>
        <v>31.389900000000001</v>
      </c>
      <c r="I33" s="66">
        <f t="shared" si="2"/>
        <v>52</v>
      </c>
      <c r="J33" s="65">
        <f>VLOOKUP($A33,'Return Data'!$B$7:$R$2843,13,0)</f>
        <v>49.921100000000003</v>
      </c>
      <c r="K33" s="66">
        <f t="shared" si="3"/>
        <v>49</v>
      </c>
      <c r="L33" s="65">
        <f>VLOOKUP($A33,'Return Data'!$B$7:$R$2843,17,0)</f>
        <v>22.273800000000001</v>
      </c>
      <c r="M33" s="66">
        <f t="shared" si="8"/>
        <v>55</v>
      </c>
      <c r="N33" s="65">
        <f>VLOOKUP($A33,'Return Data'!$B$7:$R$2843,14,0)</f>
        <v>12.601699999999999</v>
      </c>
      <c r="O33" s="66">
        <f t="shared" si="9"/>
        <v>34</v>
      </c>
      <c r="P33" s="65">
        <f>VLOOKUP($A33,'Return Data'!$B$7:$R$2843,15,0)</f>
        <v>13.598100000000001</v>
      </c>
      <c r="Q33" s="66">
        <f>RANK(P33,P$8:P$73,0)</f>
        <v>22</v>
      </c>
      <c r="R33" s="65">
        <f>VLOOKUP($A33,'Return Data'!$B$7:$R$2843,16,0)</f>
        <v>10.077999999999999</v>
      </c>
      <c r="S33" s="67">
        <f t="shared" si="5"/>
        <v>56</v>
      </c>
    </row>
    <row r="34" spans="1:19" x14ac:dyDescent="0.3">
      <c r="A34" s="63" t="s">
        <v>435</v>
      </c>
      <c r="B34" s="64">
        <f>VLOOKUP($A34,'Return Data'!$B$7:$R$2843,3,0)</f>
        <v>44440</v>
      </c>
      <c r="C34" s="65">
        <f>VLOOKUP($A34,'Return Data'!$B$7:$R$2843,4,0)</f>
        <v>18.211099999999998</v>
      </c>
      <c r="D34" s="65">
        <f>VLOOKUP($A34,'Return Data'!$B$7:$R$2843,10,0)</f>
        <v>13.6503</v>
      </c>
      <c r="E34" s="66">
        <f t="shared" si="0"/>
        <v>19</v>
      </c>
      <c r="F34" s="65">
        <f>VLOOKUP($A34,'Return Data'!$B$7:$R$2843,11,0)</f>
        <v>22.989799999999999</v>
      </c>
      <c r="G34" s="66">
        <f t="shared" si="1"/>
        <v>15</v>
      </c>
      <c r="H34" s="65">
        <f>VLOOKUP($A34,'Return Data'!$B$7:$R$2843,12,0)</f>
        <v>44.256599999999999</v>
      </c>
      <c r="I34" s="66">
        <f t="shared" si="2"/>
        <v>15</v>
      </c>
      <c r="J34" s="65">
        <f>VLOOKUP($A34,'Return Data'!$B$7:$R$2843,13,0)</f>
        <v>61.705399999999997</v>
      </c>
      <c r="K34" s="66">
        <f t="shared" si="3"/>
        <v>22</v>
      </c>
      <c r="L34" s="65">
        <f>VLOOKUP($A34,'Return Data'!$B$7:$R$2843,17,0)</f>
        <v>30.074000000000002</v>
      </c>
      <c r="M34" s="66">
        <f t="shared" si="8"/>
        <v>25</v>
      </c>
      <c r="N34" s="65">
        <f>VLOOKUP($A34,'Return Data'!$B$7:$R$2843,14,0)</f>
        <v>14.5467</v>
      </c>
      <c r="O34" s="66">
        <f t="shared" si="9"/>
        <v>22</v>
      </c>
      <c r="P34" s="65"/>
      <c r="Q34" s="66"/>
      <c r="R34" s="65">
        <f>VLOOKUP($A34,'Return Data'!$B$7:$R$2843,16,0)</f>
        <v>13.087199999999999</v>
      </c>
      <c r="S34" s="67">
        <f t="shared" si="5"/>
        <v>43</v>
      </c>
    </row>
    <row r="35" spans="1:19" x14ac:dyDescent="0.3">
      <c r="A35" s="63" t="s">
        <v>294</v>
      </c>
      <c r="B35" s="64">
        <f>VLOOKUP($A35,'Return Data'!$B$7:$R$2843,3,0)</f>
        <v>44440</v>
      </c>
      <c r="C35" s="65">
        <f>VLOOKUP($A35,'Return Data'!$B$7:$R$2843,4,0)</f>
        <v>30.446000000000002</v>
      </c>
      <c r="D35" s="65">
        <f>VLOOKUP($A35,'Return Data'!$B$7:$R$2843,10,0)</f>
        <v>11.5442</v>
      </c>
      <c r="E35" s="66">
        <f t="shared" si="0"/>
        <v>31</v>
      </c>
      <c r="F35" s="65">
        <f>VLOOKUP($A35,'Return Data'!$B$7:$R$2843,11,0)</f>
        <v>19.8095</v>
      </c>
      <c r="G35" s="66">
        <f t="shared" si="1"/>
        <v>27</v>
      </c>
      <c r="H35" s="65">
        <f>VLOOKUP($A35,'Return Data'!$B$7:$R$2843,12,0)</f>
        <v>38.668199999999999</v>
      </c>
      <c r="I35" s="66">
        <f t="shared" si="2"/>
        <v>27</v>
      </c>
      <c r="J35" s="65">
        <f>VLOOKUP($A35,'Return Data'!$B$7:$R$2843,13,0)</f>
        <v>60.090400000000002</v>
      </c>
      <c r="K35" s="66">
        <f t="shared" si="3"/>
        <v>26</v>
      </c>
      <c r="L35" s="65">
        <f>VLOOKUP($A35,'Return Data'!$B$7:$R$2843,17,0)</f>
        <v>33.226300000000002</v>
      </c>
      <c r="M35" s="66">
        <f t="shared" si="8"/>
        <v>20</v>
      </c>
      <c r="N35" s="65">
        <f>VLOOKUP($A35,'Return Data'!$B$7:$R$2843,14,0)</f>
        <v>19.926600000000001</v>
      </c>
      <c r="O35" s="66">
        <f t="shared" si="9"/>
        <v>6</v>
      </c>
      <c r="P35" s="65"/>
      <c r="Q35" s="66"/>
      <c r="R35" s="65">
        <f>VLOOKUP($A35,'Return Data'!$B$7:$R$2843,16,0)</f>
        <v>21.645399999999999</v>
      </c>
      <c r="S35" s="67">
        <f t="shared" si="5"/>
        <v>9</v>
      </c>
    </row>
    <row r="36" spans="1:19" x14ac:dyDescent="0.3">
      <c r="A36" s="63" t="s">
        <v>295</v>
      </c>
      <c r="B36" s="64">
        <f>VLOOKUP($A36,'Return Data'!$B$7:$R$2843,3,0)</f>
        <v>44440</v>
      </c>
      <c r="C36" s="65">
        <f>VLOOKUP($A36,'Return Data'!$B$7:$R$2843,4,0)</f>
        <v>27.197199999999999</v>
      </c>
      <c r="D36" s="65">
        <f>VLOOKUP($A36,'Return Data'!$B$7:$R$2843,10,0)</f>
        <v>16.401</v>
      </c>
      <c r="E36" s="66">
        <f t="shared" si="0"/>
        <v>11</v>
      </c>
      <c r="F36" s="65">
        <f>VLOOKUP($A36,'Return Data'!$B$7:$R$2843,11,0)</f>
        <v>22.706700000000001</v>
      </c>
      <c r="G36" s="66">
        <f t="shared" si="1"/>
        <v>16</v>
      </c>
      <c r="H36" s="65">
        <f>VLOOKUP($A36,'Return Data'!$B$7:$R$2843,12,0)</f>
        <v>42.521299999999997</v>
      </c>
      <c r="I36" s="66">
        <f t="shared" si="2"/>
        <v>20</v>
      </c>
      <c r="J36" s="65">
        <f>VLOOKUP($A36,'Return Data'!$B$7:$R$2843,13,0)</f>
        <v>62.7211</v>
      </c>
      <c r="K36" s="66">
        <f t="shared" si="3"/>
        <v>17</v>
      </c>
      <c r="L36" s="65">
        <f>VLOOKUP($A36,'Return Data'!$B$7:$R$2843,17,0)</f>
        <v>27.760200000000001</v>
      </c>
      <c r="M36" s="66">
        <f t="shared" si="8"/>
        <v>38</v>
      </c>
      <c r="N36" s="65">
        <f>VLOOKUP($A36,'Return Data'!$B$7:$R$2843,14,0)</f>
        <v>14.606999999999999</v>
      </c>
      <c r="O36" s="66">
        <f t="shared" si="9"/>
        <v>21</v>
      </c>
      <c r="P36" s="65">
        <f>VLOOKUP($A36,'Return Data'!$B$7:$R$2843,15,0)</f>
        <v>16.2073</v>
      </c>
      <c r="Q36" s="66">
        <f>RANK(P36,P$8:P$73,0)</f>
        <v>9</v>
      </c>
      <c r="R36" s="65">
        <f>VLOOKUP($A36,'Return Data'!$B$7:$R$2843,16,0)</f>
        <v>16.325099999999999</v>
      </c>
      <c r="S36" s="67">
        <f t="shared" si="5"/>
        <v>25</v>
      </c>
    </row>
    <row r="37" spans="1:19" x14ac:dyDescent="0.3">
      <c r="A37" s="63" t="s">
        <v>2014</v>
      </c>
      <c r="B37" s="64">
        <f>VLOOKUP($A37,'Return Data'!$B$7:$R$2843,3,0)</f>
        <v>44440</v>
      </c>
      <c r="C37" s="65">
        <f>VLOOKUP($A37,'Return Data'!$B$7:$R$2843,4,0)</f>
        <v>19.807500000000001</v>
      </c>
      <c r="D37" s="65">
        <f>VLOOKUP($A37,'Return Data'!$B$7:$R$2843,10,0)</f>
        <v>10.519399999999999</v>
      </c>
      <c r="E37" s="66">
        <f t="shared" si="0"/>
        <v>38</v>
      </c>
      <c r="F37" s="65">
        <f>VLOOKUP($A37,'Return Data'!$B$7:$R$2843,11,0)</f>
        <v>14.145200000000001</v>
      </c>
      <c r="G37" s="66">
        <f t="shared" si="1"/>
        <v>60</v>
      </c>
      <c r="H37" s="65">
        <f>VLOOKUP($A37,'Return Data'!$B$7:$R$2843,12,0)</f>
        <v>28.7623</v>
      </c>
      <c r="I37" s="66">
        <f t="shared" si="2"/>
        <v>57</v>
      </c>
      <c r="J37" s="65">
        <f>VLOOKUP($A37,'Return Data'!$B$7:$R$2843,13,0)</f>
        <v>45.31</v>
      </c>
      <c r="K37" s="66">
        <f t="shared" si="3"/>
        <v>57</v>
      </c>
      <c r="L37" s="65">
        <f>VLOOKUP($A37,'Return Data'!$B$7:$R$2843,17,0)</f>
        <v>21.220600000000001</v>
      </c>
      <c r="M37" s="66">
        <f t="shared" si="8"/>
        <v>60</v>
      </c>
      <c r="N37" s="65">
        <f>VLOOKUP($A37,'Return Data'!$B$7:$R$2843,14,0)</f>
        <v>10.5947</v>
      </c>
      <c r="O37" s="66">
        <f t="shared" si="9"/>
        <v>45</v>
      </c>
      <c r="P37" s="65"/>
      <c r="Q37" s="66"/>
      <c r="R37" s="65">
        <f>VLOOKUP($A37,'Return Data'!$B$7:$R$2843,16,0)</f>
        <v>12.7948</v>
      </c>
      <c r="S37" s="67">
        <f t="shared" si="5"/>
        <v>45</v>
      </c>
    </row>
    <row r="38" spans="1:19" x14ac:dyDescent="0.3">
      <c r="A38" s="63" t="s">
        <v>296</v>
      </c>
      <c r="B38" s="64">
        <f>VLOOKUP($A38,'Return Data'!$B$7:$R$2843,3,0)</f>
        <v>44440</v>
      </c>
      <c r="C38" s="65">
        <f>VLOOKUP($A38,'Return Data'!$B$7:$R$2843,4,0)</f>
        <v>74.726500000000001</v>
      </c>
      <c r="D38" s="65">
        <f>VLOOKUP($A38,'Return Data'!$B$7:$R$2843,10,0)</f>
        <v>12.536899999999999</v>
      </c>
      <c r="E38" s="66">
        <f t="shared" si="0"/>
        <v>28</v>
      </c>
      <c r="F38" s="65">
        <f>VLOOKUP($A38,'Return Data'!$B$7:$R$2843,11,0)</f>
        <v>19.366399999999999</v>
      </c>
      <c r="G38" s="66">
        <f t="shared" si="1"/>
        <v>32</v>
      </c>
      <c r="H38" s="65">
        <f>VLOOKUP($A38,'Return Data'!$B$7:$R$2843,12,0)</f>
        <v>43.9071</v>
      </c>
      <c r="I38" s="66">
        <f t="shared" si="2"/>
        <v>16</v>
      </c>
      <c r="J38" s="65">
        <f>VLOOKUP($A38,'Return Data'!$B$7:$R$2843,13,0)</f>
        <v>62.708500000000001</v>
      </c>
      <c r="K38" s="66">
        <f t="shared" si="3"/>
        <v>18</v>
      </c>
      <c r="L38" s="65">
        <f>VLOOKUP($A38,'Return Data'!$B$7:$R$2843,17,0)</f>
        <v>25.531199999999998</v>
      </c>
      <c r="M38" s="66">
        <f t="shared" si="8"/>
        <v>45</v>
      </c>
      <c r="N38" s="65">
        <f>VLOOKUP($A38,'Return Data'!$B$7:$R$2843,14,0)</f>
        <v>8.0920000000000005</v>
      </c>
      <c r="O38" s="66">
        <f t="shared" si="9"/>
        <v>50</v>
      </c>
      <c r="P38" s="65">
        <f>VLOOKUP($A38,'Return Data'!$B$7:$R$2843,15,0)</f>
        <v>8.4151000000000007</v>
      </c>
      <c r="Q38" s="66">
        <f>RANK(P38,P$8:P$73,0)</f>
        <v>39</v>
      </c>
      <c r="R38" s="65">
        <f>VLOOKUP($A38,'Return Data'!$B$7:$R$2843,16,0)</f>
        <v>13.4337</v>
      </c>
      <c r="S38" s="67">
        <f t="shared" si="5"/>
        <v>41</v>
      </c>
    </row>
    <row r="39" spans="1:19" x14ac:dyDescent="0.3">
      <c r="A39" s="63" t="s">
        <v>297</v>
      </c>
      <c r="B39" s="64">
        <f>VLOOKUP($A39,'Return Data'!$B$7:$R$2843,3,0)</f>
        <v>44440</v>
      </c>
      <c r="C39" s="65">
        <f>VLOOKUP($A39,'Return Data'!$B$7:$R$2843,4,0)</f>
        <v>17.546900000000001</v>
      </c>
      <c r="D39" s="65">
        <f>VLOOKUP($A39,'Return Data'!$B$7:$R$2843,10,0)</f>
        <v>11.235900000000001</v>
      </c>
      <c r="E39" s="66">
        <f t="shared" si="0"/>
        <v>33</v>
      </c>
      <c r="F39" s="65">
        <f>VLOOKUP($A39,'Return Data'!$B$7:$R$2843,11,0)</f>
        <v>21.7334</v>
      </c>
      <c r="G39" s="66">
        <f t="shared" si="1"/>
        <v>19</v>
      </c>
      <c r="H39" s="65">
        <f>VLOOKUP($A39,'Return Data'!$B$7:$R$2843,12,0)</f>
        <v>33.6387</v>
      </c>
      <c r="I39" s="66">
        <f t="shared" si="2"/>
        <v>48</v>
      </c>
      <c r="J39" s="65">
        <f>VLOOKUP($A39,'Return Data'!$B$7:$R$2843,13,0)</f>
        <v>49.432000000000002</v>
      </c>
      <c r="K39" s="66">
        <f t="shared" si="3"/>
        <v>51</v>
      </c>
      <c r="L39" s="65"/>
      <c r="M39" s="66"/>
      <c r="N39" s="65"/>
      <c r="O39" s="66"/>
      <c r="P39" s="65"/>
      <c r="Q39" s="66"/>
      <c r="R39" s="65">
        <f>VLOOKUP($A39,'Return Data'!$B$7:$R$2843,16,0)</f>
        <v>30.5441</v>
      </c>
      <c r="S39" s="67">
        <f t="shared" si="5"/>
        <v>1</v>
      </c>
    </row>
    <row r="40" spans="1:19" x14ac:dyDescent="0.3">
      <c r="A40" s="63" t="s">
        <v>298</v>
      </c>
      <c r="B40" s="64">
        <f>VLOOKUP($A40,'Return Data'!$B$7:$R$2843,3,0)</f>
        <v>44440</v>
      </c>
      <c r="C40" s="65">
        <f>VLOOKUP($A40,'Return Data'!$B$7:$R$2843,4,0)</f>
        <v>22.33</v>
      </c>
      <c r="D40" s="65">
        <f>VLOOKUP($A40,'Return Data'!$B$7:$R$2843,10,0)</f>
        <v>9.4071999999999996</v>
      </c>
      <c r="E40" s="66">
        <f t="shared" ref="E40:E71" si="10">RANK(D40,D$8:D$73,0)</f>
        <v>51</v>
      </c>
      <c r="F40" s="65">
        <f>VLOOKUP($A40,'Return Data'!$B$7:$R$2843,11,0)</f>
        <v>19.5396</v>
      </c>
      <c r="G40" s="66">
        <f t="shared" ref="G40:G71" si="11">RANK(F40,F$8:F$73,0)</f>
        <v>30</v>
      </c>
      <c r="H40" s="65">
        <f>VLOOKUP($A40,'Return Data'!$B$7:$R$2843,12,0)</f>
        <v>38.695700000000002</v>
      </c>
      <c r="I40" s="66">
        <f t="shared" ref="I40:I71" si="12">RANK(H40,H$8:H$73,0)</f>
        <v>25</v>
      </c>
      <c r="J40" s="65">
        <f>VLOOKUP($A40,'Return Data'!$B$7:$R$2843,13,0)</f>
        <v>56.591900000000003</v>
      </c>
      <c r="K40" s="66">
        <f t="shared" ref="K40:K71" si="13">RANK(J40,J$8:J$73,0)</f>
        <v>35</v>
      </c>
      <c r="L40" s="65">
        <f>VLOOKUP($A40,'Return Data'!$B$7:$R$2843,17,0)</f>
        <v>27.587399999999999</v>
      </c>
      <c r="M40" s="66">
        <f t="shared" ref="M40:M53" si="14">RANK(L40,L$8:L$73,0)</f>
        <v>40</v>
      </c>
      <c r="N40" s="65">
        <f>VLOOKUP($A40,'Return Data'!$B$7:$R$2843,14,0)</f>
        <v>14.9247</v>
      </c>
      <c r="O40" s="66">
        <f t="shared" ref="O40:O49" si="15">RANK(N40,N$8:N$73,0)</f>
        <v>19</v>
      </c>
      <c r="P40" s="65"/>
      <c r="Q40" s="66"/>
      <c r="R40" s="65">
        <f>VLOOKUP($A40,'Return Data'!$B$7:$R$2843,16,0)</f>
        <v>15.053900000000001</v>
      </c>
      <c r="S40" s="67">
        <f t="shared" ref="S40:S71" si="16">RANK(R40,R$8:R$73,0)</f>
        <v>37</v>
      </c>
    </row>
    <row r="41" spans="1:19" x14ac:dyDescent="0.3">
      <c r="A41" s="63" t="s">
        <v>299</v>
      </c>
      <c r="B41" s="64">
        <f>VLOOKUP($A41,'Return Data'!$B$7:$R$2843,3,0)</f>
        <v>44440</v>
      </c>
      <c r="C41" s="65">
        <f>VLOOKUP($A41,'Return Data'!$B$7:$R$2843,4,0)</f>
        <v>866.98367995292006</v>
      </c>
      <c r="D41" s="65">
        <f>VLOOKUP($A41,'Return Data'!$B$7:$R$2843,10,0)</f>
        <v>10.969099999999999</v>
      </c>
      <c r="E41" s="66">
        <f t="shared" si="10"/>
        <v>34</v>
      </c>
      <c r="F41" s="65">
        <f>VLOOKUP($A41,'Return Data'!$B$7:$R$2843,11,0)</f>
        <v>17.869499999999999</v>
      </c>
      <c r="G41" s="66">
        <f t="shared" si="11"/>
        <v>39</v>
      </c>
      <c r="H41" s="65">
        <f>VLOOKUP($A41,'Return Data'!$B$7:$R$2843,12,0)</f>
        <v>35.313699999999997</v>
      </c>
      <c r="I41" s="66">
        <f t="shared" si="12"/>
        <v>36</v>
      </c>
      <c r="J41" s="65">
        <f>VLOOKUP($A41,'Return Data'!$B$7:$R$2843,13,0)</f>
        <v>54.296700000000001</v>
      </c>
      <c r="K41" s="66">
        <f t="shared" si="13"/>
        <v>38</v>
      </c>
      <c r="L41" s="65">
        <f>VLOOKUP($A41,'Return Data'!$B$7:$R$2843,17,0)</f>
        <v>27.785799999999998</v>
      </c>
      <c r="M41" s="66">
        <f t="shared" si="14"/>
        <v>37</v>
      </c>
      <c r="N41" s="65">
        <f>VLOOKUP($A41,'Return Data'!$B$7:$R$2843,14,0)</f>
        <v>11.9727</v>
      </c>
      <c r="O41" s="66">
        <f t="shared" si="15"/>
        <v>39</v>
      </c>
      <c r="P41" s="65">
        <f>VLOOKUP($A41,'Return Data'!$B$7:$R$2843,15,0)</f>
        <v>11.470499999999999</v>
      </c>
      <c r="Q41" s="66">
        <f>RANK(P41,P$8:P$73,0)</f>
        <v>33</v>
      </c>
      <c r="R41" s="65">
        <f>VLOOKUP($A41,'Return Data'!$B$7:$R$2843,16,0)</f>
        <v>19.174800000000001</v>
      </c>
      <c r="S41" s="67">
        <f t="shared" si="16"/>
        <v>14</v>
      </c>
    </row>
    <row r="42" spans="1:19" x14ac:dyDescent="0.3">
      <c r="A42" s="63" t="s">
        <v>300</v>
      </c>
      <c r="B42" s="64">
        <f>VLOOKUP($A42,'Return Data'!$B$7:$R$2843,3,0)</f>
        <v>44440</v>
      </c>
      <c r="C42" s="65">
        <f>VLOOKUP($A42,'Return Data'!$B$7:$R$2843,4,0)</f>
        <v>472.43117172860599</v>
      </c>
      <c r="D42" s="65">
        <f>VLOOKUP($A42,'Return Data'!$B$7:$R$2843,10,0)</f>
        <v>10.8131</v>
      </c>
      <c r="E42" s="66">
        <f t="shared" si="10"/>
        <v>35</v>
      </c>
      <c r="F42" s="65">
        <f>VLOOKUP($A42,'Return Data'!$B$7:$R$2843,11,0)</f>
        <v>17.7014</v>
      </c>
      <c r="G42" s="66">
        <f t="shared" si="11"/>
        <v>42</v>
      </c>
      <c r="H42" s="65">
        <f>VLOOKUP($A42,'Return Data'!$B$7:$R$2843,12,0)</f>
        <v>35.067100000000003</v>
      </c>
      <c r="I42" s="66">
        <f t="shared" si="12"/>
        <v>38</v>
      </c>
      <c r="J42" s="65">
        <f>VLOOKUP($A42,'Return Data'!$B$7:$R$2843,13,0)</f>
        <v>53.783499999999997</v>
      </c>
      <c r="K42" s="66">
        <f t="shared" si="13"/>
        <v>41</v>
      </c>
      <c r="L42" s="65">
        <f>VLOOKUP($A42,'Return Data'!$B$7:$R$2843,17,0)</f>
        <v>27.834099999999999</v>
      </c>
      <c r="M42" s="66">
        <f t="shared" si="14"/>
        <v>35</v>
      </c>
      <c r="N42" s="65">
        <f>VLOOKUP($A42,'Return Data'!$B$7:$R$2843,14,0)</f>
        <v>12.248200000000001</v>
      </c>
      <c r="O42" s="66">
        <f t="shared" si="15"/>
        <v>38</v>
      </c>
      <c r="P42" s="65">
        <f>VLOOKUP($A42,'Return Data'!$B$7:$R$2843,15,0)</f>
        <v>14.367599999999999</v>
      </c>
      <c r="Q42" s="66">
        <f>RANK(P42,P$8:P$73,0)</f>
        <v>16</v>
      </c>
      <c r="R42" s="65">
        <f>VLOOKUP($A42,'Return Data'!$B$7:$R$2843,16,0)</f>
        <v>16.3642</v>
      </c>
      <c r="S42" s="67">
        <f t="shared" si="16"/>
        <v>24</v>
      </c>
    </row>
    <row r="43" spans="1:19" x14ac:dyDescent="0.3">
      <c r="A43" s="63" t="s">
        <v>301</v>
      </c>
      <c r="B43" s="64">
        <f>VLOOKUP($A43,'Return Data'!$B$7:$R$2843,3,0)</f>
        <v>44440</v>
      </c>
      <c r="C43" s="65">
        <f>VLOOKUP($A43,'Return Data'!$B$7:$R$2843,4,0)</f>
        <v>204.2937</v>
      </c>
      <c r="D43" s="65">
        <f>VLOOKUP($A43,'Return Data'!$B$7:$R$2843,10,0)</f>
        <v>8.6011000000000006</v>
      </c>
      <c r="E43" s="66">
        <f t="shared" si="10"/>
        <v>57</v>
      </c>
      <c r="F43" s="65">
        <f>VLOOKUP($A43,'Return Data'!$B$7:$R$2843,11,0)</f>
        <v>32.891500000000001</v>
      </c>
      <c r="G43" s="66">
        <f t="shared" si="11"/>
        <v>8</v>
      </c>
      <c r="H43" s="65">
        <f>VLOOKUP($A43,'Return Data'!$B$7:$R$2843,12,0)</f>
        <v>60.926699999999997</v>
      </c>
      <c r="I43" s="66">
        <f t="shared" si="12"/>
        <v>8</v>
      </c>
      <c r="J43" s="65">
        <f>VLOOKUP($A43,'Return Data'!$B$7:$R$2843,13,0)</f>
        <v>85.293300000000002</v>
      </c>
      <c r="K43" s="66">
        <f t="shared" si="13"/>
        <v>8</v>
      </c>
      <c r="L43" s="65">
        <f>VLOOKUP($A43,'Return Data'!$B$7:$R$2843,17,0)</f>
        <v>53.131900000000002</v>
      </c>
      <c r="M43" s="66">
        <f t="shared" si="14"/>
        <v>1</v>
      </c>
      <c r="N43" s="65">
        <f>VLOOKUP($A43,'Return Data'!$B$7:$R$2843,14,0)</f>
        <v>27.970600000000001</v>
      </c>
      <c r="O43" s="66">
        <f t="shared" si="15"/>
        <v>2</v>
      </c>
      <c r="P43" s="65">
        <f>VLOOKUP($A43,'Return Data'!$B$7:$R$2843,15,0)</f>
        <v>22.1798</v>
      </c>
      <c r="Q43" s="66">
        <f>RANK(P43,P$8:P$73,0)</f>
        <v>3</v>
      </c>
      <c r="R43" s="65">
        <f>VLOOKUP($A43,'Return Data'!$B$7:$R$2843,16,0)</f>
        <v>15.113200000000001</v>
      </c>
      <c r="S43" s="67">
        <f t="shared" si="16"/>
        <v>36</v>
      </c>
    </row>
    <row r="44" spans="1:19" x14ac:dyDescent="0.3">
      <c r="A44" s="63" t="s">
        <v>302</v>
      </c>
      <c r="B44" s="64">
        <f>VLOOKUP($A44,'Return Data'!$B$7:$R$2843,3,0)</f>
        <v>44440</v>
      </c>
      <c r="C44" s="65">
        <f>VLOOKUP($A44,'Return Data'!$B$7:$R$2843,4,0)</f>
        <v>74.94</v>
      </c>
      <c r="D44" s="65">
        <f>VLOOKUP($A44,'Return Data'!$B$7:$R$2843,10,0)</f>
        <v>6.7826000000000004</v>
      </c>
      <c r="E44" s="66">
        <f t="shared" si="10"/>
        <v>62</v>
      </c>
      <c r="F44" s="65">
        <f>VLOOKUP($A44,'Return Data'!$B$7:$R$2843,11,0)</f>
        <v>14.4472</v>
      </c>
      <c r="G44" s="66">
        <f t="shared" si="11"/>
        <v>57</v>
      </c>
      <c r="H44" s="65">
        <f>VLOOKUP($A44,'Return Data'!$B$7:$R$2843,12,0)</f>
        <v>30.762499999999999</v>
      </c>
      <c r="I44" s="66">
        <f t="shared" si="12"/>
        <v>54</v>
      </c>
      <c r="J44" s="65">
        <f>VLOOKUP($A44,'Return Data'!$B$7:$R$2843,13,0)</f>
        <v>53.9758</v>
      </c>
      <c r="K44" s="66">
        <f t="shared" si="13"/>
        <v>39</v>
      </c>
      <c r="L44" s="65">
        <f>VLOOKUP($A44,'Return Data'!$B$7:$R$2843,17,0)</f>
        <v>21.277899999999999</v>
      </c>
      <c r="M44" s="66">
        <f t="shared" si="14"/>
        <v>59</v>
      </c>
      <c r="N44" s="65">
        <f>VLOOKUP($A44,'Return Data'!$B$7:$R$2843,14,0)</f>
        <v>10.627700000000001</v>
      </c>
      <c r="O44" s="66">
        <f t="shared" si="15"/>
        <v>44</v>
      </c>
      <c r="P44" s="65">
        <f>VLOOKUP($A44,'Return Data'!$B$7:$R$2843,15,0)</f>
        <v>10.5321</v>
      </c>
      <c r="Q44" s="66">
        <f>RANK(P44,P$8:P$73,0)</f>
        <v>38</v>
      </c>
      <c r="R44" s="65">
        <f>VLOOKUP($A44,'Return Data'!$B$7:$R$2843,16,0)</f>
        <v>16.996200000000002</v>
      </c>
      <c r="S44" s="67">
        <f t="shared" si="16"/>
        <v>21</v>
      </c>
    </row>
    <row r="45" spans="1:19" x14ac:dyDescent="0.3">
      <c r="A45" s="63" t="s">
        <v>373</v>
      </c>
      <c r="B45" s="64">
        <f>VLOOKUP($A45,'Return Data'!$B$7:$R$2843,3,0)</f>
        <v>44440</v>
      </c>
      <c r="C45" s="65">
        <f>VLOOKUP($A45,'Return Data'!$B$7:$R$2843,4,0)</f>
        <v>669.15936396247605</v>
      </c>
      <c r="D45" s="65">
        <f>VLOOKUP($A45,'Return Data'!$B$7:$R$2843,10,0)</f>
        <v>10.134399999999999</v>
      </c>
      <c r="E45" s="66">
        <f t="shared" si="10"/>
        <v>43</v>
      </c>
      <c r="F45" s="65">
        <f>VLOOKUP($A45,'Return Data'!$B$7:$R$2843,11,0)</f>
        <v>17.935199999999998</v>
      </c>
      <c r="G45" s="66">
        <f t="shared" si="11"/>
        <v>38</v>
      </c>
      <c r="H45" s="65">
        <f>VLOOKUP($A45,'Return Data'!$B$7:$R$2843,12,0)</f>
        <v>34.991799999999998</v>
      </c>
      <c r="I45" s="66">
        <f t="shared" si="12"/>
        <v>39</v>
      </c>
      <c r="J45" s="65">
        <f>VLOOKUP($A45,'Return Data'!$B$7:$R$2843,13,0)</f>
        <v>51.235900000000001</v>
      </c>
      <c r="K45" s="66">
        <f t="shared" si="13"/>
        <v>46</v>
      </c>
      <c r="L45" s="65">
        <f>VLOOKUP($A45,'Return Data'!$B$7:$R$2843,17,0)</f>
        <v>27.7118</v>
      </c>
      <c r="M45" s="66">
        <f t="shared" si="14"/>
        <v>39</v>
      </c>
      <c r="N45" s="65">
        <f>VLOOKUP($A45,'Return Data'!$B$7:$R$2843,14,0)</f>
        <v>13.407299999999999</v>
      </c>
      <c r="O45" s="66">
        <f t="shared" si="15"/>
        <v>29</v>
      </c>
      <c r="P45" s="65">
        <f>VLOOKUP($A45,'Return Data'!$B$7:$R$2843,15,0)</f>
        <v>12.186999999999999</v>
      </c>
      <c r="Q45" s="66">
        <f>RANK(P45,P$8:P$73,0)</f>
        <v>29</v>
      </c>
      <c r="R45" s="65">
        <f>VLOOKUP($A45,'Return Data'!$B$7:$R$2843,16,0)</f>
        <v>15.9275</v>
      </c>
      <c r="S45" s="67">
        <f t="shared" si="16"/>
        <v>29</v>
      </c>
    </row>
    <row r="46" spans="1:19" x14ac:dyDescent="0.3">
      <c r="A46" s="63" t="s">
        <v>304</v>
      </c>
      <c r="B46" s="64">
        <f>VLOOKUP($A46,'Return Data'!$B$7:$R$2843,3,0)</f>
        <v>44440</v>
      </c>
      <c r="C46" s="65">
        <f>VLOOKUP($A46,'Return Data'!$B$7:$R$2843,4,0)</f>
        <v>23.305399999999999</v>
      </c>
      <c r="D46" s="65">
        <f>VLOOKUP($A46,'Return Data'!$B$7:$R$2843,10,0)</f>
        <v>9.4499999999999993</v>
      </c>
      <c r="E46" s="66">
        <f t="shared" si="10"/>
        <v>50</v>
      </c>
      <c r="F46" s="65">
        <f>VLOOKUP($A46,'Return Data'!$B$7:$R$2843,11,0)</f>
        <v>20.677700000000002</v>
      </c>
      <c r="G46" s="66">
        <f t="shared" si="11"/>
        <v>22</v>
      </c>
      <c r="H46" s="65">
        <f>VLOOKUP($A46,'Return Data'!$B$7:$R$2843,12,0)</f>
        <v>38.690399999999997</v>
      </c>
      <c r="I46" s="66">
        <f t="shared" si="12"/>
        <v>26</v>
      </c>
      <c r="J46" s="65">
        <f>VLOOKUP($A46,'Return Data'!$B$7:$R$2843,13,0)</f>
        <v>61.5413</v>
      </c>
      <c r="K46" s="66">
        <f t="shared" si="13"/>
        <v>23</v>
      </c>
      <c r="L46" s="65">
        <f>VLOOKUP($A46,'Return Data'!$B$7:$R$2843,17,0)</f>
        <v>35.502899999999997</v>
      </c>
      <c r="M46" s="66">
        <f t="shared" si="14"/>
        <v>15</v>
      </c>
      <c r="N46" s="65">
        <f>VLOOKUP($A46,'Return Data'!$B$7:$R$2843,14,0)</f>
        <v>19.7761</v>
      </c>
      <c r="O46" s="66">
        <f t="shared" si="15"/>
        <v>7</v>
      </c>
      <c r="P46" s="65"/>
      <c r="Q46" s="66"/>
      <c r="R46" s="65">
        <f>VLOOKUP($A46,'Return Data'!$B$7:$R$2843,16,0)</f>
        <v>16.8795</v>
      </c>
      <c r="S46" s="67">
        <f t="shared" si="16"/>
        <v>22</v>
      </c>
    </row>
    <row r="47" spans="1:19" x14ac:dyDescent="0.3">
      <c r="A47" s="63" t="s">
        <v>305</v>
      </c>
      <c r="B47" s="64">
        <f>VLOOKUP($A47,'Return Data'!$B$7:$R$2843,3,0)</f>
        <v>44440</v>
      </c>
      <c r="C47" s="65">
        <f>VLOOKUP($A47,'Return Data'!$B$7:$R$2843,4,0)</f>
        <v>24.188600000000001</v>
      </c>
      <c r="D47" s="65">
        <f>VLOOKUP($A47,'Return Data'!$B$7:$R$2843,10,0)</f>
        <v>9.8437999999999999</v>
      </c>
      <c r="E47" s="66">
        <f t="shared" si="10"/>
        <v>45</v>
      </c>
      <c r="F47" s="65">
        <f>VLOOKUP($A47,'Return Data'!$B$7:$R$2843,11,0)</f>
        <v>20.8916</v>
      </c>
      <c r="G47" s="66">
        <f t="shared" si="11"/>
        <v>21</v>
      </c>
      <c r="H47" s="65">
        <f>VLOOKUP($A47,'Return Data'!$B$7:$R$2843,12,0)</f>
        <v>38.472200000000001</v>
      </c>
      <c r="I47" s="66">
        <f t="shared" si="12"/>
        <v>29</v>
      </c>
      <c r="J47" s="65">
        <f>VLOOKUP($A47,'Return Data'!$B$7:$R$2843,13,0)</f>
        <v>61.040500000000002</v>
      </c>
      <c r="K47" s="66">
        <f t="shared" si="13"/>
        <v>25</v>
      </c>
      <c r="L47" s="65">
        <f>VLOOKUP($A47,'Return Data'!$B$7:$R$2843,17,0)</f>
        <v>35.9649</v>
      </c>
      <c r="M47" s="66">
        <f t="shared" si="14"/>
        <v>14</v>
      </c>
      <c r="N47" s="65">
        <f>VLOOKUP($A47,'Return Data'!$B$7:$R$2843,14,0)</f>
        <v>19.6251</v>
      </c>
      <c r="O47" s="66">
        <f t="shared" si="15"/>
        <v>8</v>
      </c>
      <c r="P47" s="65">
        <f>VLOOKUP($A47,'Return Data'!$B$7:$R$2843,15,0)</f>
        <v>15.510400000000001</v>
      </c>
      <c r="Q47" s="66">
        <f>RANK(P47,P$8:P$73,0)</f>
        <v>11</v>
      </c>
      <c r="R47" s="65">
        <f>VLOOKUP($A47,'Return Data'!$B$7:$R$2843,16,0)</f>
        <v>14.695499999999999</v>
      </c>
      <c r="S47" s="67">
        <f t="shared" si="16"/>
        <v>38</v>
      </c>
    </row>
    <row r="48" spans="1:19" x14ac:dyDescent="0.3">
      <c r="A48" s="63" t="s">
        <v>306</v>
      </c>
      <c r="B48" s="64">
        <f>VLOOKUP($A48,'Return Data'!$B$7:$R$2843,3,0)</f>
        <v>44440</v>
      </c>
      <c r="C48" s="65">
        <f>VLOOKUP($A48,'Return Data'!$B$7:$R$2843,4,0)</f>
        <v>22.742799999999999</v>
      </c>
      <c r="D48" s="65">
        <f>VLOOKUP($A48,'Return Data'!$B$7:$R$2843,10,0)</f>
        <v>9.3451000000000004</v>
      </c>
      <c r="E48" s="66">
        <f t="shared" si="10"/>
        <v>53</v>
      </c>
      <c r="F48" s="65">
        <f>VLOOKUP($A48,'Return Data'!$B$7:$R$2843,11,0)</f>
        <v>20.521699999999999</v>
      </c>
      <c r="G48" s="66">
        <f t="shared" si="11"/>
        <v>23</v>
      </c>
      <c r="H48" s="65">
        <f>VLOOKUP($A48,'Return Data'!$B$7:$R$2843,12,0)</f>
        <v>38.659500000000001</v>
      </c>
      <c r="I48" s="66">
        <f t="shared" si="12"/>
        <v>28</v>
      </c>
      <c r="J48" s="65">
        <f>VLOOKUP($A48,'Return Data'!$B$7:$R$2843,13,0)</f>
        <v>61.222099999999998</v>
      </c>
      <c r="K48" s="66">
        <f t="shared" si="13"/>
        <v>24</v>
      </c>
      <c r="L48" s="65">
        <f>VLOOKUP($A48,'Return Data'!$B$7:$R$2843,17,0)</f>
        <v>34.243699999999997</v>
      </c>
      <c r="M48" s="66">
        <f t="shared" si="14"/>
        <v>17</v>
      </c>
      <c r="N48" s="65">
        <f>VLOOKUP($A48,'Return Data'!$B$7:$R$2843,14,0)</f>
        <v>17.542300000000001</v>
      </c>
      <c r="O48" s="66">
        <f t="shared" si="15"/>
        <v>11</v>
      </c>
      <c r="P48" s="65">
        <f>VLOOKUP($A48,'Return Data'!$B$7:$R$2843,15,0)</f>
        <v>14.077500000000001</v>
      </c>
      <c r="Q48" s="66">
        <f>RANK(P48,P$8:P$73,0)</f>
        <v>19</v>
      </c>
      <c r="R48" s="65">
        <f>VLOOKUP($A48,'Return Data'!$B$7:$R$2843,16,0)</f>
        <v>13.4109</v>
      </c>
      <c r="S48" s="67">
        <f t="shared" si="16"/>
        <v>42</v>
      </c>
    </row>
    <row r="49" spans="1:19" x14ac:dyDescent="0.3">
      <c r="A49" s="63" t="s">
        <v>307</v>
      </c>
      <c r="B49" s="64">
        <f>VLOOKUP($A49,'Return Data'!$B$7:$R$2843,3,0)</f>
        <v>44440</v>
      </c>
      <c r="C49" s="65">
        <f>VLOOKUP($A49,'Return Data'!$B$7:$R$2843,4,0)</f>
        <v>27.929200000000002</v>
      </c>
      <c r="D49" s="65">
        <f>VLOOKUP($A49,'Return Data'!$B$7:$R$2843,10,0)</f>
        <v>22.129000000000001</v>
      </c>
      <c r="E49" s="66">
        <f t="shared" si="10"/>
        <v>2</v>
      </c>
      <c r="F49" s="65">
        <f>VLOOKUP($A49,'Return Data'!$B$7:$R$2843,11,0)</f>
        <v>37.846400000000003</v>
      </c>
      <c r="G49" s="66">
        <f t="shared" si="11"/>
        <v>5</v>
      </c>
      <c r="H49" s="65">
        <f>VLOOKUP($A49,'Return Data'!$B$7:$R$2843,12,0)</f>
        <v>62.399799999999999</v>
      </c>
      <c r="I49" s="66">
        <f t="shared" si="12"/>
        <v>7</v>
      </c>
      <c r="J49" s="65">
        <f>VLOOKUP($A49,'Return Data'!$B$7:$R$2843,13,0)</f>
        <v>85.766199999999998</v>
      </c>
      <c r="K49" s="66">
        <f t="shared" si="13"/>
        <v>7</v>
      </c>
      <c r="L49" s="65">
        <f>VLOOKUP($A49,'Return Data'!$B$7:$R$2843,17,0)</f>
        <v>50.628100000000003</v>
      </c>
      <c r="M49" s="66">
        <f t="shared" si="14"/>
        <v>3</v>
      </c>
      <c r="N49" s="65">
        <f>VLOOKUP($A49,'Return Data'!$B$7:$R$2843,14,0)</f>
        <v>27.043199999999999</v>
      </c>
      <c r="O49" s="66">
        <f t="shared" si="15"/>
        <v>4</v>
      </c>
      <c r="P49" s="65"/>
      <c r="Q49" s="66"/>
      <c r="R49" s="65">
        <f>VLOOKUP($A49,'Return Data'!$B$7:$R$2843,16,0)</f>
        <v>26.1281</v>
      </c>
      <c r="S49" s="67">
        <f t="shared" si="16"/>
        <v>3</v>
      </c>
    </row>
    <row r="50" spans="1:19" x14ac:dyDescent="0.3">
      <c r="A50" s="63" t="s">
        <v>308</v>
      </c>
      <c r="B50" s="64">
        <f>VLOOKUP($A50,'Return Data'!$B$7:$R$2843,3,0)</f>
        <v>44440</v>
      </c>
      <c r="C50" s="65">
        <f>VLOOKUP($A50,'Return Data'!$B$7:$R$2843,4,0)</f>
        <v>17.079599999999999</v>
      </c>
      <c r="D50" s="65">
        <f>VLOOKUP($A50,'Return Data'!$B$7:$R$2843,10,0)</f>
        <v>9.6166999999999998</v>
      </c>
      <c r="E50" s="66">
        <f t="shared" si="10"/>
        <v>47</v>
      </c>
      <c r="F50" s="65">
        <f>VLOOKUP($A50,'Return Data'!$B$7:$R$2843,11,0)</f>
        <v>18.484100000000002</v>
      </c>
      <c r="G50" s="66">
        <f t="shared" si="11"/>
        <v>36</v>
      </c>
      <c r="H50" s="65">
        <f>VLOOKUP($A50,'Return Data'!$B$7:$R$2843,12,0)</f>
        <v>35.773299999999999</v>
      </c>
      <c r="I50" s="66">
        <f t="shared" si="12"/>
        <v>34</v>
      </c>
      <c r="J50" s="65">
        <f>VLOOKUP($A50,'Return Data'!$B$7:$R$2843,13,0)</f>
        <v>56.458199999999998</v>
      </c>
      <c r="K50" s="66">
        <f t="shared" si="13"/>
        <v>36</v>
      </c>
      <c r="L50" s="65">
        <f>VLOOKUP($A50,'Return Data'!$B$7:$R$2843,17,0)</f>
        <v>30.510100000000001</v>
      </c>
      <c r="M50" s="66">
        <f t="shared" si="14"/>
        <v>24</v>
      </c>
      <c r="N50" s="65"/>
      <c r="O50" s="66"/>
      <c r="P50" s="65"/>
      <c r="Q50" s="66"/>
      <c r="R50" s="65">
        <f>VLOOKUP($A50,'Return Data'!$B$7:$R$2843,16,0)</f>
        <v>18.659700000000001</v>
      </c>
      <c r="S50" s="67">
        <f t="shared" si="16"/>
        <v>17</v>
      </c>
    </row>
    <row r="51" spans="1:19" x14ac:dyDescent="0.3">
      <c r="A51" s="63" t="s">
        <v>309</v>
      </c>
      <c r="B51" s="64">
        <f>VLOOKUP($A51,'Return Data'!$B$7:$R$2843,3,0)</f>
        <v>44440</v>
      </c>
      <c r="C51" s="65">
        <f>VLOOKUP($A51,'Return Data'!$B$7:$R$2843,4,0)</f>
        <v>15.5008</v>
      </c>
      <c r="D51" s="65">
        <f>VLOOKUP($A51,'Return Data'!$B$7:$R$2843,10,0)</f>
        <v>8.9824999999999999</v>
      </c>
      <c r="E51" s="66">
        <f t="shared" si="10"/>
        <v>55</v>
      </c>
      <c r="F51" s="65">
        <f>VLOOKUP($A51,'Return Data'!$B$7:$R$2843,11,0)</f>
        <v>16.720300000000002</v>
      </c>
      <c r="G51" s="66">
        <f t="shared" si="11"/>
        <v>48</v>
      </c>
      <c r="H51" s="65">
        <f>VLOOKUP($A51,'Return Data'!$B$7:$R$2843,12,0)</f>
        <v>33.643700000000003</v>
      </c>
      <c r="I51" s="66">
        <f t="shared" si="12"/>
        <v>47</v>
      </c>
      <c r="J51" s="65">
        <f>VLOOKUP($A51,'Return Data'!$B$7:$R$2843,13,0)</f>
        <v>49.373600000000003</v>
      </c>
      <c r="K51" s="66">
        <f t="shared" si="13"/>
        <v>52</v>
      </c>
      <c r="L51" s="65">
        <f>VLOOKUP($A51,'Return Data'!$B$7:$R$2843,17,0)</f>
        <v>26.3767</v>
      </c>
      <c r="M51" s="66">
        <f t="shared" si="14"/>
        <v>41</v>
      </c>
      <c r="N51" s="65"/>
      <c r="O51" s="66"/>
      <c r="P51" s="65"/>
      <c r="Q51" s="66"/>
      <c r="R51" s="65">
        <f>VLOOKUP($A51,'Return Data'!$B$7:$R$2843,16,0)</f>
        <v>13.6073</v>
      </c>
      <c r="S51" s="67">
        <f t="shared" si="16"/>
        <v>40</v>
      </c>
    </row>
    <row r="52" spans="1:19" x14ac:dyDescent="0.3">
      <c r="A52" s="63" t="s">
        <v>310</v>
      </c>
      <c r="B52" s="64">
        <f>VLOOKUP($A52,'Return Data'!$B$7:$R$2843,3,0)</f>
        <v>44440</v>
      </c>
      <c r="C52" s="65">
        <f>VLOOKUP($A52,'Return Data'!$B$7:$R$2843,4,0)</f>
        <v>76.944800000000001</v>
      </c>
      <c r="D52" s="65">
        <f>VLOOKUP($A52,'Return Data'!$B$7:$R$2843,10,0)</f>
        <v>16.1541</v>
      </c>
      <c r="E52" s="66">
        <f t="shared" si="10"/>
        <v>13</v>
      </c>
      <c r="F52" s="65">
        <f>VLOOKUP($A52,'Return Data'!$B$7:$R$2843,11,0)</f>
        <v>29.319199999999999</v>
      </c>
      <c r="G52" s="66">
        <f t="shared" si="11"/>
        <v>12</v>
      </c>
      <c r="H52" s="65">
        <f>VLOOKUP($A52,'Return Data'!$B$7:$R$2843,12,0)</f>
        <v>46.626300000000001</v>
      </c>
      <c r="I52" s="66">
        <f t="shared" si="12"/>
        <v>12</v>
      </c>
      <c r="J52" s="65">
        <f>VLOOKUP($A52,'Return Data'!$B$7:$R$2843,13,0)</f>
        <v>72.807900000000004</v>
      </c>
      <c r="K52" s="66">
        <f t="shared" si="13"/>
        <v>10</v>
      </c>
      <c r="L52" s="65">
        <f>VLOOKUP($A52,'Return Data'!$B$7:$R$2843,17,0)</f>
        <v>47.943199999999997</v>
      </c>
      <c r="M52" s="66">
        <f t="shared" si="14"/>
        <v>4</v>
      </c>
      <c r="N52" s="65">
        <f>VLOOKUP($A52,'Return Data'!$B$7:$R$2843,14,0)</f>
        <v>27.647600000000001</v>
      </c>
      <c r="O52" s="66">
        <f>RANK(N52,N$8:N$73,0)</f>
        <v>3</v>
      </c>
      <c r="P52" s="65">
        <f>VLOOKUP($A52,'Return Data'!$B$7:$R$2843,15,0)</f>
        <v>22.985900000000001</v>
      </c>
      <c r="Q52" s="66">
        <f>RANK(P52,P$8:P$73,0)</f>
        <v>2</v>
      </c>
      <c r="R52" s="65">
        <f>VLOOKUP($A52,'Return Data'!$B$7:$R$2843,16,0)</f>
        <v>24.149699999999999</v>
      </c>
      <c r="S52" s="67">
        <f t="shared" si="16"/>
        <v>5</v>
      </c>
    </row>
    <row r="53" spans="1:19" x14ac:dyDescent="0.3">
      <c r="A53" s="63" t="s">
        <v>311</v>
      </c>
      <c r="B53" s="64">
        <f>VLOOKUP($A53,'Return Data'!$B$7:$R$2843,3,0)</f>
        <v>44440</v>
      </c>
      <c r="C53" s="65">
        <f>VLOOKUP($A53,'Return Data'!$B$7:$R$2843,4,0)</f>
        <v>55.716999999999999</v>
      </c>
      <c r="D53" s="65">
        <f>VLOOKUP($A53,'Return Data'!$B$7:$R$2843,10,0)</f>
        <v>19.1996</v>
      </c>
      <c r="E53" s="66">
        <f t="shared" si="10"/>
        <v>6</v>
      </c>
      <c r="F53" s="65">
        <f>VLOOKUP($A53,'Return Data'!$B$7:$R$2843,11,0)</f>
        <v>30.093299999999999</v>
      </c>
      <c r="G53" s="66">
        <f t="shared" si="11"/>
        <v>11</v>
      </c>
      <c r="H53" s="65">
        <f>VLOOKUP($A53,'Return Data'!$B$7:$R$2843,12,0)</f>
        <v>50.060499999999998</v>
      </c>
      <c r="I53" s="66">
        <f t="shared" si="12"/>
        <v>9</v>
      </c>
      <c r="J53" s="65">
        <f>VLOOKUP($A53,'Return Data'!$B$7:$R$2843,13,0)</f>
        <v>75.931600000000003</v>
      </c>
      <c r="K53" s="66">
        <f t="shared" si="13"/>
        <v>9</v>
      </c>
      <c r="L53" s="65">
        <f>VLOOKUP($A53,'Return Data'!$B$7:$R$2843,17,0)</f>
        <v>51.754600000000003</v>
      </c>
      <c r="M53" s="66">
        <f t="shared" si="14"/>
        <v>2</v>
      </c>
      <c r="N53" s="65">
        <f>VLOOKUP($A53,'Return Data'!$B$7:$R$2843,14,0)</f>
        <v>31.904299999999999</v>
      </c>
      <c r="O53" s="66">
        <f>RANK(N53,N$8:N$73,0)</f>
        <v>1</v>
      </c>
      <c r="P53" s="65">
        <f>VLOOKUP($A53,'Return Data'!$B$7:$R$2843,15,0)</f>
        <v>24.3611</v>
      </c>
      <c r="Q53" s="66">
        <f>RANK(P53,P$8:P$73,0)</f>
        <v>1</v>
      </c>
      <c r="R53" s="65">
        <f>VLOOKUP($A53,'Return Data'!$B$7:$R$2843,16,0)</f>
        <v>25.987200000000001</v>
      </c>
      <c r="S53" s="67">
        <f t="shared" si="16"/>
        <v>4</v>
      </c>
    </row>
    <row r="54" spans="1:19" x14ac:dyDescent="0.3">
      <c r="A54" s="63" t="s">
        <v>312</v>
      </c>
      <c r="B54" s="64">
        <f>VLOOKUP($A54,'Return Data'!$B$7:$R$2843,3,0)</f>
        <v>44440</v>
      </c>
      <c r="C54" s="65">
        <f>VLOOKUP($A54,'Return Data'!$B$7:$R$2843,4,0)</f>
        <v>15.2262</v>
      </c>
      <c r="D54" s="65">
        <f>VLOOKUP($A54,'Return Data'!$B$7:$R$2843,10,0)</f>
        <v>12.2553</v>
      </c>
      <c r="E54" s="66">
        <f t="shared" si="10"/>
        <v>29</v>
      </c>
      <c r="F54" s="65">
        <f>VLOOKUP($A54,'Return Data'!$B$7:$R$2843,11,0)</f>
        <v>15.380599999999999</v>
      </c>
      <c r="G54" s="66">
        <f t="shared" si="11"/>
        <v>54</v>
      </c>
      <c r="H54" s="65">
        <f>VLOOKUP($A54,'Return Data'!$B$7:$R$2843,12,0)</f>
        <v>23.475999999999999</v>
      </c>
      <c r="I54" s="66">
        <f t="shared" si="12"/>
        <v>64</v>
      </c>
      <c r="J54" s="65">
        <f>VLOOKUP($A54,'Return Data'!$B$7:$R$2843,13,0)</f>
        <v>36.609299999999998</v>
      </c>
      <c r="K54" s="66">
        <f t="shared" si="13"/>
        <v>64</v>
      </c>
      <c r="L54" s="65"/>
      <c r="M54" s="66"/>
      <c r="N54" s="65"/>
      <c r="O54" s="66"/>
      <c r="P54" s="65"/>
      <c r="Q54" s="66"/>
      <c r="R54" s="65">
        <f>VLOOKUP($A54,'Return Data'!$B$7:$R$2843,16,0)</f>
        <v>17.531300000000002</v>
      </c>
      <c r="S54" s="67">
        <f t="shared" si="16"/>
        <v>20</v>
      </c>
    </row>
    <row r="55" spans="1:19" x14ac:dyDescent="0.3">
      <c r="A55" s="63" t="s">
        <v>313</v>
      </c>
      <c r="B55" s="64">
        <f>VLOOKUP($A55,'Return Data'!$B$7:$R$2843,3,0)</f>
        <v>44440</v>
      </c>
      <c r="C55" s="65">
        <f>VLOOKUP($A55,'Return Data'!$B$7:$R$2843,4,0)</f>
        <v>144.1884</v>
      </c>
      <c r="D55" s="65">
        <f>VLOOKUP($A55,'Return Data'!$B$7:$R$2843,10,0)</f>
        <v>12.8033</v>
      </c>
      <c r="E55" s="66">
        <f t="shared" si="10"/>
        <v>24</v>
      </c>
      <c r="F55" s="65">
        <f>VLOOKUP($A55,'Return Data'!$B$7:$R$2843,11,0)</f>
        <v>17.758400000000002</v>
      </c>
      <c r="G55" s="66">
        <f t="shared" si="11"/>
        <v>41</v>
      </c>
      <c r="H55" s="65">
        <f>VLOOKUP($A55,'Return Data'!$B$7:$R$2843,12,0)</f>
        <v>35.2395</v>
      </c>
      <c r="I55" s="66">
        <f t="shared" si="12"/>
        <v>37</v>
      </c>
      <c r="J55" s="65">
        <f>VLOOKUP($A55,'Return Data'!$B$7:$R$2843,13,0)</f>
        <v>53.826599999999999</v>
      </c>
      <c r="K55" s="66">
        <f t="shared" si="13"/>
        <v>40</v>
      </c>
      <c r="L55" s="65">
        <f>VLOOKUP($A55,'Return Data'!$B$7:$R$2843,17,0)</f>
        <v>23.9377</v>
      </c>
      <c r="M55" s="66">
        <f t="shared" ref="M55:M73" si="17">RANK(L55,L$8:L$73,0)</f>
        <v>53</v>
      </c>
      <c r="N55" s="65">
        <f>VLOOKUP($A55,'Return Data'!$B$7:$R$2843,14,0)</f>
        <v>10.501899999999999</v>
      </c>
      <c r="O55" s="66">
        <f>RANK(N55,N$8:N$73,0)</f>
        <v>46</v>
      </c>
      <c r="P55" s="65">
        <f>VLOOKUP($A55,'Return Data'!$B$7:$R$2843,15,0)</f>
        <v>11.461</v>
      </c>
      <c r="Q55" s="66">
        <f>RANK(P55,P$8:P$73,0)</f>
        <v>34</v>
      </c>
      <c r="R55" s="65">
        <f>VLOOKUP($A55,'Return Data'!$B$7:$R$2843,16,0)</f>
        <v>15.749000000000001</v>
      </c>
      <c r="S55" s="67">
        <f t="shared" si="16"/>
        <v>30</v>
      </c>
    </row>
    <row r="56" spans="1:19" x14ac:dyDescent="0.3">
      <c r="A56" s="63" t="s">
        <v>314</v>
      </c>
      <c r="B56" s="64">
        <f>VLOOKUP($A56,'Return Data'!$B$7:$R$2843,3,0)</f>
        <v>44440</v>
      </c>
      <c r="C56" s="65">
        <f>VLOOKUP($A56,'Return Data'!$B$7:$R$2843,4,0)</f>
        <v>16.926100000000002</v>
      </c>
      <c r="D56" s="65">
        <f>VLOOKUP($A56,'Return Data'!$B$7:$R$2843,10,0)</f>
        <v>20.346299999999999</v>
      </c>
      <c r="E56" s="66">
        <f t="shared" si="10"/>
        <v>4</v>
      </c>
      <c r="F56" s="65">
        <f>VLOOKUP($A56,'Return Data'!$B$7:$R$2843,11,0)</f>
        <v>39.047400000000003</v>
      </c>
      <c r="G56" s="66">
        <f t="shared" si="11"/>
        <v>4</v>
      </c>
      <c r="H56" s="65">
        <f>VLOOKUP($A56,'Return Data'!$B$7:$R$2843,12,0)</f>
        <v>68.751400000000004</v>
      </c>
      <c r="I56" s="66">
        <f t="shared" si="12"/>
        <v>4</v>
      </c>
      <c r="J56" s="65">
        <f>VLOOKUP($A56,'Return Data'!$B$7:$R$2843,13,0)</f>
        <v>96.648200000000003</v>
      </c>
      <c r="K56" s="66">
        <f t="shared" si="13"/>
        <v>4</v>
      </c>
      <c r="L56" s="65">
        <f>VLOOKUP($A56,'Return Data'!$B$7:$R$2843,17,0)</f>
        <v>38.863799999999998</v>
      </c>
      <c r="M56" s="66">
        <f t="shared" si="17"/>
        <v>11</v>
      </c>
      <c r="N56" s="65">
        <f>VLOOKUP($A56,'Return Data'!$B$7:$R$2843,14,0)</f>
        <v>12.944800000000001</v>
      </c>
      <c r="O56" s="66">
        <f>RANK(N56,N$8:N$73,0)</f>
        <v>32</v>
      </c>
      <c r="P56" s="65"/>
      <c r="Q56" s="66"/>
      <c r="R56" s="65">
        <f>VLOOKUP($A56,'Return Data'!$B$7:$R$2843,16,0)</f>
        <v>11.615600000000001</v>
      </c>
      <c r="S56" s="67">
        <f t="shared" si="16"/>
        <v>52</v>
      </c>
    </row>
    <row r="57" spans="1:19" x14ac:dyDescent="0.3">
      <c r="A57" s="63" t="s">
        <v>315</v>
      </c>
      <c r="B57" s="64">
        <f>VLOOKUP($A57,'Return Data'!$B$7:$R$2843,3,0)</f>
        <v>44440</v>
      </c>
      <c r="C57" s="65">
        <f>VLOOKUP($A57,'Return Data'!$B$7:$R$2843,4,0)</f>
        <v>14.584899999999999</v>
      </c>
      <c r="D57" s="65">
        <f>VLOOKUP($A57,'Return Data'!$B$7:$R$2843,10,0)</f>
        <v>20.294799999999999</v>
      </c>
      <c r="E57" s="66">
        <f t="shared" si="10"/>
        <v>5</v>
      </c>
      <c r="F57" s="65">
        <f>VLOOKUP($A57,'Return Data'!$B$7:$R$2843,11,0)</f>
        <v>39.464300000000001</v>
      </c>
      <c r="G57" s="66">
        <f t="shared" si="11"/>
        <v>3</v>
      </c>
      <c r="H57" s="65">
        <f>VLOOKUP($A57,'Return Data'!$B$7:$R$2843,12,0)</f>
        <v>69.9238</v>
      </c>
      <c r="I57" s="66">
        <f t="shared" si="12"/>
        <v>3</v>
      </c>
      <c r="J57" s="65">
        <f>VLOOKUP($A57,'Return Data'!$B$7:$R$2843,13,0)</f>
        <v>99.435299999999998</v>
      </c>
      <c r="K57" s="66">
        <f t="shared" si="13"/>
        <v>3</v>
      </c>
      <c r="L57" s="65">
        <f>VLOOKUP($A57,'Return Data'!$B$7:$R$2843,17,0)</f>
        <v>39.866100000000003</v>
      </c>
      <c r="M57" s="66">
        <f t="shared" si="17"/>
        <v>10</v>
      </c>
      <c r="N57" s="65">
        <f>VLOOKUP($A57,'Return Data'!$B$7:$R$2843,14,0)</f>
        <v>13.1242</v>
      </c>
      <c r="O57" s="66">
        <f>RANK(N57,N$8:N$73,0)</f>
        <v>31</v>
      </c>
      <c r="P57" s="65"/>
      <c r="Q57" s="66"/>
      <c r="R57" s="65">
        <f>VLOOKUP($A57,'Return Data'!$B$7:$R$2843,16,0)</f>
        <v>8.8637999999999995</v>
      </c>
      <c r="S57" s="67">
        <f t="shared" si="16"/>
        <v>60</v>
      </c>
    </row>
    <row r="58" spans="1:19" x14ac:dyDescent="0.3">
      <c r="A58" s="63" t="s">
        <v>316</v>
      </c>
      <c r="B58" s="64">
        <f>VLOOKUP($A58,'Return Data'!$B$7:$R$2843,3,0)</f>
        <v>44440</v>
      </c>
      <c r="C58" s="65">
        <f>VLOOKUP($A58,'Return Data'!$B$7:$R$2843,4,0)</f>
        <v>13.639200000000001</v>
      </c>
      <c r="D58" s="65">
        <f>VLOOKUP($A58,'Return Data'!$B$7:$R$2843,10,0)</f>
        <v>23.0397</v>
      </c>
      <c r="E58" s="66">
        <f t="shared" si="10"/>
        <v>1</v>
      </c>
      <c r="F58" s="65">
        <f>VLOOKUP($A58,'Return Data'!$B$7:$R$2843,11,0)</f>
        <v>45.337499999999999</v>
      </c>
      <c r="G58" s="66">
        <f t="shared" si="11"/>
        <v>1</v>
      </c>
      <c r="H58" s="65">
        <f>VLOOKUP($A58,'Return Data'!$B$7:$R$2843,12,0)</f>
        <v>76.989999999999995</v>
      </c>
      <c r="I58" s="66">
        <f t="shared" si="12"/>
        <v>1</v>
      </c>
      <c r="J58" s="65">
        <f>VLOOKUP($A58,'Return Data'!$B$7:$R$2843,13,0)</f>
        <v>106.7235</v>
      </c>
      <c r="K58" s="66">
        <f t="shared" si="13"/>
        <v>1</v>
      </c>
      <c r="L58" s="65">
        <f>VLOOKUP($A58,'Return Data'!$B$7:$R$2843,17,0)</f>
        <v>41.205399999999997</v>
      </c>
      <c r="M58" s="66">
        <f t="shared" si="17"/>
        <v>9</v>
      </c>
      <c r="N58" s="65"/>
      <c r="O58" s="66"/>
      <c r="P58" s="65"/>
      <c r="Q58" s="66"/>
      <c r="R58" s="65">
        <f>VLOOKUP($A58,'Return Data'!$B$7:$R$2843,16,0)</f>
        <v>8.2202000000000002</v>
      </c>
      <c r="S58" s="67">
        <f t="shared" si="16"/>
        <v>62</v>
      </c>
    </row>
    <row r="59" spans="1:19" x14ac:dyDescent="0.3">
      <c r="A59" s="63" t="s">
        <v>317</v>
      </c>
      <c r="B59" s="64">
        <f>VLOOKUP($A59,'Return Data'!$B$7:$R$2843,3,0)</f>
        <v>44440</v>
      </c>
      <c r="C59" s="65">
        <f>VLOOKUP($A59,'Return Data'!$B$7:$R$2843,4,0)</f>
        <v>14.5526</v>
      </c>
      <c r="D59" s="65">
        <f>VLOOKUP($A59,'Return Data'!$B$7:$R$2843,10,0)</f>
        <v>20.447600000000001</v>
      </c>
      <c r="E59" s="66">
        <f t="shared" si="10"/>
        <v>3</v>
      </c>
      <c r="F59" s="65">
        <f>VLOOKUP($A59,'Return Data'!$B$7:$R$2843,11,0)</f>
        <v>41.745600000000003</v>
      </c>
      <c r="G59" s="66">
        <f t="shared" si="11"/>
        <v>2</v>
      </c>
      <c r="H59" s="65">
        <f>VLOOKUP($A59,'Return Data'!$B$7:$R$2843,12,0)</f>
        <v>74.003399999999999</v>
      </c>
      <c r="I59" s="66">
        <f t="shared" si="12"/>
        <v>2</v>
      </c>
      <c r="J59" s="65">
        <f>VLOOKUP($A59,'Return Data'!$B$7:$R$2843,13,0)</f>
        <v>104.3158</v>
      </c>
      <c r="K59" s="66">
        <f t="shared" si="13"/>
        <v>2</v>
      </c>
      <c r="L59" s="65">
        <f>VLOOKUP($A59,'Return Data'!$B$7:$R$2843,17,0)</f>
        <v>41.607100000000003</v>
      </c>
      <c r="M59" s="66">
        <f t="shared" si="17"/>
        <v>8</v>
      </c>
      <c r="N59" s="65">
        <f>VLOOKUP($A59,'Return Data'!$B$7:$R$2843,14,0)</f>
        <v>13.5999</v>
      </c>
      <c r="O59" s="66">
        <f>RANK(N59,N$8:N$73,0)</f>
        <v>27</v>
      </c>
      <c r="P59" s="65"/>
      <c r="Q59" s="66"/>
      <c r="R59" s="65">
        <f>VLOOKUP($A59,'Return Data'!$B$7:$R$2843,16,0)</f>
        <v>9.4342000000000006</v>
      </c>
      <c r="S59" s="67">
        <f t="shared" si="16"/>
        <v>58</v>
      </c>
    </row>
    <row r="60" spans="1:19" x14ac:dyDescent="0.3">
      <c r="A60" s="63" t="s">
        <v>318</v>
      </c>
      <c r="B60" s="64">
        <f>VLOOKUP($A60,'Return Data'!$B$7:$R$2843,3,0)</f>
        <v>44440</v>
      </c>
      <c r="C60" s="65">
        <f>VLOOKUP($A60,'Return Data'!$B$7:$R$2843,4,0)</f>
        <v>13.957700000000001</v>
      </c>
      <c r="D60" s="65">
        <f>VLOOKUP($A60,'Return Data'!$B$7:$R$2843,10,0)</f>
        <v>17.6465</v>
      </c>
      <c r="E60" s="66">
        <f t="shared" si="10"/>
        <v>8</v>
      </c>
      <c r="F60" s="65">
        <f>VLOOKUP($A60,'Return Data'!$B$7:$R$2843,11,0)</f>
        <v>36.231200000000001</v>
      </c>
      <c r="G60" s="66">
        <f t="shared" si="11"/>
        <v>6</v>
      </c>
      <c r="H60" s="65">
        <f>VLOOKUP($A60,'Return Data'!$B$7:$R$2843,12,0)</f>
        <v>67.368499999999997</v>
      </c>
      <c r="I60" s="66">
        <f t="shared" si="12"/>
        <v>5</v>
      </c>
      <c r="J60" s="65">
        <f>VLOOKUP($A60,'Return Data'!$B$7:$R$2843,13,0)</f>
        <v>92.855199999999996</v>
      </c>
      <c r="K60" s="66">
        <f t="shared" si="13"/>
        <v>5</v>
      </c>
      <c r="L60" s="65">
        <f>VLOOKUP($A60,'Return Data'!$B$7:$R$2843,17,0)</f>
        <v>38.064999999999998</v>
      </c>
      <c r="M60" s="66">
        <f t="shared" si="17"/>
        <v>12</v>
      </c>
      <c r="N60" s="65"/>
      <c r="O60" s="66"/>
      <c r="P60" s="65"/>
      <c r="Q60" s="66"/>
      <c r="R60" s="65">
        <f>VLOOKUP($A60,'Return Data'!$B$7:$R$2843,16,0)</f>
        <v>10.200699999999999</v>
      </c>
      <c r="S60" s="67">
        <f t="shared" si="16"/>
        <v>55</v>
      </c>
    </row>
    <row r="61" spans="1:19" x14ac:dyDescent="0.3">
      <c r="A61" s="63" t="s">
        <v>319</v>
      </c>
      <c r="B61" s="64">
        <f>VLOOKUP($A61,'Return Data'!$B$7:$R$2843,3,0)</f>
        <v>44440</v>
      </c>
      <c r="C61" s="65">
        <f>VLOOKUP($A61,'Return Data'!$B$7:$R$2843,4,0)</f>
        <v>22.584800000000001</v>
      </c>
      <c r="D61" s="65">
        <f>VLOOKUP($A61,'Return Data'!$B$7:$R$2843,10,0)</f>
        <v>10.0817</v>
      </c>
      <c r="E61" s="66">
        <f t="shared" si="10"/>
        <v>44</v>
      </c>
      <c r="F61" s="65">
        <f>VLOOKUP($A61,'Return Data'!$B$7:$R$2843,11,0)</f>
        <v>16.6998</v>
      </c>
      <c r="G61" s="66">
        <f t="shared" si="11"/>
        <v>49</v>
      </c>
      <c r="H61" s="65">
        <f>VLOOKUP($A61,'Return Data'!$B$7:$R$2843,12,0)</f>
        <v>33.751800000000003</v>
      </c>
      <c r="I61" s="66">
        <f t="shared" si="12"/>
        <v>45</v>
      </c>
      <c r="J61" s="65">
        <f>VLOOKUP($A61,'Return Data'!$B$7:$R$2843,13,0)</f>
        <v>52.102600000000002</v>
      </c>
      <c r="K61" s="66">
        <f t="shared" si="13"/>
        <v>45</v>
      </c>
      <c r="L61" s="65">
        <f>VLOOKUP($A61,'Return Data'!$B$7:$R$2843,17,0)</f>
        <v>28.297699999999999</v>
      </c>
      <c r="M61" s="66">
        <f t="shared" si="17"/>
        <v>31</v>
      </c>
      <c r="N61" s="65">
        <f>VLOOKUP($A61,'Return Data'!$B$7:$R$2843,14,0)</f>
        <v>13.7841</v>
      </c>
      <c r="O61" s="66">
        <f>RANK(N61,N$8:N$73,0)</f>
        <v>26</v>
      </c>
      <c r="P61" s="65"/>
      <c r="Q61" s="66"/>
      <c r="R61" s="65">
        <f>VLOOKUP($A61,'Return Data'!$B$7:$R$2843,16,0)</f>
        <v>16.117000000000001</v>
      </c>
      <c r="S61" s="67">
        <f t="shared" si="16"/>
        <v>28</v>
      </c>
    </row>
    <row r="62" spans="1:19" x14ac:dyDescent="0.3">
      <c r="A62" s="63" t="s">
        <v>320</v>
      </c>
      <c r="B62" s="64">
        <f>VLOOKUP($A62,'Return Data'!$B$7:$R$2843,3,0)</f>
        <v>44440</v>
      </c>
      <c r="C62" s="65">
        <f>VLOOKUP($A62,'Return Data'!$B$7:$R$2843,4,0)</f>
        <v>20.764399999999998</v>
      </c>
      <c r="D62" s="65">
        <f>VLOOKUP($A62,'Return Data'!$B$7:$R$2843,10,0)</f>
        <v>10.401999999999999</v>
      </c>
      <c r="E62" s="66">
        <f t="shared" si="10"/>
        <v>40</v>
      </c>
      <c r="F62" s="65">
        <f>VLOOKUP($A62,'Return Data'!$B$7:$R$2843,11,0)</f>
        <v>17.320900000000002</v>
      </c>
      <c r="G62" s="66">
        <f t="shared" si="11"/>
        <v>45</v>
      </c>
      <c r="H62" s="65">
        <f>VLOOKUP($A62,'Return Data'!$B$7:$R$2843,12,0)</f>
        <v>34.7498</v>
      </c>
      <c r="I62" s="66">
        <f t="shared" si="12"/>
        <v>41</v>
      </c>
      <c r="J62" s="65">
        <f>VLOOKUP($A62,'Return Data'!$B$7:$R$2843,13,0)</f>
        <v>53.690800000000003</v>
      </c>
      <c r="K62" s="66">
        <f t="shared" si="13"/>
        <v>42</v>
      </c>
      <c r="L62" s="65">
        <f>VLOOKUP($A62,'Return Data'!$B$7:$R$2843,17,0)</f>
        <v>28.057500000000001</v>
      </c>
      <c r="M62" s="66">
        <f t="shared" si="17"/>
        <v>33</v>
      </c>
      <c r="N62" s="65">
        <f>VLOOKUP($A62,'Return Data'!$B$7:$R$2843,14,0)</f>
        <v>13.3156</v>
      </c>
      <c r="O62" s="66">
        <f>RANK(N62,N$8:N$73,0)</f>
        <v>30</v>
      </c>
      <c r="P62" s="65">
        <f>VLOOKUP($A62,'Return Data'!$B$7:$R$2843,15,0)</f>
        <v>13.6233</v>
      </c>
      <c r="Q62" s="66">
        <f>RANK(P62,P$8:P$73,0)</f>
        <v>21</v>
      </c>
      <c r="R62" s="65">
        <f>VLOOKUP($A62,'Return Data'!$B$7:$R$2843,16,0)</f>
        <v>12.0121</v>
      </c>
      <c r="S62" s="67">
        <f t="shared" si="16"/>
        <v>49</v>
      </c>
    </row>
    <row r="63" spans="1:19" x14ac:dyDescent="0.3">
      <c r="A63" s="63" t="s">
        <v>321</v>
      </c>
      <c r="B63" s="64">
        <f>VLOOKUP($A63,'Return Data'!$B$7:$R$2843,3,0)</f>
        <v>44440</v>
      </c>
      <c r="C63" s="65">
        <f>VLOOKUP($A63,'Return Data'!$B$7:$R$2843,4,0)</f>
        <v>16.113399999999999</v>
      </c>
      <c r="D63" s="65">
        <f>VLOOKUP($A63,'Return Data'!$B$7:$R$2843,10,0)</f>
        <v>17.217300000000002</v>
      </c>
      <c r="E63" s="66">
        <f t="shared" si="10"/>
        <v>10</v>
      </c>
      <c r="F63" s="65">
        <f>VLOOKUP($A63,'Return Data'!$B$7:$R$2843,11,0)</f>
        <v>34.128599999999999</v>
      </c>
      <c r="G63" s="66">
        <f t="shared" si="11"/>
        <v>7</v>
      </c>
      <c r="H63" s="65">
        <f>VLOOKUP($A63,'Return Data'!$B$7:$R$2843,12,0)</f>
        <v>65.010099999999994</v>
      </c>
      <c r="I63" s="66">
        <f t="shared" si="12"/>
        <v>6</v>
      </c>
      <c r="J63" s="65">
        <f>VLOOKUP($A63,'Return Data'!$B$7:$R$2843,13,0)</f>
        <v>91.372799999999998</v>
      </c>
      <c r="K63" s="66">
        <f t="shared" si="13"/>
        <v>6</v>
      </c>
      <c r="L63" s="65">
        <f>VLOOKUP($A63,'Return Data'!$B$7:$R$2843,17,0)</f>
        <v>37.311999999999998</v>
      </c>
      <c r="M63" s="66">
        <f t="shared" si="17"/>
        <v>13</v>
      </c>
      <c r="N63" s="65"/>
      <c r="O63" s="66"/>
      <c r="P63" s="65"/>
      <c r="Q63" s="66"/>
      <c r="R63" s="65">
        <f>VLOOKUP($A63,'Return Data'!$B$7:$R$2843,16,0)</f>
        <v>16.196400000000001</v>
      </c>
      <c r="S63" s="67">
        <f t="shared" si="16"/>
        <v>26</v>
      </c>
    </row>
    <row r="64" spans="1:19" x14ac:dyDescent="0.3">
      <c r="A64" s="63" t="s">
        <v>322</v>
      </c>
      <c r="B64" s="64">
        <f>VLOOKUP($A64,'Return Data'!$B$7:$R$2843,3,0)</f>
        <v>44440</v>
      </c>
      <c r="C64" s="65">
        <f>VLOOKUP($A64,'Return Data'!$B$7:$R$2843,4,0)</f>
        <v>26.913399999999999</v>
      </c>
      <c r="D64" s="65">
        <f>VLOOKUP($A64,'Return Data'!$B$7:$R$2843,10,0)</f>
        <v>10.185700000000001</v>
      </c>
      <c r="E64" s="66">
        <f t="shared" si="10"/>
        <v>42</v>
      </c>
      <c r="F64" s="65">
        <f>VLOOKUP($A64,'Return Data'!$B$7:$R$2843,11,0)</f>
        <v>14.1564</v>
      </c>
      <c r="G64" s="66">
        <f t="shared" si="11"/>
        <v>59</v>
      </c>
      <c r="H64" s="65">
        <f>VLOOKUP($A64,'Return Data'!$B$7:$R$2843,12,0)</f>
        <v>32.113</v>
      </c>
      <c r="I64" s="66">
        <f t="shared" si="12"/>
        <v>51</v>
      </c>
      <c r="J64" s="65">
        <f>VLOOKUP($A64,'Return Data'!$B$7:$R$2843,13,0)</f>
        <v>49.799300000000002</v>
      </c>
      <c r="K64" s="66">
        <f t="shared" si="13"/>
        <v>50</v>
      </c>
      <c r="L64" s="65">
        <f>VLOOKUP($A64,'Return Data'!$B$7:$R$2843,17,0)</f>
        <v>24.058</v>
      </c>
      <c r="M64" s="66">
        <f t="shared" si="17"/>
        <v>52</v>
      </c>
      <c r="N64" s="65">
        <f>VLOOKUP($A64,'Return Data'!$B$7:$R$2843,14,0)</f>
        <v>13.5106</v>
      </c>
      <c r="O64" s="66">
        <f t="shared" ref="O64:O69" si="18">RANK(N64,N$8:N$73,0)</f>
        <v>28</v>
      </c>
      <c r="P64" s="65">
        <f>VLOOKUP($A64,'Return Data'!$B$7:$R$2843,15,0)</f>
        <v>14.1539</v>
      </c>
      <c r="Q64" s="66">
        <f>RANK(P64,P$8:P$73,0)</f>
        <v>18</v>
      </c>
      <c r="R64" s="65">
        <f>VLOOKUP($A64,'Return Data'!$B$7:$R$2843,16,0)</f>
        <v>15.4519</v>
      </c>
      <c r="S64" s="67">
        <f t="shared" si="16"/>
        <v>32</v>
      </c>
    </row>
    <row r="65" spans="1:19" x14ac:dyDescent="0.3">
      <c r="A65" s="63" t="s">
        <v>323</v>
      </c>
      <c r="B65" s="64">
        <f>VLOOKUP($A65,'Return Data'!$B$7:$R$2843,3,0)</f>
        <v>44440</v>
      </c>
      <c r="C65" s="65">
        <f>VLOOKUP($A65,'Return Data'!$B$7:$R$2843,4,0)</f>
        <v>168.656120706255</v>
      </c>
      <c r="D65" s="65">
        <f>VLOOKUP($A65,'Return Data'!$B$7:$R$2843,10,0)</f>
        <v>8.0665999999999993</v>
      </c>
      <c r="E65" s="66">
        <f t="shared" si="10"/>
        <v>59</v>
      </c>
      <c r="F65" s="65">
        <f>VLOOKUP($A65,'Return Data'!$B$7:$R$2843,11,0)</f>
        <v>15.0047</v>
      </c>
      <c r="G65" s="66">
        <f t="shared" si="11"/>
        <v>55</v>
      </c>
      <c r="H65" s="65">
        <f>VLOOKUP($A65,'Return Data'!$B$7:$R$2843,12,0)</f>
        <v>26.969200000000001</v>
      </c>
      <c r="I65" s="66">
        <f t="shared" si="12"/>
        <v>60</v>
      </c>
      <c r="J65" s="65">
        <f>VLOOKUP($A65,'Return Data'!$B$7:$R$2843,13,0)</f>
        <v>41.839100000000002</v>
      </c>
      <c r="K65" s="66">
        <f t="shared" si="13"/>
        <v>62</v>
      </c>
      <c r="L65" s="65">
        <f>VLOOKUP($A65,'Return Data'!$B$7:$R$2843,17,0)</f>
        <v>22.430599999999998</v>
      </c>
      <c r="M65" s="66">
        <f t="shared" si="17"/>
        <v>54</v>
      </c>
      <c r="N65" s="65">
        <f>VLOOKUP($A65,'Return Data'!$B$7:$R$2843,14,0)</f>
        <v>10.2103</v>
      </c>
      <c r="O65" s="66">
        <f t="shared" si="18"/>
        <v>47</v>
      </c>
      <c r="P65" s="65">
        <f>VLOOKUP($A65,'Return Data'!$B$7:$R$2843,15,0)</f>
        <v>13.450900000000001</v>
      </c>
      <c r="Q65" s="66">
        <f>RANK(P65,P$8:P$73,0)</f>
        <v>23</v>
      </c>
      <c r="R65" s="65">
        <f>VLOOKUP($A65,'Return Data'!$B$7:$R$2843,16,0)</f>
        <v>11.746600000000001</v>
      </c>
      <c r="S65" s="67">
        <f t="shared" si="16"/>
        <v>51</v>
      </c>
    </row>
    <row r="66" spans="1:19" x14ac:dyDescent="0.3">
      <c r="A66" s="63" t="s">
        <v>324</v>
      </c>
      <c r="B66" s="64">
        <f>VLOOKUP($A66,'Return Data'!$B$7:$R$2843,3,0)</f>
        <v>44440</v>
      </c>
      <c r="C66" s="65">
        <f>VLOOKUP($A66,'Return Data'!$B$7:$R$2843,4,0)</f>
        <v>40.630000000000003</v>
      </c>
      <c r="D66" s="65">
        <f>VLOOKUP($A66,'Return Data'!$B$7:$R$2843,10,0)</f>
        <v>15.623200000000001</v>
      </c>
      <c r="E66" s="66">
        <f t="shared" si="10"/>
        <v>14</v>
      </c>
      <c r="F66" s="65">
        <f>VLOOKUP($A66,'Return Data'!$B$7:$R$2843,11,0)</f>
        <v>21.8291</v>
      </c>
      <c r="G66" s="66">
        <f t="shared" si="11"/>
        <v>18</v>
      </c>
      <c r="H66" s="65">
        <f>VLOOKUP($A66,'Return Data'!$B$7:$R$2843,12,0)</f>
        <v>39.286900000000003</v>
      </c>
      <c r="I66" s="66">
        <f t="shared" si="12"/>
        <v>23</v>
      </c>
      <c r="J66" s="65">
        <f>VLOOKUP($A66,'Return Data'!$B$7:$R$2843,13,0)</f>
        <v>56.7515</v>
      </c>
      <c r="K66" s="66">
        <f t="shared" si="13"/>
        <v>33</v>
      </c>
      <c r="L66" s="65">
        <f>VLOOKUP($A66,'Return Data'!$B$7:$R$2843,17,0)</f>
        <v>31.649000000000001</v>
      </c>
      <c r="M66" s="66">
        <f t="shared" si="17"/>
        <v>22</v>
      </c>
      <c r="N66" s="65">
        <f>VLOOKUP($A66,'Return Data'!$B$7:$R$2843,14,0)</f>
        <v>17.287600000000001</v>
      </c>
      <c r="O66" s="66">
        <f t="shared" si="18"/>
        <v>12</v>
      </c>
      <c r="P66" s="65">
        <f>VLOOKUP($A66,'Return Data'!$B$7:$R$2843,15,0)</f>
        <v>14.2439</v>
      </c>
      <c r="Q66" s="66">
        <f>RANK(P66,P$8:P$73,0)</f>
        <v>17</v>
      </c>
      <c r="R66" s="65">
        <f>VLOOKUP($A66,'Return Data'!$B$7:$R$2843,16,0)</f>
        <v>15.5518</v>
      </c>
      <c r="S66" s="67">
        <f t="shared" si="16"/>
        <v>31</v>
      </c>
    </row>
    <row r="67" spans="1:19" x14ac:dyDescent="0.3">
      <c r="A67" s="63" t="s">
        <v>325</v>
      </c>
      <c r="B67" s="64">
        <f>VLOOKUP($A67,'Return Data'!$B$7:$R$2843,3,0)</f>
        <v>44440</v>
      </c>
      <c r="C67" s="65">
        <f>VLOOKUP($A67,'Return Data'!$B$7:$R$2843,4,0)</f>
        <v>21.511399999999998</v>
      </c>
      <c r="D67" s="65">
        <f>VLOOKUP($A67,'Return Data'!$B$7:$R$2843,10,0)</f>
        <v>10.3019</v>
      </c>
      <c r="E67" s="66">
        <f t="shared" si="10"/>
        <v>41</v>
      </c>
      <c r="F67" s="65">
        <f>VLOOKUP($A67,'Return Data'!$B$7:$R$2843,11,0)</f>
        <v>19.655999999999999</v>
      </c>
      <c r="G67" s="66">
        <f t="shared" si="11"/>
        <v>28</v>
      </c>
      <c r="H67" s="65">
        <f>VLOOKUP($A67,'Return Data'!$B$7:$R$2843,12,0)</f>
        <v>42.9101</v>
      </c>
      <c r="I67" s="66">
        <f t="shared" si="12"/>
        <v>18</v>
      </c>
      <c r="J67" s="65">
        <f>VLOOKUP($A67,'Return Data'!$B$7:$R$2843,13,0)</f>
        <v>62.820799999999998</v>
      </c>
      <c r="K67" s="66">
        <f t="shared" si="13"/>
        <v>16</v>
      </c>
      <c r="L67" s="65">
        <f>VLOOKUP($A67,'Return Data'!$B$7:$R$2843,17,0)</f>
        <v>33.656700000000001</v>
      </c>
      <c r="M67" s="66">
        <f t="shared" si="17"/>
        <v>18</v>
      </c>
      <c r="N67" s="65">
        <f>VLOOKUP($A67,'Return Data'!$B$7:$R$2843,14,0)</f>
        <v>13.9939</v>
      </c>
      <c r="O67" s="66">
        <f t="shared" si="18"/>
        <v>25</v>
      </c>
      <c r="P67" s="65"/>
      <c r="Q67" s="66"/>
      <c r="R67" s="65">
        <f>VLOOKUP($A67,'Return Data'!$B$7:$R$2843,16,0)</f>
        <v>15.158099999999999</v>
      </c>
      <c r="S67" s="67">
        <f t="shared" si="16"/>
        <v>35</v>
      </c>
    </row>
    <row r="68" spans="1:19" x14ac:dyDescent="0.3">
      <c r="A68" s="63" t="s">
        <v>326</v>
      </c>
      <c r="B68" s="64">
        <f>VLOOKUP($A68,'Return Data'!$B$7:$R$2843,3,0)</f>
        <v>44440</v>
      </c>
      <c r="C68" s="65">
        <f>VLOOKUP($A68,'Return Data'!$B$7:$R$2843,4,0)</f>
        <v>15.343400000000001</v>
      </c>
      <c r="D68" s="65">
        <f>VLOOKUP($A68,'Return Data'!$B$7:$R$2843,10,0)</f>
        <v>7.9471999999999996</v>
      </c>
      <c r="E68" s="66">
        <f t="shared" si="10"/>
        <v>60</v>
      </c>
      <c r="F68" s="65">
        <f>VLOOKUP($A68,'Return Data'!$B$7:$R$2843,11,0)</f>
        <v>16.975200000000001</v>
      </c>
      <c r="G68" s="66">
        <f t="shared" si="11"/>
        <v>47</v>
      </c>
      <c r="H68" s="65">
        <f>VLOOKUP($A68,'Return Data'!$B$7:$R$2843,12,0)</f>
        <v>42.518500000000003</v>
      </c>
      <c r="I68" s="66">
        <f t="shared" si="12"/>
        <v>21</v>
      </c>
      <c r="J68" s="65">
        <f>VLOOKUP($A68,'Return Data'!$B$7:$R$2843,13,0)</f>
        <v>62.187199999999997</v>
      </c>
      <c r="K68" s="66">
        <f t="shared" si="13"/>
        <v>21</v>
      </c>
      <c r="L68" s="65">
        <f>VLOOKUP($A68,'Return Data'!$B$7:$R$2843,17,0)</f>
        <v>28.5566</v>
      </c>
      <c r="M68" s="66">
        <f t="shared" si="17"/>
        <v>30</v>
      </c>
      <c r="N68" s="65">
        <f>VLOOKUP($A68,'Return Data'!$B$7:$R$2843,14,0)</f>
        <v>11.5588</v>
      </c>
      <c r="O68" s="66">
        <f t="shared" si="18"/>
        <v>42</v>
      </c>
      <c r="P68" s="65"/>
      <c r="Q68" s="66"/>
      <c r="R68" s="65">
        <f>VLOOKUP($A68,'Return Data'!$B$7:$R$2843,16,0)</f>
        <v>9.7472999999999992</v>
      </c>
      <c r="S68" s="67">
        <f t="shared" si="16"/>
        <v>57</v>
      </c>
    </row>
    <row r="69" spans="1:19" x14ac:dyDescent="0.3">
      <c r="A69" s="63" t="s">
        <v>327</v>
      </c>
      <c r="B69" s="64">
        <f>VLOOKUP($A69,'Return Data'!$B$7:$R$2843,3,0)</f>
        <v>44440</v>
      </c>
      <c r="C69" s="65">
        <f>VLOOKUP($A69,'Return Data'!$B$7:$R$2843,4,0)</f>
        <v>14.390499999999999</v>
      </c>
      <c r="D69" s="65">
        <f>VLOOKUP($A69,'Return Data'!$B$7:$R$2843,10,0)</f>
        <v>8.9076000000000004</v>
      </c>
      <c r="E69" s="66">
        <f t="shared" si="10"/>
        <v>56</v>
      </c>
      <c r="F69" s="65">
        <f>VLOOKUP($A69,'Return Data'!$B$7:$R$2843,11,0)</f>
        <v>17.645399999999999</v>
      </c>
      <c r="G69" s="66">
        <f t="shared" si="11"/>
        <v>43</v>
      </c>
      <c r="H69" s="65">
        <f>VLOOKUP($A69,'Return Data'!$B$7:$R$2843,12,0)</f>
        <v>42.740200000000002</v>
      </c>
      <c r="I69" s="66">
        <f t="shared" si="12"/>
        <v>19</v>
      </c>
      <c r="J69" s="65">
        <f>VLOOKUP($A69,'Return Data'!$B$7:$R$2843,13,0)</f>
        <v>62.604500000000002</v>
      </c>
      <c r="K69" s="66">
        <f t="shared" si="13"/>
        <v>19</v>
      </c>
      <c r="L69" s="65">
        <f>VLOOKUP($A69,'Return Data'!$B$7:$R$2843,17,0)</f>
        <v>29.949300000000001</v>
      </c>
      <c r="M69" s="66">
        <f t="shared" si="17"/>
        <v>26</v>
      </c>
      <c r="N69" s="65">
        <f>VLOOKUP($A69,'Return Data'!$B$7:$R$2843,14,0)</f>
        <v>12.255699999999999</v>
      </c>
      <c r="O69" s="66">
        <f t="shared" si="18"/>
        <v>37</v>
      </c>
      <c r="P69" s="65"/>
      <c r="Q69" s="66"/>
      <c r="R69" s="65">
        <f>VLOOKUP($A69,'Return Data'!$B$7:$R$2843,16,0)</f>
        <v>8.5630000000000006</v>
      </c>
      <c r="S69" s="67">
        <f t="shared" si="16"/>
        <v>61</v>
      </c>
    </row>
    <row r="70" spans="1:19" x14ac:dyDescent="0.3">
      <c r="A70" s="63" t="s">
        <v>328</v>
      </c>
      <c r="B70" s="64">
        <f>VLOOKUP($A70,'Return Data'!$B$7:$R$2843,3,0)</f>
        <v>44440</v>
      </c>
      <c r="C70" s="65">
        <f>VLOOKUP($A70,'Return Data'!$B$7:$R$2843,4,0)</f>
        <v>11.8367</v>
      </c>
      <c r="D70" s="65">
        <f>VLOOKUP($A70,'Return Data'!$B$7:$R$2843,10,0)</f>
        <v>6.8438999999999997</v>
      </c>
      <c r="E70" s="66">
        <f t="shared" si="10"/>
        <v>61</v>
      </c>
      <c r="F70" s="65">
        <f>VLOOKUP($A70,'Return Data'!$B$7:$R$2843,11,0)</f>
        <v>11.3445</v>
      </c>
      <c r="G70" s="66">
        <f t="shared" si="11"/>
        <v>63</v>
      </c>
      <c r="H70" s="65">
        <f>VLOOKUP($A70,'Return Data'!$B$7:$R$2843,12,0)</f>
        <v>26.861699999999999</v>
      </c>
      <c r="I70" s="66">
        <f t="shared" si="12"/>
        <v>61</v>
      </c>
      <c r="J70" s="65">
        <f>VLOOKUP($A70,'Return Data'!$B$7:$R$2843,13,0)</f>
        <v>42.7605</v>
      </c>
      <c r="K70" s="66">
        <f t="shared" si="13"/>
        <v>60</v>
      </c>
      <c r="L70" s="65">
        <f>VLOOKUP($A70,'Return Data'!$B$7:$R$2843,17,0)</f>
        <v>25.881900000000002</v>
      </c>
      <c r="M70" s="66">
        <f t="shared" si="17"/>
        <v>44</v>
      </c>
      <c r="N70" s="65"/>
      <c r="O70" s="66"/>
      <c r="P70" s="65"/>
      <c r="Q70" s="66"/>
      <c r="R70" s="65">
        <f>VLOOKUP($A70,'Return Data'!$B$7:$R$2843,16,0)</f>
        <v>4.7656000000000001</v>
      </c>
      <c r="S70" s="67">
        <f t="shared" si="16"/>
        <v>66</v>
      </c>
    </row>
    <row r="71" spans="1:19" x14ac:dyDescent="0.3">
      <c r="A71" s="63" t="s">
        <v>329</v>
      </c>
      <c r="B71" s="64">
        <f>VLOOKUP($A71,'Return Data'!$B$7:$R$2843,3,0)</f>
        <v>44440</v>
      </c>
      <c r="C71" s="65">
        <f>VLOOKUP($A71,'Return Data'!$B$7:$R$2843,4,0)</f>
        <v>12.3392</v>
      </c>
      <c r="D71" s="65">
        <f>VLOOKUP($A71,'Return Data'!$B$7:$R$2843,10,0)</f>
        <v>6.6943000000000001</v>
      </c>
      <c r="E71" s="66">
        <f t="shared" si="10"/>
        <v>63</v>
      </c>
      <c r="F71" s="65">
        <f>VLOOKUP($A71,'Return Data'!$B$7:$R$2843,11,0)</f>
        <v>11.222099999999999</v>
      </c>
      <c r="G71" s="66">
        <f t="shared" si="11"/>
        <v>64</v>
      </c>
      <c r="H71" s="65">
        <f>VLOOKUP($A71,'Return Data'!$B$7:$R$2843,12,0)</f>
        <v>26.1599</v>
      </c>
      <c r="I71" s="66">
        <f t="shared" si="12"/>
        <v>62</v>
      </c>
      <c r="J71" s="65">
        <f>VLOOKUP($A71,'Return Data'!$B$7:$R$2843,13,0)</f>
        <v>41.867400000000004</v>
      </c>
      <c r="K71" s="66">
        <f t="shared" si="13"/>
        <v>61</v>
      </c>
      <c r="L71" s="65">
        <f>VLOOKUP($A71,'Return Data'!$B$7:$R$2843,17,0)</f>
        <v>26.261900000000001</v>
      </c>
      <c r="M71" s="66">
        <f t="shared" si="17"/>
        <v>43</v>
      </c>
      <c r="N71" s="65"/>
      <c r="O71" s="66"/>
      <c r="P71" s="65"/>
      <c r="Q71" s="66"/>
      <c r="R71" s="65">
        <f>VLOOKUP($A71,'Return Data'!$B$7:$R$2843,16,0)</f>
        <v>6.3091999999999997</v>
      </c>
      <c r="S71" s="67">
        <f t="shared" si="16"/>
        <v>65</v>
      </c>
    </row>
    <row r="72" spans="1:19" x14ac:dyDescent="0.3">
      <c r="A72" s="63" t="s">
        <v>330</v>
      </c>
      <c r="B72" s="64">
        <f>VLOOKUP($A72,'Return Data'!$B$7:$R$2843,3,0)</f>
        <v>44440</v>
      </c>
      <c r="C72" s="65">
        <f>VLOOKUP($A72,'Return Data'!$B$7:$R$2843,4,0)</f>
        <v>142.471</v>
      </c>
      <c r="D72" s="65">
        <f>VLOOKUP($A72,'Return Data'!$B$7:$R$2843,10,0)</f>
        <v>14.7005</v>
      </c>
      <c r="E72" s="66">
        <f t="shared" ref="E72:E73" si="19">RANK(D72,D$8:D$73,0)</f>
        <v>17</v>
      </c>
      <c r="F72" s="65">
        <f>VLOOKUP($A72,'Return Data'!$B$7:$R$2843,11,0)</f>
        <v>20.3887</v>
      </c>
      <c r="G72" s="66">
        <f t="shared" ref="G72:G73" si="20">RANK(F72,F$8:F$73,0)</f>
        <v>24</v>
      </c>
      <c r="H72" s="65">
        <f>VLOOKUP($A72,'Return Data'!$B$7:$R$2843,12,0)</f>
        <v>36.668300000000002</v>
      </c>
      <c r="I72" s="66">
        <f t="shared" ref="I72:I73" si="21">RANK(H72,H$8:H$73,0)</f>
        <v>33</v>
      </c>
      <c r="J72" s="65">
        <f>VLOOKUP($A72,'Return Data'!$B$7:$R$2843,13,0)</f>
        <v>58.274700000000003</v>
      </c>
      <c r="K72" s="66">
        <f t="shared" ref="K72:K73" si="22">RANK(J72,J$8:J$73,0)</f>
        <v>30</v>
      </c>
      <c r="L72" s="65">
        <f>VLOOKUP($A72,'Return Data'!$B$7:$R$2843,17,0)</f>
        <v>31.727399999999999</v>
      </c>
      <c r="M72" s="66">
        <f t="shared" si="17"/>
        <v>21</v>
      </c>
      <c r="N72" s="65">
        <f>VLOOKUP($A72,'Return Data'!$B$7:$R$2843,14,0)</f>
        <v>16.256699999999999</v>
      </c>
      <c r="O72" s="66">
        <f>RANK(N72,N$8:N$73,0)</f>
        <v>15</v>
      </c>
      <c r="P72" s="65">
        <f>VLOOKUP($A72,'Return Data'!$B$7:$R$2843,15,0)</f>
        <v>14.9657</v>
      </c>
      <c r="Q72" s="66">
        <f>RANK(P72,P$8:P$73,0)</f>
        <v>15</v>
      </c>
      <c r="R72" s="65">
        <f>VLOOKUP($A72,'Return Data'!$B$7:$R$2843,16,0)</f>
        <v>12.525700000000001</v>
      </c>
      <c r="S72" s="67">
        <f t="shared" ref="S72:S73" si="23">RANK(R72,R$8:R$73,0)</f>
        <v>47</v>
      </c>
    </row>
    <row r="73" spans="1:19" x14ac:dyDescent="0.3">
      <c r="A73" s="63" t="s">
        <v>331</v>
      </c>
      <c r="B73" s="64">
        <f>VLOOKUP($A73,'Return Data'!$B$7:$R$2843,3,0)</f>
        <v>44440</v>
      </c>
      <c r="C73" s="65">
        <f>VLOOKUP($A73,'Return Data'!$B$7:$R$2843,4,0)</f>
        <v>225.06127805831099</v>
      </c>
      <c r="D73" s="65">
        <f>VLOOKUP($A73,'Return Data'!$B$7:$R$2843,10,0)</f>
        <v>12.8034</v>
      </c>
      <c r="E73" s="66">
        <f t="shared" si="19"/>
        <v>23</v>
      </c>
      <c r="F73" s="65">
        <f>VLOOKUP($A73,'Return Data'!$B$7:$R$2843,11,0)</f>
        <v>18.5748</v>
      </c>
      <c r="G73" s="66">
        <f t="shared" si="20"/>
        <v>35</v>
      </c>
      <c r="H73" s="65">
        <f>VLOOKUP($A73,'Return Data'!$B$7:$R$2843,12,0)</f>
        <v>33.683100000000003</v>
      </c>
      <c r="I73" s="66">
        <f t="shared" si="21"/>
        <v>46</v>
      </c>
      <c r="J73" s="65">
        <f>VLOOKUP($A73,'Return Data'!$B$7:$R$2843,13,0)</f>
        <v>52.702800000000003</v>
      </c>
      <c r="K73" s="66">
        <f t="shared" si="22"/>
        <v>44</v>
      </c>
      <c r="L73" s="65">
        <f>VLOOKUP($A73,'Return Data'!$B$7:$R$2843,17,0)</f>
        <v>24.458200000000001</v>
      </c>
      <c r="M73" s="66">
        <f t="shared" si="17"/>
        <v>50</v>
      </c>
      <c r="N73" s="65">
        <f>VLOOKUP($A73,'Return Data'!$B$7:$R$2843,14,0)</f>
        <v>11.6503</v>
      </c>
      <c r="O73" s="66">
        <f>RANK(N73,N$8:N$73,0)</f>
        <v>41</v>
      </c>
      <c r="P73" s="65">
        <f>VLOOKUP($A73,'Return Data'!$B$7:$R$2843,15,0)</f>
        <v>12.9468</v>
      </c>
      <c r="Q73" s="66">
        <f>RANK(P73,P$8:P$73,0)</f>
        <v>26</v>
      </c>
      <c r="R73" s="65">
        <f>VLOOKUP($A73,'Return Data'!$B$7:$R$2843,16,0)</f>
        <v>18.391300000000001</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12.164096969696972</v>
      </c>
      <c r="E75" s="74"/>
      <c r="F75" s="75">
        <f>AVERAGE(F8:F73)</f>
        <v>20.910642424242425</v>
      </c>
      <c r="G75" s="74"/>
      <c r="H75" s="75">
        <f>AVERAGE(H8:H73)</f>
        <v>39.599274242424251</v>
      </c>
      <c r="I75" s="74"/>
      <c r="J75" s="75">
        <f>AVERAGE(J8:J73)</f>
        <v>59.60974242424242</v>
      </c>
      <c r="K75" s="74"/>
      <c r="L75" s="75">
        <f>AVERAGE(L8:L73)</f>
        <v>30.616279365079365</v>
      </c>
      <c r="M75" s="74"/>
      <c r="N75" s="75">
        <f>AVERAGE(N8:N73)</f>
        <v>14.862317307692308</v>
      </c>
      <c r="O75" s="74"/>
      <c r="P75" s="75">
        <f>AVERAGE(P8:P73)</f>
        <v>14.499484615384619</v>
      </c>
      <c r="Q75" s="74"/>
      <c r="R75" s="75">
        <f>AVERAGE(R8:R73)</f>
        <v>15.499815151515152</v>
      </c>
      <c r="S75" s="76"/>
    </row>
    <row r="76" spans="1:19" x14ac:dyDescent="0.3">
      <c r="A76" s="73" t="s">
        <v>28</v>
      </c>
      <c r="B76" s="74"/>
      <c r="C76" s="74"/>
      <c r="D76" s="75">
        <f>MIN(D8:D73)</f>
        <v>4.1752000000000002</v>
      </c>
      <c r="E76" s="74"/>
      <c r="F76" s="75">
        <f>MIN(F8:F73)</f>
        <v>6.0067000000000004</v>
      </c>
      <c r="G76" s="74"/>
      <c r="H76" s="75">
        <f>MIN(H8:H73)</f>
        <v>19.176500000000001</v>
      </c>
      <c r="I76" s="74"/>
      <c r="J76" s="75">
        <f>MIN(J8:J73)</f>
        <v>30.306100000000001</v>
      </c>
      <c r="K76" s="74"/>
      <c r="L76" s="75">
        <f>MIN(L8:L73)</f>
        <v>19.076599999999999</v>
      </c>
      <c r="M76" s="74"/>
      <c r="N76" s="75">
        <f>MIN(N8:N73)</f>
        <v>6.3785999999999996</v>
      </c>
      <c r="O76" s="74"/>
      <c r="P76" s="75">
        <f>MIN(P8:P73)</f>
        <v>8.4151000000000007</v>
      </c>
      <c r="Q76" s="74"/>
      <c r="R76" s="75">
        <f>MIN(R8:R73)</f>
        <v>4.7656000000000001</v>
      </c>
      <c r="S76" s="76"/>
    </row>
    <row r="77" spans="1:19" ht="15" thickBot="1" x14ac:dyDescent="0.35">
      <c r="A77" s="77" t="s">
        <v>29</v>
      </c>
      <c r="B77" s="78"/>
      <c r="C77" s="78"/>
      <c r="D77" s="79">
        <f>MAX(D8:D73)</f>
        <v>23.0397</v>
      </c>
      <c r="E77" s="78"/>
      <c r="F77" s="79">
        <f>MAX(F8:F73)</f>
        <v>45.337499999999999</v>
      </c>
      <c r="G77" s="78"/>
      <c r="H77" s="79">
        <f>MAX(H8:H73)</f>
        <v>76.989999999999995</v>
      </c>
      <c r="I77" s="78"/>
      <c r="J77" s="79">
        <f>MAX(J8:J73)</f>
        <v>106.7235</v>
      </c>
      <c r="K77" s="78"/>
      <c r="L77" s="79">
        <f>MAX(L8:L73)</f>
        <v>53.131900000000002</v>
      </c>
      <c r="M77" s="78"/>
      <c r="N77" s="79">
        <f>MAX(N8:N73)</f>
        <v>31.904299999999999</v>
      </c>
      <c r="O77" s="78"/>
      <c r="P77" s="79">
        <f>MAX(P8:P73)</f>
        <v>24.3611</v>
      </c>
      <c r="Q77" s="78"/>
      <c r="R77" s="79">
        <f>MAX(R8:R73)</f>
        <v>30.5441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44440</v>
      </c>
      <c r="C8" s="65">
        <f>VLOOKUP($A8,'Return Data'!$B$7:$R$2843,4,0)</f>
        <v>12.93</v>
      </c>
      <c r="D8" s="65">
        <f>VLOOKUP($A8,'Return Data'!$B$7:$R$2843,8,0)</f>
        <v>4.1901999999999999</v>
      </c>
      <c r="E8" s="66">
        <f>RANK(D8,D$8:D$15,0)</f>
        <v>2</v>
      </c>
      <c r="F8" s="65">
        <f>VLOOKUP($A8,'Return Data'!$B$7:$R$2843,9,0)</f>
        <v>8.0200999999999993</v>
      </c>
      <c r="G8" s="66">
        <f t="shared" ref="G8" si="0">RANK(F8,F$8:F$15,0)</f>
        <v>2</v>
      </c>
      <c r="H8" s="65">
        <f>VLOOKUP($A8,'Return Data'!$B$7:$R$2843,10,0)</f>
        <v>17.0136</v>
      </c>
      <c r="I8" s="66">
        <f t="shared" ref="I8" si="1">RANK(H8,H$8:H$15,0)</f>
        <v>2</v>
      </c>
      <c r="J8" s="65">
        <f>VLOOKUP($A8,'Return Data'!$B$7:$R$2843,11,0)</f>
        <v>23.142900000000001</v>
      </c>
      <c r="K8" s="66">
        <f t="shared" ref="K8" si="2">RANK(J8,J$8:J$15,0)</f>
        <v>2</v>
      </c>
      <c r="L8" s="65"/>
      <c r="M8" s="66"/>
      <c r="N8" s="65"/>
      <c r="O8" s="66"/>
      <c r="P8" s="65">
        <f>VLOOKUP($A8,'Return Data'!$B$7:$R$2843,16,0)</f>
        <v>29.3</v>
      </c>
      <c r="Q8" s="67">
        <f>RANK(P8,P$8:P$15,0)</f>
        <v>4</v>
      </c>
    </row>
    <row r="9" spans="1:18" x14ac:dyDescent="0.3">
      <c r="A9" s="63" t="s">
        <v>377</v>
      </c>
      <c r="B9" s="64">
        <f>VLOOKUP($A9,'Return Data'!$B$7:$R$2843,3,0)</f>
        <v>44440</v>
      </c>
      <c r="C9" s="65">
        <f>VLOOKUP($A9,'Return Data'!$B$7:$R$2843,4,0)</f>
        <v>16.73</v>
      </c>
      <c r="D9" s="65">
        <f>VLOOKUP($A9,'Return Data'!$B$7:$R$2843,8,0)</f>
        <v>4.6279000000000003</v>
      </c>
      <c r="E9" s="66">
        <f t="shared" ref="E9:E15" si="3">RANK(D9,D$8:D$15,0)</f>
        <v>1</v>
      </c>
      <c r="F9" s="65">
        <f>VLOOKUP($A9,'Return Data'!$B$7:$R$2843,9,0)</f>
        <v>9.4894999999999996</v>
      </c>
      <c r="G9" s="66">
        <f t="shared" ref="G9" si="4">RANK(F9,F$8:F$15,0)</f>
        <v>1</v>
      </c>
      <c r="H9" s="65">
        <f>VLOOKUP($A9,'Return Data'!$B$7:$R$2843,10,0)</f>
        <v>14.4323</v>
      </c>
      <c r="I9" s="66">
        <f t="shared" ref="I9" si="5">RANK(H9,H$8:H$15,0)</f>
        <v>4</v>
      </c>
      <c r="J9" s="65">
        <f>VLOOKUP($A9,'Return Data'!$B$7:$R$2843,11,0)</f>
        <v>20.533100000000001</v>
      </c>
      <c r="K9" s="66">
        <f t="shared" ref="K9" si="6">RANK(J9,J$8:J$15,0)</f>
        <v>3</v>
      </c>
      <c r="L9" s="65">
        <f>VLOOKUP($A9,'Return Data'!$B$7:$R$2843,12,0)</f>
        <v>31.628599999999999</v>
      </c>
      <c r="M9" s="66">
        <f t="shared" ref="M9:M13" si="7">RANK(L9,L$8:L$15,0)</f>
        <v>4</v>
      </c>
      <c r="N9" s="65">
        <f>VLOOKUP($A9,'Return Data'!$B$7:$R$2843,13,0)</f>
        <v>52.646000000000001</v>
      </c>
      <c r="O9" s="66">
        <f t="shared" ref="O9" si="8">RANK(N9,N$8:N$15,0)</f>
        <v>3</v>
      </c>
      <c r="P9" s="65">
        <f>VLOOKUP($A9,'Return Data'!$B$7:$R$2843,16,0)</f>
        <v>39.274999999999999</v>
      </c>
      <c r="Q9" s="67">
        <f t="shared" ref="Q9:Q15" si="9">RANK(P9,P$8:P$15,0)</f>
        <v>3</v>
      </c>
    </row>
    <row r="10" spans="1:18" x14ac:dyDescent="0.3">
      <c r="A10" s="63" t="s">
        <v>1961</v>
      </c>
      <c r="B10" s="64">
        <f>VLOOKUP($A10,'Return Data'!$B$7:$R$2843,3,0)</f>
        <v>44440</v>
      </c>
      <c r="C10" s="65">
        <f>VLOOKUP($A10,'Return Data'!$B$7:$R$2843,4,0)</f>
        <v>13.97</v>
      </c>
      <c r="D10" s="65">
        <f>VLOOKUP($A10,'Return Data'!$B$7:$R$2843,8,0)</f>
        <v>2.4944999999999999</v>
      </c>
      <c r="E10" s="66">
        <f t="shared" si="3"/>
        <v>7</v>
      </c>
      <c r="F10" s="65">
        <f>VLOOKUP($A10,'Return Data'!$B$7:$R$2843,9,0)</f>
        <v>3.0996000000000001</v>
      </c>
      <c r="G10" s="66">
        <f t="shared" ref="G10:G15" si="10">RANK(F10,F$8:F$15,0)</f>
        <v>8</v>
      </c>
      <c r="H10" s="65">
        <f>VLOOKUP($A10,'Return Data'!$B$7:$R$2843,10,0)</f>
        <v>11.5815</v>
      </c>
      <c r="I10" s="66">
        <f t="shared" ref="I10:I15" si="11">RANK(H10,H$8:H$15,0)</f>
        <v>7</v>
      </c>
      <c r="J10" s="65">
        <f>VLOOKUP($A10,'Return Data'!$B$7:$R$2843,11,0)</f>
        <v>19.914200000000001</v>
      </c>
      <c r="K10" s="66">
        <f t="shared" ref="K10:K15" si="12">RANK(J10,J$8:J$15,0)</f>
        <v>4</v>
      </c>
      <c r="L10" s="65">
        <f>VLOOKUP($A10,'Return Data'!$B$7:$R$2843,12,0)</f>
        <v>28.874500000000001</v>
      </c>
      <c r="M10" s="66">
        <f t="shared" si="7"/>
        <v>5</v>
      </c>
      <c r="N10" s="65"/>
      <c r="O10" s="66"/>
      <c r="P10" s="65">
        <f>VLOOKUP($A10,'Return Data'!$B$7:$R$2843,16,0)</f>
        <v>39.700000000000003</v>
      </c>
      <c r="Q10" s="67">
        <f t="shared" si="9"/>
        <v>2</v>
      </c>
    </row>
    <row r="11" spans="1:18" x14ac:dyDescent="0.3">
      <c r="A11" s="63" t="s">
        <v>1962</v>
      </c>
      <c r="B11" s="64">
        <f>VLOOKUP($A11,'Return Data'!$B$7:$R$2843,3,0)</f>
        <v>44440</v>
      </c>
      <c r="C11" s="65">
        <f>VLOOKUP($A11,'Return Data'!$B$7:$R$2843,4,0)</f>
        <v>12.46</v>
      </c>
      <c r="D11" s="65">
        <f>VLOOKUP($A11,'Return Data'!$B$7:$R$2843,8,0)</f>
        <v>2.5514000000000001</v>
      </c>
      <c r="E11" s="66">
        <f t="shared" si="3"/>
        <v>6</v>
      </c>
      <c r="F11" s="65">
        <f>VLOOKUP($A11,'Return Data'!$B$7:$R$2843,9,0)</f>
        <v>5.6828000000000003</v>
      </c>
      <c r="G11" s="66">
        <f t="shared" si="10"/>
        <v>4</v>
      </c>
      <c r="H11" s="65">
        <f>VLOOKUP($A11,'Return Data'!$B$7:$R$2843,10,0)</f>
        <v>16.776</v>
      </c>
      <c r="I11" s="66">
        <f t="shared" ref="I11" si="13">RANK(H11,H$8:H$15,0)</f>
        <v>3</v>
      </c>
      <c r="J11" s="65"/>
      <c r="K11" s="66"/>
      <c r="L11" s="65"/>
      <c r="M11" s="66"/>
      <c r="N11" s="65"/>
      <c r="O11" s="66"/>
      <c r="P11" s="65">
        <f>VLOOKUP($A11,'Return Data'!$B$7:$R$2843,16,0)</f>
        <v>24.6</v>
      </c>
      <c r="Q11" s="67">
        <f t="shared" si="9"/>
        <v>6</v>
      </c>
    </row>
    <row r="12" spans="1:18" x14ac:dyDescent="0.3">
      <c r="A12" s="63" t="s">
        <v>1964</v>
      </c>
      <c r="B12" s="64">
        <f>VLOOKUP($A12,'Return Data'!$B$7:$R$2843,3,0)</f>
        <v>44440</v>
      </c>
      <c r="C12" s="65">
        <f>VLOOKUP($A12,'Return Data'!$B$7:$R$2843,4,0)</f>
        <v>12.426</v>
      </c>
      <c r="D12" s="65">
        <f>VLOOKUP($A12,'Return Data'!$B$7:$R$2843,8,0)</f>
        <v>2.8047</v>
      </c>
      <c r="E12" s="66">
        <f t="shared" si="3"/>
        <v>5</v>
      </c>
      <c r="F12" s="65">
        <f>VLOOKUP($A12,'Return Data'!$B$7:$R$2843,9,0)</f>
        <v>4.9671000000000003</v>
      </c>
      <c r="G12" s="66">
        <f t="shared" si="10"/>
        <v>6</v>
      </c>
      <c r="H12" s="65">
        <f>VLOOKUP($A12,'Return Data'!$B$7:$R$2843,10,0)</f>
        <v>10.738799999999999</v>
      </c>
      <c r="I12" s="66">
        <f t="shared" si="11"/>
        <v>8</v>
      </c>
      <c r="J12" s="65">
        <f>VLOOKUP($A12,'Return Data'!$B$7:$R$2843,11,0)</f>
        <v>19.023</v>
      </c>
      <c r="K12" s="66">
        <f t="shared" ref="K12" si="14">RANK(J12,J$8:J$15,0)</f>
        <v>5</v>
      </c>
      <c r="L12" s="65"/>
      <c r="M12" s="66"/>
      <c r="N12" s="65"/>
      <c r="O12" s="66"/>
      <c r="P12" s="65">
        <f>VLOOKUP($A12,'Return Data'!$B$7:$R$2843,16,0)</f>
        <v>24.26</v>
      </c>
      <c r="Q12" s="67">
        <f t="shared" si="9"/>
        <v>7</v>
      </c>
    </row>
    <row r="13" spans="1:18" x14ac:dyDescent="0.3">
      <c r="A13" s="63" t="s">
        <v>1967</v>
      </c>
      <c r="B13" s="64">
        <f>VLOOKUP($A13,'Return Data'!$B$7:$R$2843,3,0)</f>
        <v>44440</v>
      </c>
      <c r="C13" s="65">
        <f>VLOOKUP($A13,'Return Data'!$B$7:$R$2843,4,0)</f>
        <v>17.7163</v>
      </c>
      <c r="D13" s="65">
        <f>VLOOKUP($A13,'Return Data'!$B$7:$R$2843,8,0)</f>
        <v>3.7709999999999999</v>
      </c>
      <c r="E13" s="66">
        <f t="shared" si="3"/>
        <v>3</v>
      </c>
      <c r="F13" s="65">
        <f>VLOOKUP($A13,'Return Data'!$B$7:$R$2843,9,0)</f>
        <v>3.8166000000000002</v>
      </c>
      <c r="G13" s="66">
        <f t="shared" si="10"/>
        <v>7</v>
      </c>
      <c r="H13" s="65">
        <f>VLOOKUP($A13,'Return Data'!$B$7:$R$2843,10,0)</f>
        <v>17.657599999999999</v>
      </c>
      <c r="I13" s="66">
        <f t="shared" si="11"/>
        <v>1</v>
      </c>
      <c r="J13" s="65">
        <f>VLOOKUP($A13,'Return Data'!$B$7:$R$2843,11,0)</f>
        <v>36.6935</v>
      </c>
      <c r="K13" s="66">
        <f t="shared" ref="K13" si="15">RANK(J13,J$8:J$15,0)</f>
        <v>1</v>
      </c>
      <c r="L13" s="65">
        <f>VLOOKUP($A13,'Return Data'!$B$7:$R$2843,12,0)</f>
        <v>64.5548</v>
      </c>
      <c r="M13" s="66">
        <f t="shared" si="7"/>
        <v>1</v>
      </c>
      <c r="N13" s="65"/>
      <c r="O13" s="66"/>
      <c r="P13" s="65">
        <f>VLOOKUP($A13,'Return Data'!$B$7:$R$2843,16,0)</f>
        <v>77.162999999999997</v>
      </c>
      <c r="Q13" s="67">
        <f t="shared" si="9"/>
        <v>1</v>
      </c>
    </row>
    <row r="14" spans="1:18" x14ac:dyDescent="0.3">
      <c r="A14" s="63" t="s">
        <v>49</v>
      </c>
      <c r="B14" s="64">
        <f>VLOOKUP($A14,'Return Data'!$B$7:$R$2843,3,0)</f>
        <v>44440</v>
      </c>
      <c r="C14" s="65">
        <f>VLOOKUP($A14,'Return Data'!$B$7:$R$2843,4,0)</f>
        <v>17.02</v>
      </c>
      <c r="D14" s="65">
        <f>VLOOKUP($A14,'Return Data'!$B$7:$R$2843,8,0)</f>
        <v>1.9161999999999999</v>
      </c>
      <c r="E14" s="66">
        <f t="shared" si="3"/>
        <v>8</v>
      </c>
      <c r="F14" s="65">
        <f>VLOOKUP($A14,'Return Data'!$B$7:$R$2843,9,0)</f>
        <v>5.0617000000000001</v>
      </c>
      <c r="G14" s="66">
        <f t="shared" si="10"/>
        <v>5</v>
      </c>
      <c r="H14" s="65">
        <f>VLOOKUP($A14,'Return Data'!$B$7:$R$2843,10,0)</f>
        <v>11.9001</v>
      </c>
      <c r="I14" s="66">
        <f t="shared" si="11"/>
        <v>6</v>
      </c>
      <c r="J14" s="65">
        <f>VLOOKUP($A14,'Return Data'!$B$7:$R$2843,11,0)</f>
        <v>17.541399999999999</v>
      </c>
      <c r="K14" s="66">
        <f t="shared" si="12"/>
        <v>7</v>
      </c>
      <c r="L14" s="65">
        <f>VLOOKUP($A14,'Return Data'!$B$7:$R$2843,12,0)</f>
        <v>34.4392</v>
      </c>
      <c r="M14" s="66">
        <f t="shared" ref="M14:M15" si="16">RANK(L14,L$8:L$15,0)</f>
        <v>2</v>
      </c>
      <c r="N14" s="65">
        <f>VLOOKUP($A14,'Return Data'!$B$7:$R$2843,13,0)</f>
        <v>57.011099999999999</v>
      </c>
      <c r="O14" s="66">
        <f t="shared" ref="O14:O15" si="17">RANK(N14,N$8:N$15,0)</f>
        <v>1</v>
      </c>
      <c r="P14" s="65">
        <f>VLOOKUP($A14,'Return Data'!$B$7:$R$2843,16,0)</f>
        <v>28.174299999999999</v>
      </c>
      <c r="Q14" s="67">
        <f t="shared" si="9"/>
        <v>5</v>
      </c>
    </row>
    <row r="15" spans="1:18" x14ac:dyDescent="0.3">
      <c r="A15" s="63" t="s">
        <v>50</v>
      </c>
      <c r="B15" s="64">
        <f>VLOOKUP($A15,'Return Data'!$B$7:$R$2843,3,0)</f>
        <v>44440</v>
      </c>
      <c r="C15" s="65">
        <f>VLOOKUP($A15,'Return Data'!$B$7:$R$2843,4,0)</f>
        <v>171.94409999999999</v>
      </c>
      <c r="D15" s="65">
        <f>VLOOKUP($A15,'Return Data'!$B$7:$R$2843,8,0)</f>
        <v>3.2982999999999998</v>
      </c>
      <c r="E15" s="66">
        <f t="shared" si="3"/>
        <v>4</v>
      </c>
      <c r="F15" s="65">
        <f>VLOOKUP($A15,'Return Data'!$B$7:$R$2843,9,0)</f>
        <v>7.4302000000000001</v>
      </c>
      <c r="G15" s="66">
        <f t="shared" si="10"/>
        <v>3</v>
      </c>
      <c r="H15" s="65">
        <f>VLOOKUP($A15,'Return Data'!$B$7:$R$2843,10,0)</f>
        <v>13.1358</v>
      </c>
      <c r="I15" s="66">
        <f t="shared" si="11"/>
        <v>5</v>
      </c>
      <c r="J15" s="65">
        <f>VLOOKUP($A15,'Return Data'!$B$7:$R$2843,11,0)</f>
        <v>18.7531</v>
      </c>
      <c r="K15" s="66">
        <f t="shared" si="12"/>
        <v>6</v>
      </c>
      <c r="L15" s="65">
        <f>VLOOKUP($A15,'Return Data'!$B$7:$R$2843,12,0)</f>
        <v>34.0413</v>
      </c>
      <c r="M15" s="66">
        <f t="shared" si="16"/>
        <v>3</v>
      </c>
      <c r="N15" s="65">
        <f>VLOOKUP($A15,'Return Data'!$B$7:$R$2843,13,0)</f>
        <v>52.786799999999999</v>
      </c>
      <c r="O15" s="66">
        <f t="shared" si="17"/>
        <v>2</v>
      </c>
      <c r="P15" s="65">
        <f>VLOOKUP($A15,'Return Data'!$B$7:$R$2843,16,0)</f>
        <v>15.7889</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3.2067750000000004</v>
      </c>
      <c r="E17" s="74"/>
      <c r="F17" s="75">
        <f>AVERAGE(F8:F15)</f>
        <v>5.9459499999999998</v>
      </c>
      <c r="G17" s="74"/>
      <c r="H17" s="75">
        <f>AVERAGE(H8:H15)</f>
        <v>14.154462499999999</v>
      </c>
      <c r="I17" s="74"/>
      <c r="J17" s="75">
        <f>AVERAGE(J8:J15)</f>
        <v>22.228742857142858</v>
      </c>
      <c r="K17" s="74"/>
      <c r="L17" s="75">
        <f>AVERAGE(L8:L15)</f>
        <v>38.707679999999996</v>
      </c>
      <c r="M17" s="74"/>
      <c r="N17" s="75">
        <f>AVERAGE(N8:N15)</f>
        <v>54.147966666666662</v>
      </c>
      <c r="O17" s="74"/>
      <c r="P17" s="75">
        <f>AVERAGE(P8:P15)</f>
        <v>34.782650000000004</v>
      </c>
      <c r="Q17" s="76"/>
    </row>
    <row r="18" spans="1:17" ht="15" customHeight="1" x14ac:dyDescent="0.3">
      <c r="A18" s="73" t="s">
        <v>28</v>
      </c>
      <c r="B18" s="74"/>
      <c r="C18" s="74"/>
      <c r="D18" s="75">
        <f>MIN(D8:D15)</f>
        <v>1.9161999999999999</v>
      </c>
      <c r="E18" s="74"/>
      <c r="F18" s="75">
        <f>MIN(F8:F15)</f>
        <v>3.0996000000000001</v>
      </c>
      <c r="G18" s="74"/>
      <c r="H18" s="75">
        <f>MIN(H8:H15)</f>
        <v>10.738799999999999</v>
      </c>
      <c r="I18" s="74"/>
      <c r="J18" s="75">
        <f>MIN(J8:J15)</f>
        <v>17.541399999999999</v>
      </c>
      <c r="K18" s="74"/>
      <c r="L18" s="75">
        <f>MIN(L8:L15)</f>
        <v>28.874500000000001</v>
      </c>
      <c r="M18" s="74"/>
      <c r="N18" s="75">
        <f>MIN(N8:N15)</f>
        <v>52.646000000000001</v>
      </c>
      <c r="O18" s="74"/>
      <c r="P18" s="75">
        <f>MIN(P8:P15)</f>
        <v>15.7889</v>
      </c>
      <c r="Q18" s="76"/>
    </row>
    <row r="19" spans="1:17" ht="15" thickBot="1" x14ac:dyDescent="0.35">
      <c r="A19" s="77" t="s">
        <v>29</v>
      </c>
      <c r="B19" s="78"/>
      <c r="C19" s="78"/>
      <c r="D19" s="79">
        <f>MAX(D8:D15)</f>
        <v>4.6279000000000003</v>
      </c>
      <c r="E19" s="78"/>
      <c r="F19" s="79">
        <f>MAX(F8:F15)</f>
        <v>9.4894999999999996</v>
      </c>
      <c r="G19" s="78"/>
      <c r="H19" s="79">
        <f>MAX(H8:H15)</f>
        <v>17.657599999999999</v>
      </c>
      <c r="I19" s="78"/>
      <c r="J19" s="79">
        <f>MAX(J8:J15)</f>
        <v>36.6935</v>
      </c>
      <c r="K19" s="78"/>
      <c r="L19" s="79">
        <f>MAX(L8:L15)</f>
        <v>64.5548</v>
      </c>
      <c r="M19" s="78"/>
      <c r="N19" s="79">
        <f>MAX(N8:N15)</f>
        <v>57.011099999999999</v>
      </c>
      <c r="O19" s="78"/>
      <c r="P19" s="79">
        <f>MAX(P8:P15)</f>
        <v>77.162999999999997</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44440</v>
      </c>
      <c r="C8" s="65">
        <f>VLOOKUP($A8,'Return Data'!$B$7:$R$2843,4,0)</f>
        <v>12.76</v>
      </c>
      <c r="D8" s="65">
        <f>VLOOKUP($A8,'Return Data'!$B$7:$R$2843,8,0)</f>
        <v>4.0782999999999996</v>
      </c>
      <c r="E8" s="66">
        <f>RANK(D8,D$8:D$16,0)</f>
        <v>2</v>
      </c>
      <c r="F8" s="65">
        <f>VLOOKUP($A8,'Return Data'!$B$7:$R$2843,9,0)</f>
        <v>7.8613999999999997</v>
      </c>
      <c r="G8" s="66">
        <f>RANK(F8,F$8:F$16,0)</f>
        <v>3</v>
      </c>
      <c r="H8" s="65">
        <f>VLOOKUP($A8,'Return Data'!$B$7:$R$2843,10,0)</f>
        <v>16.529699999999998</v>
      </c>
      <c r="I8" s="66">
        <f t="shared" ref="I8" si="0">RANK(H8,H$8:H$16,0)</f>
        <v>2</v>
      </c>
      <c r="J8" s="65">
        <f>VLOOKUP($A8,'Return Data'!$B$7:$R$2843,11,0)</f>
        <v>21.988499999999998</v>
      </c>
      <c r="K8" s="66">
        <f t="shared" ref="K8" si="1">RANK(J8,J$8:J$16,0)</f>
        <v>2</v>
      </c>
      <c r="L8" s="65"/>
      <c r="M8" s="66"/>
      <c r="N8" s="65"/>
      <c r="O8" s="66"/>
      <c r="P8" s="65">
        <f>VLOOKUP($A8,'Return Data'!$B$7:$R$2843,16,0)</f>
        <v>27.6</v>
      </c>
      <c r="Q8" s="67">
        <f>RANK(P8,P$8:P$16,0)</f>
        <v>5</v>
      </c>
    </row>
    <row r="9" spans="1:17" x14ac:dyDescent="0.3">
      <c r="A9" s="63" t="s">
        <v>379</v>
      </c>
      <c r="B9" s="64">
        <f>VLOOKUP($A9,'Return Data'!$B$7:$R$2843,3,0)</f>
        <v>44440</v>
      </c>
      <c r="C9" s="65">
        <f>VLOOKUP($A9,'Return Data'!$B$7:$R$2843,4,0)</f>
        <v>16.32</v>
      </c>
      <c r="D9" s="65">
        <f>VLOOKUP($A9,'Return Data'!$B$7:$R$2843,8,0)</f>
        <v>4.6154000000000002</v>
      </c>
      <c r="E9" s="66">
        <f t="shared" ref="E9:E16" si="2">RANK(D9,D$8:D$16,0)</f>
        <v>1</v>
      </c>
      <c r="F9" s="65">
        <f>VLOOKUP($A9,'Return Data'!$B$7:$R$2843,9,0)</f>
        <v>9.3834</v>
      </c>
      <c r="G9" s="66">
        <f t="shared" ref="G9:G16" si="3">RANK(F9,F$8:F$16,0)</f>
        <v>1</v>
      </c>
      <c r="H9" s="65">
        <f>VLOOKUP($A9,'Return Data'!$B$7:$R$2843,10,0)</f>
        <v>13.9665</v>
      </c>
      <c r="I9" s="66">
        <f t="shared" ref="I9" si="4">RANK(H9,H$8:H$16,0)</f>
        <v>4</v>
      </c>
      <c r="J9" s="65">
        <f>VLOOKUP($A9,'Return Data'!$B$7:$R$2843,11,0)</f>
        <v>19.648099999999999</v>
      </c>
      <c r="K9" s="66">
        <f t="shared" ref="K9" si="5">RANK(J9,J$8:J$16,0)</f>
        <v>3</v>
      </c>
      <c r="L9" s="65">
        <f>VLOOKUP($A9,'Return Data'!$B$7:$R$2843,12,0)</f>
        <v>30.0398</v>
      </c>
      <c r="M9" s="66">
        <f t="shared" ref="M9" si="6">RANK(L9,L$8:L$16,0)</f>
        <v>4</v>
      </c>
      <c r="N9" s="65">
        <f>VLOOKUP($A9,'Return Data'!$B$7:$R$2843,13,0)</f>
        <v>50.276200000000003</v>
      </c>
      <c r="O9" s="66">
        <f t="shared" ref="O9" si="7">RANK(N9,N$8:N$16,0)</f>
        <v>3</v>
      </c>
      <c r="P9" s="65">
        <f>VLOOKUP($A9,'Return Data'!$B$7:$R$2843,16,0)</f>
        <v>37.068100000000001</v>
      </c>
      <c r="Q9" s="67">
        <f t="shared" ref="Q9:Q16" si="8">RANK(P9,P$8:P$16,0)</f>
        <v>3</v>
      </c>
    </row>
    <row r="10" spans="1:17" x14ac:dyDescent="0.3">
      <c r="A10" s="63" t="s">
        <v>1960</v>
      </c>
      <c r="B10" s="64">
        <f>VLOOKUP($A10,'Return Data'!$B$7:$R$2843,3,0)</f>
        <v>44440</v>
      </c>
      <c r="C10" s="65">
        <f>VLOOKUP($A10,'Return Data'!$B$7:$R$2843,4,0)</f>
        <v>13.76</v>
      </c>
      <c r="D10" s="65">
        <f>VLOOKUP($A10,'Return Data'!$B$7:$R$2843,8,0)</f>
        <v>2.3809999999999998</v>
      </c>
      <c r="E10" s="66">
        <f t="shared" si="2"/>
        <v>8</v>
      </c>
      <c r="F10" s="65">
        <f>VLOOKUP($A10,'Return Data'!$B$7:$R$2843,9,0)</f>
        <v>2.9169999999999998</v>
      </c>
      <c r="G10" s="66">
        <f t="shared" si="3"/>
        <v>9</v>
      </c>
      <c r="H10" s="65">
        <f>VLOOKUP($A10,'Return Data'!$B$7:$R$2843,10,0)</f>
        <v>11.0573</v>
      </c>
      <c r="I10" s="66">
        <f t="shared" ref="I10:I16" si="9">RANK(H10,H$8:H$16,0)</f>
        <v>7</v>
      </c>
      <c r="J10" s="65">
        <f>VLOOKUP($A10,'Return Data'!$B$7:$R$2843,11,0)</f>
        <v>18.9283</v>
      </c>
      <c r="K10" s="66">
        <f t="shared" ref="K10:K16" si="10">RANK(J10,J$8:J$16,0)</f>
        <v>4</v>
      </c>
      <c r="L10" s="65">
        <f>VLOOKUP($A10,'Return Data'!$B$7:$R$2843,12,0)</f>
        <v>27.2895</v>
      </c>
      <c r="M10" s="66">
        <f t="shared" ref="M10:M16" si="11">RANK(L10,L$8:L$16,0)</f>
        <v>5</v>
      </c>
      <c r="N10" s="65"/>
      <c r="O10" s="66"/>
      <c r="P10" s="65">
        <f>VLOOKUP($A10,'Return Data'!$B$7:$R$2843,16,0)</f>
        <v>37.6</v>
      </c>
      <c r="Q10" s="67">
        <f t="shared" si="8"/>
        <v>2</v>
      </c>
    </row>
    <row r="11" spans="1:17" x14ac:dyDescent="0.3">
      <c r="A11" s="63" t="s">
        <v>1963</v>
      </c>
      <c r="B11" s="64">
        <f>VLOOKUP($A11,'Return Data'!$B$7:$R$2843,3,0)</f>
        <v>44440</v>
      </c>
      <c r="C11" s="65">
        <f>VLOOKUP($A11,'Return Data'!$B$7:$R$2843,4,0)</f>
        <v>12.36</v>
      </c>
      <c r="D11" s="65">
        <f>VLOOKUP($A11,'Return Data'!$B$7:$R$2843,8,0)</f>
        <v>2.4876</v>
      </c>
      <c r="E11" s="66">
        <f t="shared" si="2"/>
        <v>7</v>
      </c>
      <c r="F11" s="65">
        <f>VLOOKUP($A11,'Return Data'!$B$7:$R$2843,9,0)</f>
        <v>5.4607999999999999</v>
      </c>
      <c r="G11" s="66">
        <f t="shared" ref="G11" si="12">RANK(F11,F$8:F$16,0)</f>
        <v>5</v>
      </c>
      <c r="H11" s="65">
        <f>VLOOKUP($A11,'Return Data'!$B$7:$R$2843,10,0)</f>
        <v>16.274699999999999</v>
      </c>
      <c r="I11" s="66">
        <f t="shared" si="9"/>
        <v>3</v>
      </c>
      <c r="J11" s="65"/>
      <c r="K11" s="66"/>
      <c r="L11" s="65"/>
      <c r="M11" s="66"/>
      <c r="N11" s="65"/>
      <c r="O11" s="66"/>
      <c r="P11" s="65">
        <f>VLOOKUP($A11,'Return Data'!$B$7:$R$2843,16,0)</f>
        <v>23.6</v>
      </c>
      <c r="Q11" s="67">
        <f t="shared" si="8"/>
        <v>7</v>
      </c>
    </row>
    <row r="12" spans="1:17" x14ac:dyDescent="0.3">
      <c r="A12" s="63" t="s">
        <v>1965</v>
      </c>
      <c r="B12" s="64">
        <f>VLOOKUP($A12,'Return Data'!$B$7:$R$2843,3,0)</f>
        <v>44440</v>
      </c>
      <c r="C12" s="65">
        <f>VLOOKUP($A12,'Return Data'!$B$7:$R$2843,4,0)</f>
        <v>12.266999999999999</v>
      </c>
      <c r="D12" s="65">
        <f>VLOOKUP($A12,'Return Data'!$B$7:$R$2843,8,0)</f>
        <v>2.7301000000000002</v>
      </c>
      <c r="E12" s="66">
        <f t="shared" si="2"/>
        <v>6</v>
      </c>
      <c r="F12" s="65">
        <f>VLOOKUP($A12,'Return Data'!$B$7:$R$2843,9,0)</f>
        <v>4.8014000000000001</v>
      </c>
      <c r="G12" s="66">
        <f t="shared" si="3"/>
        <v>7</v>
      </c>
      <c r="H12" s="65">
        <f>VLOOKUP($A12,'Return Data'!$B$7:$R$2843,10,0)</f>
        <v>10.2553</v>
      </c>
      <c r="I12" s="66">
        <f t="shared" si="9"/>
        <v>9</v>
      </c>
      <c r="J12" s="65">
        <f>VLOOKUP($A12,'Return Data'!$B$7:$R$2843,11,0)</f>
        <v>17.986000000000001</v>
      </c>
      <c r="K12" s="66">
        <f t="shared" si="10"/>
        <v>6</v>
      </c>
      <c r="L12" s="65"/>
      <c r="M12" s="66"/>
      <c r="N12" s="65"/>
      <c r="O12" s="66"/>
      <c r="P12" s="65">
        <f>VLOOKUP($A12,'Return Data'!$B$7:$R$2843,16,0)</f>
        <v>22.67</v>
      </c>
      <c r="Q12" s="67">
        <f t="shared" si="8"/>
        <v>8</v>
      </c>
    </row>
    <row r="13" spans="1:17" x14ac:dyDescent="0.3">
      <c r="A13" s="63" t="s">
        <v>1966</v>
      </c>
      <c r="B13" s="64">
        <f>VLOOKUP($A13,'Return Data'!$B$7:$R$2843,3,0)</f>
        <v>44440</v>
      </c>
      <c r="C13" s="65">
        <f>VLOOKUP($A13,'Return Data'!$B$7:$R$2843,4,0)</f>
        <v>29.222999999999999</v>
      </c>
      <c r="D13" s="65">
        <f>VLOOKUP($A13,'Return Data'!$B$7:$R$2843,8,0)</f>
        <v>2.9304999999999999</v>
      </c>
      <c r="E13" s="66">
        <f t="shared" si="2"/>
        <v>5</v>
      </c>
      <c r="F13" s="65">
        <f>VLOOKUP($A13,'Return Data'!$B$7:$R$2843,9,0)</f>
        <v>8.9109999999999996</v>
      </c>
      <c r="G13" s="66">
        <f t="shared" si="3"/>
        <v>2</v>
      </c>
      <c r="H13" s="65">
        <f>VLOOKUP($A13,'Return Data'!$B$7:$R$2843,10,0)</f>
        <v>10.3171</v>
      </c>
      <c r="I13" s="66">
        <f t="shared" si="9"/>
        <v>8</v>
      </c>
      <c r="J13" s="65">
        <f>VLOOKUP($A13,'Return Data'!$B$7:$R$2843,11,0)</f>
        <v>17.512499999999999</v>
      </c>
      <c r="K13" s="66">
        <f t="shared" si="10"/>
        <v>7</v>
      </c>
      <c r="L13" s="65"/>
      <c r="M13" s="66"/>
      <c r="N13" s="65"/>
      <c r="O13" s="66"/>
      <c r="P13" s="65">
        <f>VLOOKUP($A13,'Return Data'!$B$7:$R$2843,16,0)</f>
        <v>31.015499999999999</v>
      </c>
      <c r="Q13" s="67">
        <f t="shared" si="8"/>
        <v>4</v>
      </c>
    </row>
    <row r="14" spans="1:17" x14ac:dyDescent="0.3">
      <c r="A14" s="63" t="s">
        <v>1968</v>
      </c>
      <c r="B14" s="64">
        <f>VLOOKUP($A14,'Return Data'!$B$7:$R$2843,3,0)</f>
        <v>44440</v>
      </c>
      <c r="C14" s="65">
        <f>VLOOKUP($A14,'Return Data'!$B$7:$R$2843,4,0)</f>
        <v>17.5334</v>
      </c>
      <c r="D14" s="65">
        <f>VLOOKUP($A14,'Return Data'!$B$7:$R$2843,8,0)</f>
        <v>3.7240000000000002</v>
      </c>
      <c r="E14" s="66">
        <f t="shared" si="2"/>
        <v>3</v>
      </c>
      <c r="F14" s="65">
        <f>VLOOKUP($A14,'Return Data'!$B$7:$R$2843,9,0)</f>
        <v>3.7050000000000001</v>
      </c>
      <c r="G14" s="66">
        <f t="shared" si="3"/>
        <v>8</v>
      </c>
      <c r="H14" s="65">
        <f>VLOOKUP($A14,'Return Data'!$B$7:$R$2843,10,0)</f>
        <v>17.306899999999999</v>
      </c>
      <c r="I14" s="66">
        <f t="shared" si="9"/>
        <v>1</v>
      </c>
      <c r="J14" s="65">
        <f>VLOOKUP($A14,'Return Data'!$B$7:$R$2843,11,0)</f>
        <v>35.870399999999997</v>
      </c>
      <c r="K14" s="66">
        <f t="shared" si="10"/>
        <v>1</v>
      </c>
      <c r="L14" s="65">
        <f>VLOOKUP($A14,'Return Data'!$B$7:$R$2843,12,0)</f>
        <v>62.9968</v>
      </c>
      <c r="M14" s="66">
        <f t="shared" si="11"/>
        <v>1</v>
      </c>
      <c r="N14" s="65"/>
      <c r="O14" s="66"/>
      <c r="P14" s="65">
        <f>VLOOKUP($A14,'Return Data'!$B$7:$R$2843,16,0)</f>
        <v>75.334000000000003</v>
      </c>
      <c r="Q14" s="67">
        <f t="shared" si="8"/>
        <v>1</v>
      </c>
    </row>
    <row r="15" spans="1:17" x14ac:dyDescent="0.3">
      <c r="A15" s="63" t="s">
        <v>51</v>
      </c>
      <c r="B15" s="64">
        <f>VLOOKUP($A15,'Return Data'!$B$7:$R$2843,3,0)</f>
        <v>44440</v>
      </c>
      <c r="C15" s="65">
        <f>VLOOKUP($A15,'Return Data'!$B$7:$R$2843,4,0)</f>
        <v>16.79</v>
      </c>
      <c r="D15" s="65">
        <f>VLOOKUP($A15,'Return Data'!$B$7:$R$2843,8,0)</f>
        <v>1.9429000000000001</v>
      </c>
      <c r="E15" s="66">
        <f t="shared" si="2"/>
        <v>9</v>
      </c>
      <c r="F15" s="65">
        <f>VLOOKUP($A15,'Return Data'!$B$7:$R$2843,9,0)</f>
        <v>5.0030999999999999</v>
      </c>
      <c r="G15" s="66">
        <f t="shared" si="3"/>
        <v>6</v>
      </c>
      <c r="H15" s="65">
        <f>VLOOKUP($A15,'Return Data'!$B$7:$R$2843,10,0)</f>
        <v>11.709899999999999</v>
      </c>
      <c r="I15" s="66">
        <f t="shared" si="9"/>
        <v>6</v>
      </c>
      <c r="J15" s="65">
        <f>VLOOKUP($A15,'Return Data'!$B$7:$R$2843,11,0)</f>
        <v>17.085100000000001</v>
      </c>
      <c r="K15" s="66">
        <f t="shared" si="10"/>
        <v>8</v>
      </c>
      <c r="L15" s="65">
        <f>VLOOKUP($A15,'Return Data'!$B$7:$R$2843,12,0)</f>
        <v>33.6783</v>
      </c>
      <c r="M15" s="66">
        <f t="shared" si="11"/>
        <v>2</v>
      </c>
      <c r="N15" s="65">
        <f>VLOOKUP($A15,'Return Data'!$B$7:$R$2843,13,0)</f>
        <v>55.896000000000001</v>
      </c>
      <c r="O15" s="66">
        <f t="shared" ref="O15:O16" si="13">RANK(N15,N$8:N$16,0)</f>
        <v>1</v>
      </c>
      <c r="P15" s="65">
        <f>VLOOKUP($A15,'Return Data'!$B$7:$R$2843,16,0)</f>
        <v>27.3629</v>
      </c>
      <c r="Q15" s="67">
        <f t="shared" si="8"/>
        <v>6</v>
      </c>
    </row>
    <row r="16" spans="1:17" x14ac:dyDescent="0.3">
      <c r="A16" s="63" t="s">
        <v>52</v>
      </c>
      <c r="B16" s="64">
        <f>VLOOKUP($A16,'Return Data'!$B$7:$R$2843,3,0)</f>
        <v>44440</v>
      </c>
      <c r="C16" s="65">
        <f>VLOOKUP($A16,'Return Data'!$B$7:$R$2843,4,0)</f>
        <v>710.03264790894002</v>
      </c>
      <c r="D16" s="65">
        <f>VLOOKUP($A16,'Return Data'!$B$7:$R$2843,8,0)</f>
        <v>3.2698</v>
      </c>
      <c r="E16" s="66">
        <f t="shared" si="2"/>
        <v>4</v>
      </c>
      <c r="F16" s="65">
        <f>VLOOKUP($A16,'Return Data'!$B$7:$R$2843,9,0)</f>
        <v>7.3566000000000003</v>
      </c>
      <c r="G16" s="66">
        <f t="shared" si="3"/>
        <v>4</v>
      </c>
      <c r="H16" s="65">
        <f>VLOOKUP($A16,'Return Data'!$B$7:$R$2843,10,0)</f>
        <v>12.914999999999999</v>
      </c>
      <c r="I16" s="66">
        <f t="shared" si="9"/>
        <v>5</v>
      </c>
      <c r="J16" s="65">
        <f>VLOOKUP($A16,'Return Data'!$B$7:$R$2843,11,0)</f>
        <v>18.2761</v>
      </c>
      <c r="K16" s="66">
        <f t="shared" si="10"/>
        <v>5</v>
      </c>
      <c r="L16" s="65">
        <f>VLOOKUP($A16,'Return Data'!$B$7:$R$2843,12,0)</f>
        <v>33.2333</v>
      </c>
      <c r="M16" s="66">
        <f t="shared" si="11"/>
        <v>3</v>
      </c>
      <c r="N16" s="65">
        <f>VLOOKUP($A16,'Return Data'!$B$7:$R$2843,13,0)</f>
        <v>51.583100000000002</v>
      </c>
      <c r="O16" s="66">
        <f t="shared" si="13"/>
        <v>2</v>
      </c>
      <c r="P16" s="65">
        <f>VLOOKUP($A16,'Return Data'!$B$7:$R$2843,16,0)</f>
        <v>14.9017</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3.1288444444444448</v>
      </c>
      <c r="E18" s="74"/>
      <c r="F18" s="75">
        <f>AVERAGE(F8:F16)</f>
        <v>6.1555222222222215</v>
      </c>
      <c r="G18" s="74"/>
      <c r="H18" s="75">
        <f>AVERAGE(H8:H16)</f>
        <v>13.370266666666668</v>
      </c>
      <c r="I18" s="74"/>
      <c r="J18" s="75">
        <f>AVERAGE(J8:J16)</f>
        <v>20.911875000000002</v>
      </c>
      <c r="K18" s="74"/>
      <c r="L18" s="75">
        <f>AVERAGE(L8:L16)</f>
        <v>37.447540000000004</v>
      </c>
      <c r="M18" s="74"/>
      <c r="N18" s="75">
        <f>AVERAGE(N8:N16)</f>
        <v>52.585100000000004</v>
      </c>
      <c r="O18" s="74"/>
      <c r="P18" s="75">
        <f>AVERAGE(P8:P16)</f>
        <v>33.016911111111114</v>
      </c>
      <c r="Q18" s="76"/>
    </row>
    <row r="19" spans="1:17" x14ac:dyDescent="0.3">
      <c r="A19" s="73" t="s">
        <v>28</v>
      </c>
      <c r="B19" s="74"/>
      <c r="C19" s="74"/>
      <c r="D19" s="75">
        <f>MIN(D8:D16)</f>
        <v>1.9429000000000001</v>
      </c>
      <c r="E19" s="74"/>
      <c r="F19" s="75">
        <f>MIN(F8:F16)</f>
        <v>2.9169999999999998</v>
      </c>
      <c r="G19" s="74"/>
      <c r="H19" s="75">
        <f>MIN(H8:H16)</f>
        <v>10.2553</v>
      </c>
      <c r="I19" s="74"/>
      <c r="J19" s="75">
        <f>MIN(J8:J16)</f>
        <v>17.085100000000001</v>
      </c>
      <c r="K19" s="74"/>
      <c r="L19" s="75">
        <f>MIN(L8:L16)</f>
        <v>27.2895</v>
      </c>
      <c r="M19" s="74"/>
      <c r="N19" s="75">
        <f>MIN(N8:N16)</f>
        <v>50.276200000000003</v>
      </c>
      <c r="O19" s="74"/>
      <c r="P19" s="75">
        <f>MIN(P8:P16)</f>
        <v>14.9017</v>
      </c>
      <c r="Q19" s="76"/>
    </row>
    <row r="20" spans="1:17" ht="15" thickBot="1" x14ac:dyDescent="0.35">
      <c r="A20" s="77" t="s">
        <v>29</v>
      </c>
      <c r="B20" s="78"/>
      <c r="C20" s="78"/>
      <c r="D20" s="79">
        <f>MAX(D8:D16)</f>
        <v>4.6154000000000002</v>
      </c>
      <c r="E20" s="78"/>
      <c r="F20" s="79">
        <f>MAX(F8:F16)</f>
        <v>9.3834</v>
      </c>
      <c r="G20" s="78"/>
      <c r="H20" s="79">
        <f>MAX(H8:H16)</f>
        <v>17.306899999999999</v>
      </c>
      <c r="I20" s="78"/>
      <c r="J20" s="79">
        <f>MAX(J8:J16)</f>
        <v>35.870399999999997</v>
      </c>
      <c r="K20" s="78"/>
      <c r="L20" s="79">
        <f>MAX(L8:L16)</f>
        <v>62.9968</v>
      </c>
      <c r="M20" s="78"/>
      <c r="N20" s="79">
        <f>MAX(N8:N16)</f>
        <v>55.896000000000001</v>
      </c>
      <c r="O20" s="78"/>
      <c r="P20" s="79">
        <f>MAX(P8:P16)</f>
        <v>75.334000000000003</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44440</v>
      </c>
      <c r="C8" s="65">
        <f>VLOOKUP($A8,'Return Data'!$B$7:$R$2843,4,0)</f>
        <v>39.625700000000002</v>
      </c>
      <c r="D8" s="65">
        <f>VLOOKUP($A8,'Return Data'!$B$7:$R$2843,9,0)</f>
        <v>9.07</v>
      </c>
      <c r="E8" s="66">
        <f t="shared" ref="E8:E33" si="0">RANK(D8,D$8:D$33,0)</f>
        <v>6</v>
      </c>
      <c r="F8" s="65">
        <f>VLOOKUP($A8,'Return Data'!$B$7:$R$2843,10,0)</f>
        <v>6.8287000000000004</v>
      </c>
      <c r="G8" s="66">
        <f t="shared" ref="G8:G33" si="1">RANK(F8,F$8:F$33,0)</f>
        <v>2</v>
      </c>
      <c r="H8" s="65">
        <f>VLOOKUP($A8,'Return Data'!$B$7:$R$2843,11,0)</f>
        <v>7.5038</v>
      </c>
      <c r="I8" s="66">
        <f t="shared" ref="I8:I33" si="2">RANK(H8,H$8:H$33,0)</f>
        <v>2</v>
      </c>
      <c r="J8" s="65">
        <f>VLOOKUP($A8,'Return Data'!$B$7:$R$2843,12,0)</f>
        <v>5.2784000000000004</v>
      </c>
      <c r="K8" s="66">
        <f t="shared" ref="K8:K33" si="3">RANK(J8,J$8:J$33,0)</f>
        <v>3</v>
      </c>
      <c r="L8" s="65">
        <f>VLOOKUP($A8,'Return Data'!$B$7:$R$2843,13,0)</f>
        <v>7.3308999999999997</v>
      </c>
      <c r="M8" s="66">
        <f t="shared" ref="M8:M33" si="4">RANK(L8,L$8:L$33,0)</f>
        <v>2</v>
      </c>
      <c r="N8" s="65">
        <f>VLOOKUP($A8,'Return Data'!$B$7:$R$2843,17,0)</f>
        <v>8.7382000000000009</v>
      </c>
      <c r="O8" s="66">
        <f t="shared" ref="O8:O24" si="5">RANK(N8,N$8:N$33,0)</f>
        <v>2</v>
      </c>
      <c r="P8" s="65">
        <f>VLOOKUP($A8,'Return Data'!$B$7:$R$2843,14,0)</f>
        <v>9.3040000000000003</v>
      </c>
      <c r="Q8" s="66">
        <f t="shared" ref="Q8:Q24" si="6">RANK(P8,P$8:P$33,0)</f>
        <v>2</v>
      </c>
      <c r="R8" s="65">
        <f>VLOOKUP($A8,'Return Data'!$B$7:$R$2843,16,0)</f>
        <v>9.3849</v>
      </c>
      <c r="S8" s="67">
        <f t="shared" ref="S8:S33" si="7">RANK(R8,R$8:R$33,0)</f>
        <v>1</v>
      </c>
    </row>
    <row r="9" spans="1:19" x14ac:dyDescent="0.3">
      <c r="A9" s="82" t="s">
        <v>1385</v>
      </c>
      <c r="B9" s="64">
        <f>VLOOKUP($A9,'Return Data'!$B$7:$R$2843,3,0)</f>
        <v>44440</v>
      </c>
      <c r="C9" s="65">
        <f>VLOOKUP($A9,'Return Data'!$B$7:$R$2843,4,0)</f>
        <v>26.099299999999999</v>
      </c>
      <c r="D9" s="65">
        <f>VLOOKUP($A9,'Return Data'!$B$7:$R$2843,9,0)</f>
        <v>8.3734000000000002</v>
      </c>
      <c r="E9" s="66">
        <f t="shared" si="0"/>
        <v>10</v>
      </c>
      <c r="F9" s="65">
        <f>VLOOKUP($A9,'Return Data'!$B$7:$R$2843,10,0)</f>
        <v>5.9901999999999997</v>
      </c>
      <c r="G9" s="66">
        <f t="shared" si="1"/>
        <v>11</v>
      </c>
      <c r="H9" s="65">
        <f>VLOOKUP($A9,'Return Data'!$B$7:$R$2843,11,0)</f>
        <v>6.4541000000000004</v>
      </c>
      <c r="I9" s="66">
        <f t="shared" si="2"/>
        <v>17</v>
      </c>
      <c r="J9" s="65">
        <f>VLOOKUP($A9,'Return Data'!$B$7:$R$2843,12,0)</f>
        <v>4.7877999999999998</v>
      </c>
      <c r="K9" s="66">
        <f t="shared" si="3"/>
        <v>7</v>
      </c>
      <c r="L9" s="65">
        <f>VLOOKUP($A9,'Return Data'!$B$7:$R$2843,13,0)</f>
        <v>5.7816999999999998</v>
      </c>
      <c r="M9" s="66">
        <f t="shared" si="4"/>
        <v>8</v>
      </c>
      <c r="N9" s="65">
        <f>VLOOKUP($A9,'Return Data'!$B$7:$R$2843,17,0)</f>
        <v>8.3917000000000002</v>
      </c>
      <c r="O9" s="66">
        <f t="shared" si="5"/>
        <v>6</v>
      </c>
      <c r="P9" s="65">
        <f>VLOOKUP($A9,'Return Data'!$B$7:$R$2843,14,0)</f>
        <v>9.1145999999999994</v>
      </c>
      <c r="Q9" s="66">
        <f t="shared" si="6"/>
        <v>4</v>
      </c>
      <c r="R9" s="65">
        <f>VLOOKUP($A9,'Return Data'!$B$7:$R$2843,16,0)</f>
        <v>8.8369</v>
      </c>
      <c r="S9" s="67">
        <f t="shared" si="7"/>
        <v>3</v>
      </c>
    </row>
    <row r="10" spans="1:19" x14ac:dyDescent="0.3">
      <c r="A10" s="82" t="s">
        <v>1388</v>
      </c>
      <c r="B10" s="64">
        <f>VLOOKUP($A10,'Return Data'!$B$7:$R$2843,3,0)</f>
        <v>44440</v>
      </c>
      <c r="C10" s="65">
        <f>VLOOKUP($A10,'Return Data'!$B$7:$R$2843,4,0)</f>
        <v>24.7302</v>
      </c>
      <c r="D10" s="65">
        <f>VLOOKUP($A10,'Return Data'!$B$7:$R$2843,9,0)</f>
        <v>7.8101000000000003</v>
      </c>
      <c r="E10" s="66">
        <f t="shared" si="0"/>
        <v>15</v>
      </c>
      <c r="F10" s="65">
        <f>VLOOKUP($A10,'Return Data'!$B$7:$R$2843,10,0)</f>
        <v>5.5552999999999999</v>
      </c>
      <c r="G10" s="66">
        <f t="shared" si="1"/>
        <v>21</v>
      </c>
      <c r="H10" s="65">
        <f>VLOOKUP($A10,'Return Data'!$B$7:$R$2843,11,0)</f>
        <v>6.8056999999999999</v>
      </c>
      <c r="I10" s="66">
        <f t="shared" si="2"/>
        <v>12</v>
      </c>
      <c r="J10" s="65">
        <f>VLOOKUP($A10,'Return Data'!$B$7:$R$2843,12,0)</f>
        <v>5.0217999999999998</v>
      </c>
      <c r="K10" s="66">
        <f t="shared" si="3"/>
        <v>6</v>
      </c>
      <c r="L10" s="65">
        <f>VLOOKUP($A10,'Return Data'!$B$7:$R$2843,13,0)</f>
        <v>5.6890999999999998</v>
      </c>
      <c r="M10" s="66">
        <f t="shared" si="4"/>
        <v>9</v>
      </c>
      <c r="N10" s="65">
        <f>VLOOKUP($A10,'Return Data'!$B$7:$R$2843,17,0)</f>
        <v>7.1596000000000002</v>
      </c>
      <c r="O10" s="66">
        <f t="shared" si="5"/>
        <v>20</v>
      </c>
      <c r="P10" s="65">
        <f>VLOOKUP($A10,'Return Data'!$B$7:$R$2843,14,0)</f>
        <v>8.0359999999999996</v>
      </c>
      <c r="Q10" s="66">
        <f t="shared" si="6"/>
        <v>14</v>
      </c>
      <c r="R10" s="65">
        <f>VLOOKUP($A10,'Return Data'!$B$7:$R$2843,16,0)</f>
        <v>8.7091999999999992</v>
      </c>
      <c r="S10" s="67">
        <f t="shared" si="7"/>
        <v>7</v>
      </c>
    </row>
    <row r="11" spans="1:19" x14ac:dyDescent="0.3">
      <c r="A11" s="82" t="s">
        <v>1390</v>
      </c>
      <c r="B11" s="64">
        <f>VLOOKUP($A11,'Return Data'!$B$7:$R$2843,3,0)</f>
        <v>44440</v>
      </c>
      <c r="C11" s="65">
        <f>VLOOKUP($A11,'Return Data'!$B$7:$R$2843,4,0)</f>
        <v>26.508299999999998</v>
      </c>
      <c r="D11" s="65">
        <f>VLOOKUP($A11,'Return Data'!$B$7:$R$2843,9,0)</f>
        <v>7.1348000000000003</v>
      </c>
      <c r="E11" s="66">
        <f t="shared" si="0"/>
        <v>22</v>
      </c>
      <c r="F11" s="65">
        <f>VLOOKUP($A11,'Return Data'!$B$7:$R$2843,10,0)</f>
        <v>5.9287999999999998</v>
      </c>
      <c r="G11" s="66">
        <f t="shared" si="1"/>
        <v>12</v>
      </c>
      <c r="H11" s="65">
        <f>VLOOKUP($A11,'Return Data'!$B$7:$R$2843,11,0)</f>
        <v>7.1595000000000004</v>
      </c>
      <c r="I11" s="66">
        <f t="shared" si="2"/>
        <v>7</v>
      </c>
      <c r="J11" s="65">
        <f>VLOOKUP($A11,'Return Data'!$B$7:$R$2843,12,0)</f>
        <v>4.6003999999999996</v>
      </c>
      <c r="K11" s="66">
        <f t="shared" si="3"/>
        <v>12</v>
      </c>
      <c r="L11" s="65">
        <f>VLOOKUP($A11,'Return Data'!$B$7:$R$2843,13,0)</f>
        <v>5.9950000000000001</v>
      </c>
      <c r="M11" s="66">
        <f t="shared" si="4"/>
        <v>6</v>
      </c>
      <c r="N11" s="65">
        <f>VLOOKUP($A11,'Return Data'!$B$7:$R$2843,17,0)</f>
        <v>8.3835999999999995</v>
      </c>
      <c r="O11" s="66">
        <f t="shared" si="5"/>
        <v>7</v>
      </c>
      <c r="P11" s="65">
        <f>VLOOKUP($A11,'Return Data'!$B$7:$R$2843,14,0)</f>
        <v>8.2463999999999995</v>
      </c>
      <c r="Q11" s="66">
        <f t="shared" si="6"/>
        <v>12</v>
      </c>
      <c r="R11" s="65">
        <f>VLOOKUP($A11,'Return Data'!$B$7:$R$2843,16,0)</f>
        <v>8.4224999999999994</v>
      </c>
      <c r="S11" s="67">
        <f t="shared" si="7"/>
        <v>12</v>
      </c>
    </row>
    <row r="12" spans="1:19" x14ac:dyDescent="0.3">
      <c r="A12" s="82" t="s">
        <v>1391</v>
      </c>
      <c r="B12" s="64">
        <f>VLOOKUP($A12,'Return Data'!$B$7:$R$2843,3,0)</f>
        <v>44440</v>
      </c>
      <c r="C12" s="65">
        <f>VLOOKUP($A12,'Return Data'!$B$7:$R$2843,4,0)</f>
        <v>18.597200000000001</v>
      </c>
      <c r="D12" s="65">
        <f>VLOOKUP($A12,'Return Data'!$B$7:$R$2843,9,0)</f>
        <v>4.4127000000000001</v>
      </c>
      <c r="E12" s="66">
        <f t="shared" si="0"/>
        <v>26</v>
      </c>
      <c r="F12" s="65">
        <f>VLOOKUP($A12,'Return Data'!$B$7:$R$2843,10,0)</f>
        <v>3.9428000000000001</v>
      </c>
      <c r="G12" s="66">
        <f t="shared" si="1"/>
        <v>25</v>
      </c>
      <c r="H12" s="65">
        <f>VLOOKUP($A12,'Return Data'!$B$7:$R$2843,11,0)</f>
        <v>5.3242000000000003</v>
      </c>
      <c r="I12" s="66">
        <f t="shared" si="2"/>
        <v>24</v>
      </c>
      <c r="J12" s="65">
        <f>VLOOKUP($A12,'Return Data'!$B$7:$R$2843,12,0)</f>
        <v>4.2737999999999996</v>
      </c>
      <c r="K12" s="66">
        <f t="shared" si="3"/>
        <v>15</v>
      </c>
      <c r="L12" s="65">
        <f>VLOOKUP($A12,'Return Data'!$B$7:$R$2843,13,0)</f>
        <v>4.7062999999999997</v>
      </c>
      <c r="M12" s="66">
        <f t="shared" si="4"/>
        <v>25</v>
      </c>
      <c r="N12" s="65">
        <f>VLOOKUP($A12,'Return Data'!$B$7:$R$2843,17,0)</f>
        <v>2.5606</v>
      </c>
      <c r="O12" s="66">
        <f t="shared" si="5"/>
        <v>24</v>
      </c>
      <c r="P12" s="65">
        <f>VLOOKUP($A12,'Return Data'!$B$7:$R$2843,14,0)</f>
        <v>-3.0463</v>
      </c>
      <c r="Q12" s="66">
        <f t="shared" si="6"/>
        <v>24</v>
      </c>
      <c r="R12" s="65">
        <f>VLOOKUP($A12,'Return Data'!$B$7:$R$2843,16,0)</f>
        <v>4.6505000000000001</v>
      </c>
      <c r="S12" s="67">
        <f t="shared" si="7"/>
        <v>26</v>
      </c>
    </row>
    <row r="13" spans="1:19" x14ac:dyDescent="0.3">
      <c r="A13" s="82" t="s">
        <v>1393</v>
      </c>
      <c r="B13" s="64">
        <f>VLOOKUP($A13,'Return Data'!$B$7:$R$2843,3,0)</f>
        <v>44440</v>
      </c>
      <c r="C13" s="65">
        <f>VLOOKUP($A13,'Return Data'!$B$7:$R$2843,4,0)</f>
        <v>22.062999999999999</v>
      </c>
      <c r="D13" s="65">
        <f>VLOOKUP($A13,'Return Data'!$B$7:$R$2843,9,0)</f>
        <v>6.7028999999999996</v>
      </c>
      <c r="E13" s="66">
        <f t="shared" si="0"/>
        <v>24</v>
      </c>
      <c r="F13" s="65">
        <f>VLOOKUP($A13,'Return Data'!$B$7:$R$2843,10,0)</f>
        <v>5.1753999999999998</v>
      </c>
      <c r="G13" s="66">
        <f t="shared" si="1"/>
        <v>23</v>
      </c>
      <c r="H13" s="65">
        <f>VLOOKUP($A13,'Return Data'!$B$7:$R$2843,11,0)</f>
        <v>5.8204000000000002</v>
      </c>
      <c r="I13" s="66">
        <f t="shared" si="2"/>
        <v>23</v>
      </c>
      <c r="J13" s="65">
        <f>VLOOKUP($A13,'Return Data'!$B$7:$R$2843,12,0)</f>
        <v>4.0237999999999996</v>
      </c>
      <c r="K13" s="66">
        <f t="shared" si="3"/>
        <v>22</v>
      </c>
      <c r="L13" s="65">
        <f>VLOOKUP($A13,'Return Data'!$B$7:$R$2843,13,0)</f>
        <v>4.9854000000000003</v>
      </c>
      <c r="M13" s="66">
        <f t="shared" si="4"/>
        <v>22</v>
      </c>
      <c r="N13" s="65">
        <f>VLOOKUP($A13,'Return Data'!$B$7:$R$2843,17,0)</f>
        <v>7.3231000000000002</v>
      </c>
      <c r="O13" s="66">
        <f t="shared" si="5"/>
        <v>18</v>
      </c>
      <c r="P13" s="65">
        <f>VLOOKUP($A13,'Return Data'!$B$7:$R$2843,14,0)</f>
        <v>8.0847999999999995</v>
      </c>
      <c r="Q13" s="66">
        <f t="shared" si="6"/>
        <v>13</v>
      </c>
      <c r="R13" s="65">
        <f>VLOOKUP($A13,'Return Data'!$B$7:$R$2843,16,0)</f>
        <v>7.8121999999999998</v>
      </c>
      <c r="S13" s="67">
        <f t="shared" si="7"/>
        <v>18</v>
      </c>
    </row>
    <row r="14" spans="1:19" x14ac:dyDescent="0.3">
      <c r="A14" s="82" t="s">
        <v>1395</v>
      </c>
      <c r="B14" s="64">
        <f>VLOOKUP($A14,'Return Data'!$B$7:$R$2843,3,0)</f>
        <v>44440</v>
      </c>
      <c r="C14" s="65">
        <f>VLOOKUP($A14,'Return Data'!$B$7:$R$2843,4,0)</f>
        <v>39.875999999999998</v>
      </c>
      <c r="D14" s="65">
        <f>VLOOKUP($A14,'Return Data'!$B$7:$R$2843,9,0)</f>
        <v>7.4726999999999997</v>
      </c>
      <c r="E14" s="66">
        <f t="shared" si="0"/>
        <v>18</v>
      </c>
      <c r="F14" s="65">
        <f>VLOOKUP($A14,'Return Data'!$B$7:$R$2843,10,0)</f>
        <v>6.1439000000000004</v>
      </c>
      <c r="G14" s="66">
        <f t="shared" si="1"/>
        <v>8</v>
      </c>
      <c r="H14" s="65">
        <f>VLOOKUP($A14,'Return Data'!$B$7:$R$2843,11,0)</f>
        <v>6.5675999999999997</v>
      </c>
      <c r="I14" s="66">
        <f t="shared" si="2"/>
        <v>15</v>
      </c>
      <c r="J14" s="65">
        <f>VLOOKUP($A14,'Return Data'!$B$7:$R$2843,12,0)</f>
        <v>4.1853999999999996</v>
      </c>
      <c r="K14" s="66">
        <f t="shared" si="3"/>
        <v>16</v>
      </c>
      <c r="L14" s="65">
        <f>VLOOKUP($A14,'Return Data'!$B$7:$R$2843,13,0)</f>
        <v>5.3906000000000001</v>
      </c>
      <c r="M14" s="66">
        <f t="shared" si="4"/>
        <v>14</v>
      </c>
      <c r="N14" s="65">
        <f>VLOOKUP($A14,'Return Data'!$B$7:$R$2843,17,0)</f>
        <v>7.7350000000000003</v>
      </c>
      <c r="O14" s="66">
        <f t="shared" si="5"/>
        <v>12</v>
      </c>
      <c r="P14" s="65">
        <f>VLOOKUP($A14,'Return Data'!$B$7:$R$2843,14,0)</f>
        <v>8.6021000000000001</v>
      </c>
      <c r="Q14" s="66">
        <f t="shared" si="6"/>
        <v>9</v>
      </c>
      <c r="R14" s="65">
        <f>VLOOKUP($A14,'Return Data'!$B$7:$R$2843,16,0)</f>
        <v>8.5587999999999997</v>
      </c>
      <c r="S14" s="67">
        <f t="shared" si="7"/>
        <v>9</v>
      </c>
    </row>
    <row r="15" spans="1:19" x14ac:dyDescent="0.3">
      <c r="A15" s="82" t="s">
        <v>1405</v>
      </c>
      <c r="B15" s="64">
        <f>VLOOKUP($A15,'Return Data'!$B$7:$R$2843,3,0)</f>
        <v>44440</v>
      </c>
      <c r="C15" s="65">
        <f>VLOOKUP($A15,'Return Data'!$B$7:$R$2843,4,0)</f>
        <v>4284.5362999999998</v>
      </c>
      <c r="D15" s="65">
        <f>VLOOKUP($A15,'Return Data'!$B$7:$R$2843,9,0)</f>
        <v>11.927</v>
      </c>
      <c r="E15" s="66">
        <f t="shared" si="0"/>
        <v>1</v>
      </c>
      <c r="F15" s="65">
        <f>VLOOKUP($A15,'Return Data'!$B$7:$R$2843,10,0)</f>
        <v>-6.3461999999999996</v>
      </c>
      <c r="G15" s="66">
        <f t="shared" si="1"/>
        <v>26</v>
      </c>
      <c r="H15" s="65">
        <f>VLOOKUP($A15,'Return Data'!$B$7:$R$2843,11,0)</f>
        <v>4.6776</v>
      </c>
      <c r="I15" s="66">
        <f t="shared" si="2"/>
        <v>26</v>
      </c>
      <c r="J15" s="65">
        <f>VLOOKUP($A15,'Return Data'!$B$7:$R$2843,12,0)</f>
        <v>9.0951000000000004</v>
      </c>
      <c r="K15" s="66">
        <f t="shared" si="3"/>
        <v>1</v>
      </c>
      <c r="L15" s="65">
        <f>VLOOKUP($A15,'Return Data'!$B$7:$R$2843,13,0)</f>
        <v>13.2553</v>
      </c>
      <c r="M15" s="66">
        <f t="shared" si="4"/>
        <v>1</v>
      </c>
      <c r="N15" s="65">
        <f>VLOOKUP($A15,'Return Data'!$B$7:$R$2843,17,0)</f>
        <v>0.12089999999999999</v>
      </c>
      <c r="O15" s="66">
        <f t="shared" si="5"/>
        <v>25</v>
      </c>
      <c r="P15" s="65">
        <f>VLOOKUP($A15,'Return Data'!$B$7:$R$2843,14,0)</f>
        <v>2.8475999999999999</v>
      </c>
      <c r="Q15" s="66">
        <f t="shared" si="6"/>
        <v>23</v>
      </c>
      <c r="R15" s="65">
        <f>VLOOKUP($A15,'Return Data'!$B$7:$R$2843,16,0)</f>
        <v>7.4187000000000003</v>
      </c>
      <c r="S15" s="67">
        <f t="shared" si="7"/>
        <v>21</v>
      </c>
    </row>
    <row r="16" spans="1:19" x14ac:dyDescent="0.3">
      <c r="A16" s="82" t="s">
        <v>1407</v>
      </c>
      <c r="B16" s="64">
        <f>VLOOKUP($A16,'Return Data'!$B$7:$R$2843,3,0)</f>
        <v>44440</v>
      </c>
      <c r="C16" s="65">
        <f>VLOOKUP($A16,'Return Data'!$B$7:$R$2843,4,0)</f>
        <v>25.695</v>
      </c>
      <c r="D16" s="65">
        <f>VLOOKUP($A16,'Return Data'!$B$7:$R$2843,9,0)</f>
        <v>8.1565999999999992</v>
      </c>
      <c r="E16" s="66">
        <f t="shared" si="0"/>
        <v>12</v>
      </c>
      <c r="F16" s="65">
        <f>VLOOKUP($A16,'Return Data'!$B$7:$R$2843,10,0)</f>
        <v>6.3853999999999997</v>
      </c>
      <c r="G16" s="66">
        <f t="shared" si="1"/>
        <v>5</v>
      </c>
      <c r="H16" s="65">
        <f>VLOOKUP($A16,'Return Data'!$B$7:$R$2843,11,0)</f>
        <v>7.3156999999999996</v>
      </c>
      <c r="I16" s="66">
        <f t="shared" si="2"/>
        <v>4</v>
      </c>
      <c r="J16" s="65">
        <f>VLOOKUP($A16,'Return Data'!$B$7:$R$2843,12,0)</f>
        <v>5.0265000000000004</v>
      </c>
      <c r="K16" s="66">
        <f t="shared" si="3"/>
        <v>5</v>
      </c>
      <c r="L16" s="65">
        <f>VLOOKUP($A16,'Return Data'!$B$7:$R$2843,13,0)</f>
        <v>6.1851000000000003</v>
      </c>
      <c r="M16" s="66">
        <f t="shared" si="4"/>
        <v>5</v>
      </c>
      <c r="N16" s="65">
        <f>VLOOKUP($A16,'Return Data'!$B$7:$R$2843,17,0)</f>
        <v>8.7350999999999992</v>
      </c>
      <c r="O16" s="66">
        <f t="shared" si="5"/>
        <v>3</v>
      </c>
      <c r="P16" s="65">
        <f>VLOOKUP($A16,'Return Data'!$B$7:$R$2843,14,0)</f>
        <v>9.0851000000000006</v>
      </c>
      <c r="Q16" s="66">
        <f t="shared" si="6"/>
        <v>6</v>
      </c>
      <c r="R16" s="65">
        <f>VLOOKUP($A16,'Return Data'!$B$7:$R$2843,16,0)</f>
        <v>8.7174999999999994</v>
      </c>
      <c r="S16" s="67">
        <f t="shared" si="7"/>
        <v>6</v>
      </c>
    </row>
    <row r="17" spans="1:19" x14ac:dyDescent="0.3">
      <c r="A17" s="82" t="s">
        <v>1409</v>
      </c>
      <c r="B17" s="64">
        <f>VLOOKUP($A17,'Return Data'!$B$7:$R$2843,3,0)</f>
        <v>44440</v>
      </c>
      <c r="C17" s="65">
        <f>VLOOKUP($A17,'Return Data'!$B$7:$R$2843,4,0)</f>
        <v>34.443800000000003</v>
      </c>
      <c r="D17" s="65">
        <f>VLOOKUP($A17,'Return Data'!$B$7:$R$2843,9,0)</f>
        <v>8.5724</v>
      </c>
      <c r="E17" s="66">
        <f t="shared" si="0"/>
        <v>9</v>
      </c>
      <c r="F17" s="65">
        <f>VLOOKUP($A17,'Return Data'!$B$7:$R$2843,10,0)</f>
        <v>5.8926999999999996</v>
      </c>
      <c r="G17" s="66">
        <f t="shared" si="1"/>
        <v>14</v>
      </c>
      <c r="H17" s="65">
        <f>VLOOKUP($A17,'Return Data'!$B$7:$R$2843,11,0)</f>
        <v>7.2224000000000004</v>
      </c>
      <c r="I17" s="66">
        <f t="shared" si="2"/>
        <v>5</v>
      </c>
      <c r="J17" s="65">
        <f>VLOOKUP($A17,'Return Data'!$B$7:$R$2843,12,0)</f>
        <v>4.6957000000000004</v>
      </c>
      <c r="K17" s="66">
        <f t="shared" si="3"/>
        <v>9</v>
      </c>
      <c r="L17" s="65">
        <f>VLOOKUP($A17,'Return Data'!$B$7:$R$2843,13,0)</f>
        <v>5.4474999999999998</v>
      </c>
      <c r="M17" s="66">
        <f t="shared" si="4"/>
        <v>11</v>
      </c>
      <c r="N17" s="65">
        <f>VLOOKUP($A17,'Return Data'!$B$7:$R$2843,17,0)</f>
        <v>6.2039999999999997</v>
      </c>
      <c r="O17" s="66">
        <f t="shared" si="5"/>
        <v>22</v>
      </c>
      <c r="P17" s="65">
        <f>VLOOKUP($A17,'Return Data'!$B$7:$R$2843,14,0)</f>
        <v>4.2571000000000003</v>
      </c>
      <c r="Q17" s="66">
        <f t="shared" si="6"/>
        <v>20</v>
      </c>
      <c r="R17" s="65">
        <f>VLOOKUP($A17,'Return Data'!$B$7:$R$2843,16,0)</f>
        <v>6.9402999999999997</v>
      </c>
      <c r="S17" s="67">
        <f t="shared" si="7"/>
        <v>25</v>
      </c>
    </row>
    <row r="18" spans="1:19" x14ac:dyDescent="0.3">
      <c r="A18" s="82" t="s">
        <v>1411</v>
      </c>
      <c r="B18" s="64">
        <f>VLOOKUP($A18,'Return Data'!$B$7:$R$2843,3,0)</f>
        <v>44440</v>
      </c>
      <c r="C18" s="65">
        <f>VLOOKUP($A18,'Return Data'!$B$7:$R$2843,4,0)</f>
        <v>50.000999999999998</v>
      </c>
      <c r="D18" s="65">
        <f>VLOOKUP($A18,'Return Data'!$B$7:$R$2843,9,0)</f>
        <v>9.0117999999999991</v>
      </c>
      <c r="E18" s="66">
        <f t="shared" si="0"/>
        <v>7</v>
      </c>
      <c r="F18" s="65">
        <f>VLOOKUP($A18,'Return Data'!$B$7:$R$2843,10,0)</f>
        <v>6.1978999999999997</v>
      </c>
      <c r="G18" s="66">
        <f t="shared" si="1"/>
        <v>7</v>
      </c>
      <c r="H18" s="65">
        <f>VLOOKUP($A18,'Return Data'!$B$7:$R$2843,11,0)</f>
        <v>6.8276000000000003</v>
      </c>
      <c r="I18" s="66">
        <f t="shared" si="2"/>
        <v>11</v>
      </c>
      <c r="J18" s="65">
        <f>VLOOKUP($A18,'Return Data'!$B$7:$R$2843,12,0)</f>
        <v>5.2118000000000002</v>
      </c>
      <c r="K18" s="66">
        <f t="shared" si="3"/>
        <v>4</v>
      </c>
      <c r="L18" s="65">
        <f>VLOOKUP($A18,'Return Data'!$B$7:$R$2843,13,0)</f>
        <v>6.3315000000000001</v>
      </c>
      <c r="M18" s="66">
        <f t="shared" si="4"/>
        <v>4</v>
      </c>
      <c r="N18" s="65">
        <f>VLOOKUP($A18,'Return Data'!$B$7:$R$2843,17,0)</f>
        <v>8.9071999999999996</v>
      </c>
      <c r="O18" s="66">
        <f t="shared" si="5"/>
        <v>1</v>
      </c>
      <c r="P18" s="65">
        <f>VLOOKUP($A18,'Return Data'!$B$7:$R$2843,14,0)</f>
        <v>9.3648000000000007</v>
      </c>
      <c r="Q18" s="66">
        <f t="shared" si="6"/>
        <v>1</v>
      </c>
      <c r="R18" s="65">
        <f>VLOOKUP($A18,'Return Data'!$B$7:$R$2843,16,0)</f>
        <v>9.1311</v>
      </c>
      <c r="S18" s="67">
        <f t="shared" si="7"/>
        <v>2</v>
      </c>
    </row>
    <row r="19" spans="1:19" x14ac:dyDescent="0.3">
      <c r="A19" s="82" t="s">
        <v>1413</v>
      </c>
      <c r="B19" s="64">
        <f>VLOOKUP($A19,'Return Data'!$B$7:$R$2843,3,0)</f>
        <v>44440</v>
      </c>
      <c r="C19" s="65">
        <f>VLOOKUP($A19,'Return Data'!$B$7:$R$2843,4,0)</f>
        <v>21.934000000000001</v>
      </c>
      <c r="D19" s="65">
        <f>VLOOKUP($A19,'Return Data'!$B$7:$R$2843,9,0)</f>
        <v>10.1884</v>
      </c>
      <c r="E19" s="66">
        <f t="shared" si="0"/>
        <v>2</v>
      </c>
      <c r="F19" s="65">
        <f>VLOOKUP($A19,'Return Data'!$B$7:$R$2843,10,0)</f>
        <v>6.1012000000000004</v>
      </c>
      <c r="G19" s="66">
        <f t="shared" si="1"/>
        <v>9</v>
      </c>
      <c r="H19" s="65">
        <f>VLOOKUP($A19,'Return Data'!$B$7:$R$2843,11,0)</f>
        <v>7.3513000000000002</v>
      </c>
      <c r="I19" s="66">
        <f t="shared" si="2"/>
        <v>3</v>
      </c>
      <c r="J19" s="65">
        <f>VLOOKUP($A19,'Return Data'!$B$7:$R$2843,12,0)</f>
        <v>4.6303000000000001</v>
      </c>
      <c r="K19" s="66">
        <f t="shared" si="3"/>
        <v>10</v>
      </c>
      <c r="L19" s="65">
        <f>VLOOKUP($A19,'Return Data'!$B$7:$R$2843,13,0)</f>
        <v>5.3567</v>
      </c>
      <c r="M19" s="66">
        <f t="shared" si="4"/>
        <v>15</v>
      </c>
      <c r="N19" s="65">
        <f>VLOOKUP($A19,'Return Data'!$B$7:$R$2843,17,0)</f>
        <v>6.4287999999999998</v>
      </c>
      <c r="O19" s="66">
        <f t="shared" si="5"/>
        <v>21</v>
      </c>
      <c r="P19" s="65">
        <f>VLOOKUP($A19,'Return Data'!$B$7:$R$2843,14,0)</f>
        <v>5.6794000000000002</v>
      </c>
      <c r="Q19" s="66">
        <f t="shared" si="6"/>
        <v>17</v>
      </c>
      <c r="R19" s="65">
        <f>VLOOKUP($A19,'Return Data'!$B$7:$R$2843,16,0)</f>
        <v>7.4657999999999998</v>
      </c>
      <c r="S19" s="67">
        <f t="shared" si="7"/>
        <v>20</v>
      </c>
    </row>
    <row r="20" spans="1:19" x14ac:dyDescent="0.3">
      <c r="A20" s="82" t="s">
        <v>1414</v>
      </c>
      <c r="B20" s="64">
        <f>VLOOKUP($A20,'Return Data'!$B$7:$R$2843,3,0)</f>
        <v>44440</v>
      </c>
      <c r="C20" s="65">
        <f>VLOOKUP($A20,'Return Data'!$B$7:$R$2843,4,0)</f>
        <v>48.049500000000002</v>
      </c>
      <c r="D20" s="65">
        <f>VLOOKUP($A20,'Return Data'!$B$7:$R$2843,9,0)</f>
        <v>7.6535000000000002</v>
      </c>
      <c r="E20" s="66">
        <f t="shared" si="0"/>
        <v>16</v>
      </c>
      <c r="F20" s="65">
        <f>VLOOKUP($A20,'Return Data'!$B$7:$R$2843,10,0)</f>
        <v>5.7599</v>
      </c>
      <c r="G20" s="66">
        <f t="shared" si="1"/>
        <v>18</v>
      </c>
      <c r="H20" s="65">
        <f>VLOOKUP($A20,'Return Data'!$B$7:$R$2843,11,0)</f>
        <v>6.6009000000000002</v>
      </c>
      <c r="I20" s="66">
        <f t="shared" si="2"/>
        <v>14</v>
      </c>
      <c r="J20" s="65">
        <f>VLOOKUP($A20,'Return Data'!$B$7:$R$2843,12,0)</f>
        <v>4.1700999999999997</v>
      </c>
      <c r="K20" s="66">
        <f t="shared" si="3"/>
        <v>17</v>
      </c>
      <c r="L20" s="65">
        <f>VLOOKUP($A20,'Return Data'!$B$7:$R$2843,13,0)</f>
        <v>5.1276000000000002</v>
      </c>
      <c r="M20" s="66">
        <f t="shared" si="4"/>
        <v>18</v>
      </c>
      <c r="N20" s="65">
        <f>VLOOKUP($A20,'Return Data'!$B$7:$R$2843,17,0)</f>
        <v>7.8654000000000002</v>
      </c>
      <c r="O20" s="66">
        <f t="shared" si="5"/>
        <v>10</v>
      </c>
      <c r="P20" s="65">
        <f>VLOOKUP($A20,'Return Data'!$B$7:$R$2843,14,0)</f>
        <v>8.8277999999999999</v>
      </c>
      <c r="Q20" s="66">
        <f t="shared" si="6"/>
        <v>7</v>
      </c>
      <c r="R20" s="65">
        <f>VLOOKUP($A20,'Return Data'!$B$7:$R$2843,16,0)</f>
        <v>8.5601000000000003</v>
      </c>
      <c r="S20" s="67">
        <f t="shared" si="7"/>
        <v>8</v>
      </c>
    </row>
    <row r="21" spans="1:19" x14ac:dyDescent="0.3">
      <c r="A21" s="82" t="s">
        <v>1417</v>
      </c>
      <c r="B21" s="64">
        <f>VLOOKUP($A21,'Return Data'!$B$7:$R$2843,3,0)</f>
        <v>44440</v>
      </c>
      <c r="C21" s="65">
        <f>VLOOKUP($A21,'Return Data'!$B$7:$R$2843,4,0)</f>
        <v>1897.0362</v>
      </c>
      <c r="D21" s="65">
        <f>VLOOKUP($A21,'Return Data'!$B$7:$R$2843,9,0)</f>
        <v>9.4753000000000007</v>
      </c>
      <c r="E21" s="66">
        <f t="shared" si="0"/>
        <v>4</v>
      </c>
      <c r="F21" s="65">
        <f>VLOOKUP($A21,'Return Data'!$B$7:$R$2843,10,0)</f>
        <v>6.0853999999999999</v>
      </c>
      <c r="G21" s="66">
        <f t="shared" si="1"/>
        <v>10</v>
      </c>
      <c r="H21" s="65">
        <f>VLOOKUP($A21,'Return Data'!$B$7:$R$2843,11,0)</f>
        <v>6.0651999999999999</v>
      </c>
      <c r="I21" s="66">
        <f t="shared" si="2"/>
        <v>21</v>
      </c>
      <c r="J21" s="65">
        <f>VLOOKUP($A21,'Return Data'!$B$7:$R$2843,12,0)</f>
        <v>4.1313000000000004</v>
      </c>
      <c r="K21" s="66">
        <f t="shared" si="3"/>
        <v>18</v>
      </c>
      <c r="L21" s="65">
        <f>VLOOKUP($A21,'Return Data'!$B$7:$R$2843,13,0)</f>
        <v>5.4273999999999996</v>
      </c>
      <c r="M21" s="66">
        <f t="shared" si="4"/>
        <v>12</v>
      </c>
      <c r="N21" s="65">
        <f>VLOOKUP($A21,'Return Data'!$B$7:$R$2843,17,0)</f>
        <v>5.4147999999999996</v>
      </c>
      <c r="O21" s="66">
        <f t="shared" si="5"/>
        <v>23</v>
      </c>
      <c r="P21" s="65">
        <f>VLOOKUP($A21,'Return Data'!$B$7:$R$2843,14,0)</f>
        <v>6.6379999999999999</v>
      </c>
      <c r="Q21" s="66">
        <f t="shared" si="6"/>
        <v>15</v>
      </c>
      <c r="R21" s="65">
        <f>VLOOKUP($A21,'Return Data'!$B$7:$R$2843,16,0)</f>
        <v>8.3376000000000001</v>
      </c>
      <c r="S21" s="67">
        <f t="shared" si="7"/>
        <v>13</v>
      </c>
    </row>
    <row r="22" spans="1:19" x14ac:dyDescent="0.3">
      <c r="A22" s="82" t="s">
        <v>1419</v>
      </c>
      <c r="B22" s="64">
        <f>VLOOKUP($A22,'Return Data'!$B$7:$R$2843,3,0)</f>
        <v>44440</v>
      </c>
      <c r="C22" s="65">
        <f>VLOOKUP($A22,'Return Data'!$B$7:$R$2843,4,0)</f>
        <v>3109.7006000000001</v>
      </c>
      <c r="D22" s="65">
        <f>VLOOKUP($A22,'Return Data'!$B$7:$R$2843,9,0)</f>
        <v>7.5189000000000004</v>
      </c>
      <c r="E22" s="66">
        <f t="shared" si="0"/>
        <v>17</v>
      </c>
      <c r="F22" s="65">
        <f>VLOOKUP($A22,'Return Data'!$B$7:$R$2843,10,0)</f>
        <v>5.7835999999999999</v>
      </c>
      <c r="G22" s="66">
        <f t="shared" si="1"/>
        <v>16</v>
      </c>
      <c r="H22" s="65">
        <f>VLOOKUP($A22,'Return Data'!$B$7:$R$2843,11,0)</f>
        <v>6.7237999999999998</v>
      </c>
      <c r="I22" s="66">
        <f t="shared" si="2"/>
        <v>13</v>
      </c>
      <c r="J22" s="65">
        <f>VLOOKUP($A22,'Return Data'!$B$7:$R$2843,12,0)</f>
        <v>4.0598000000000001</v>
      </c>
      <c r="K22" s="66">
        <f t="shared" si="3"/>
        <v>20</v>
      </c>
      <c r="L22" s="65">
        <f>VLOOKUP($A22,'Return Data'!$B$7:$R$2843,13,0)</f>
        <v>5.1132</v>
      </c>
      <c r="M22" s="66">
        <f t="shared" si="4"/>
        <v>19</v>
      </c>
      <c r="N22" s="65">
        <f>VLOOKUP($A22,'Return Data'!$B$7:$R$2843,17,0)</f>
        <v>7.8000999999999996</v>
      </c>
      <c r="O22" s="66">
        <f t="shared" si="5"/>
        <v>11</v>
      </c>
      <c r="P22" s="65">
        <f>VLOOKUP($A22,'Return Data'!$B$7:$R$2843,14,0)</f>
        <v>8.6241000000000003</v>
      </c>
      <c r="Q22" s="66">
        <f t="shared" si="6"/>
        <v>8</v>
      </c>
      <c r="R22" s="65">
        <f>VLOOKUP($A22,'Return Data'!$B$7:$R$2843,16,0)</f>
        <v>8.2627000000000006</v>
      </c>
      <c r="S22" s="67">
        <f t="shared" si="7"/>
        <v>14</v>
      </c>
    </row>
    <row r="23" spans="1:19" x14ac:dyDescent="0.3">
      <c r="A23" s="82" t="s">
        <v>1423</v>
      </c>
      <c r="B23" s="64">
        <f>VLOOKUP($A23,'Return Data'!$B$7:$R$2843,3,0)</f>
        <v>44440</v>
      </c>
      <c r="C23" s="65">
        <f>VLOOKUP($A23,'Return Data'!$B$7:$R$2843,4,0)</f>
        <v>44.779699999999998</v>
      </c>
      <c r="D23" s="65">
        <f>VLOOKUP($A23,'Return Data'!$B$7:$R$2843,9,0)</f>
        <v>10.0646</v>
      </c>
      <c r="E23" s="66">
        <f t="shared" si="0"/>
        <v>3</v>
      </c>
      <c r="F23" s="65">
        <f>VLOOKUP($A23,'Return Data'!$B$7:$R$2843,10,0)</f>
        <v>6.9532999999999996</v>
      </c>
      <c r="G23" s="66">
        <f t="shared" si="1"/>
        <v>1</v>
      </c>
      <c r="H23" s="65">
        <f>VLOOKUP($A23,'Return Data'!$B$7:$R$2843,11,0)</f>
        <v>7.2142999999999997</v>
      </c>
      <c r="I23" s="66">
        <f t="shared" si="2"/>
        <v>6</v>
      </c>
      <c r="J23" s="65">
        <f>VLOOKUP($A23,'Return Data'!$B$7:$R$2843,12,0)</f>
        <v>4.6089000000000002</v>
      </c>
      <c r="K23" s="66">
        <f t="shared" si="3"/>
        <v>11</v>
      </c>
      <c r="L23" s="65">
        <f>VLOOKUP($A23,'Return Data'!$B$7:$R$2843,13,0)</f>
        <v>5.8727</v>
      </c>
      <c r="M23" s="66">
        <f t="shared" si="4"/>
        <v>7</v>
      </c>
      <c r="N23" s="65">
        <f>VLOOKUP($A23,'Return Data'!$B$7:$R$2843,17,0)</f>
        <v>8.3162000000000003</v>
      </c>
      <c r="O23" s="66">
        <f t="shared" si="5"/>
        <v>8</v>
      </c>
      <c r="P23" s="65">
        <f>VLOOKUP($A23,'Return Data'!$B$7:$R$2843,14,0)</f>
        <v>9.1290999999999993</v>
      </c>
      <c r="Q23" s="66">
        <f t="shared" si="6"/>
        <v>3</v>
      </c>
      <c r="R23" s="65">
        <f>VLOOKUP($A23,'Return Data'!$B$7:$R$2843,16,0)</f>
        <v>8.7447999999999997</v>
      </c>
      <c r="S23" s="67">
        <f t="shared" si="7"/>
        <v>5</v>
      </c>
    </row>
    <row r="24" spans="1:19" x14ac:dyDescent="0.3">
      <c r="A24" s="82" t="s">
        <v>1424</v>
      </c>
      <c r="B24" s="64">
        <f>VLOOKUP($A24,'Return Data'!$B$7:$R$2843,3,0)</f>
        <v>44440</v>
      </c>
      <c r="C24" s="65">
        <f>VLOOKUP($A24,'Return Data'!$B$7:$R$2843,4,0)</f>
        <v>22.2241</v>
      </c>
      <c r="D24" s="65">
        <f>VLOOKUP($A24,'Return Data'!$B$7:$R$2843,9,0)</f>
        <v>7.4302999999999999</v>
      </c>
      <c r="E24" s="66">
        <f t="shared" si="0"/>
        <v>20</v>
      </c>
      <c r="F24" s="65">
        <f>VLOOKUP($A24,'Return Data'!$B$7:$R$2843,10,0)</f>
        <v>5.6325000000000003</v>
      </c>
      <c r="G24" s="66">
        <f t="shared" si="1"/>
        <v>20</v>
      </c>
      <c r="H24" s="65">
        <f>VLOOKUP($A24,'Return Data'!$B$7:$R$2843,11,0)</f>
        <v>6.4398999999999997</v>
      </c>
      <c r="I24" s="66">
        <f t="shared" si="2"/>
        <v>19</v>
      </c>
      <c r="J24" s="65">
        <f>VLOOKUP($A24,'Return Data'!$B$7:$R$2843,12,0)</f>
        <v>4.0408999999999997</v>
      </c>
      <c r="K24" s="66">
        <f t="shared" si="3"/>
        <v>21</v>
      </c>
      <c r="L24" s="65">
        <f>VLOOKUP($A24,'Return Data'!$B$7:$R$2843,13,0)</f>
        <v>5.0959000000000003</v>
      </c>
      <c r="M24" s="66">
        <f t="shared" si="4"/>
        <v>21</v>
      </c>
      <c r="N24" s="65">
        <f>VLOOKUP($A24,'Return Data'!$B$7:$R$2843,17,0)</f>
        <v>7.7061999999999999</v>
      </c>
      <c r="O24" s="66">
        <f t="shared" si="5"/>
        <v>13</v>
      </c>
      <c r="P24" s="65">
        <f>VLOOKUP($A24,'Return Data'!$B$7:$R$2843,14,0)</f>
        <v>8.5333000000000006</v>
      </c>
      <c r="Q24" s="66">
        <f t="shared" si="6"/>
        <v>10</v>
      </c>
      <c r="R24" s="65">
        <f>VLOOKUP($A24,'Return Data'!$B$7:$R$2843,16,0)</f>
        <v>8.4372000000000007</v>
      </c>
      <c r="S24" s="67">
        <f t="shared" si="7"/>
        <v>11</v>
      </c>
    </row>
    <row r="25" spans="1:19" x14ac:dyDescent="0.3">
      <c r="A25" s="82" t="s">
        <v>1426</v>
      </c>
      <c r="B25" s="64">
        <f>VLOOKUP($A25,'Return Data'!$B$7:$R$2843,3,0)</f>
        <v>44440</v>
      </c>
      <c r="C25" s="65">
        <f>VLOOKUP($A25,'Return Data'!$B$7:$R$2843,4,0)</f>
        <v>12.274900000000001</v>
      </c>
      <c r="D25" s="65">
        <f>VLOOKUP($A25,'Return Data'!$B$7:$R$2843,9,0)</f>
        <v>7.0460000000000003</v>
      </c>
      <c r="E25" s="66">
        <f t="shared" si="0"/>
        <v>23</v>
      </c>
      <c r="F25" s="65">
        <f>VLOOKUP($A25,'Return Data'!$B$7:$R$2843,10,0)</f>
        <v>5.5419</v>
      </c>
      <c r="G25" s="66">
        <f t="shared" si="1"/>
        <v>22</v>
      </c>
      <c r="H25" s="65">
        <f>VLOOKUP($A25,'Return Data'!$B$7:$R$2843,11,0)</f>
        <v>6.0536000000000003</v>
      </c>
      <c r="I25" s="66">
        <f t="shared" si="2"/>
        <v>22</v>
      </c>
      <c r="J25" s="65">
        <f>VLOOKUP($A25,'Return Data'!$B$7:$R$2843,12,0)</f>
        <v>3.7856999999999998</v>
      </c>
      <c r="K25" s="66">
        <f t="shared" si="3"/>
        <v>26</v>
      </c>
      <c r="L25" s="65">
        <f>VLOOKUP($A25,'Return Data'!$B$7:$R$2843,13,0)</f>
        <v>4.7587999999999999</v>
      </c>
      <c r="M25" s="66">
        <f t="shared" si="4"/>
        <v>24</v>
      </c>
      <c r="N25" s="65"/>
      <c r="O25" s="66"/>
      <c r="P25" s="65"/>
      <c r="Q25" s="66"/>
      <c r="R25" s="65">
        <f>VLOOKUP($A25,'Return Data'!$B$7:$R$2843,16,0)</f>
        <v>8.2568999999999999</v>
      </c>
      <c r="S25" s="67">
        <f t="shared" si="7"/>
        <v>15</v>
      </c>
    </row>
    <row r="26" spans="1:19" x14ac:dyDescent="0.3">
      <c r="A26" s="82" t="s">
        <v>1429</v>
      </c>
      <c r="B26" s="64">
        <f>VLOOKUP($A26,'Return Data'!$B$7:$R$2843,3,0)</f>
        <v>44440</v>
      </c>
      <c r="C26" s="65">
        <f>VLOOKUP($A26,'Return Data'!$B$7:$R$2843,4,0)</f>
        <v>13.052099999999999</v>
      </c>
      <c r="D26" s="65">
        <f>VLOOKUP($A26,'Return Data'!$B$7:$R$2843,9,0)</f>
        <v>8.1266999999999996</v>
      </c>
      <c r="E26" s="66">
        <f t="shared" si="0"/>
        <v>13</v>
      </c>
      <c r="F26" s="65">
        <f>VLOOKUP($A26,'Return Data'!$B$7:$R$2843,10,0)</f>
        <v>6.2335000000000003</v>
      </c>
      <c r="G26" s="66">
        <f t="shared" si="1"/>
        <v>6</v>
      </c>
      <c r="H26" s="65">
        <f>VLOOKUP($A26,'Return Data'!$B$7:$R$2843,11,0)</f>
        <v>7.0834000000000001</v>
      </c>
      <c r="I26" s="66">
        <f t="shared" si="2"/>
        <v>8</v>
      </c>
      <c r="J26" s="65">
        <f>VLOOKUP($A26,'Return Data'!$B$7:$R$2843,12,0)</f>
        <v>4.5675999999999997</v>
      </c>
      <c r="K26" s="66">
        <f t="shared" si="3"/>
        <v>13</v>
      </c>
      <c r="L26" s="65">
        <f>VLOOKUP($A26,'Return Data'!$B$7:$R$2843,13,0)</f>
        <v>5.3966000000000003</v>
      </c>
      <c r="M26" s="66">
        <f t="shared" si="4"/>
        <v>13</v>
      </c>
      <c r="N26" s="65">
        <f>VLOOKUP($A26,'Return Data'!$B$7:$R$2843,17,0)</f>
        <v>7.5033000000000003</v>
      </c>
      <c r="O26" s="66">
        <f t="shared" ref="O26:O33" si="8">RANK(N26,N$8:N$33,0)</f>
        <v>17</v>
      </c>
      <c r="P26" s="65"/>
      <c r="Q26" s="66"/>
      <c r="R26" s="65">
        <f>VLOOKUP($A26,'Return Data'!$B$7:$R$2843,16,0)</f>
        <v>7.9886999999999997</v>
      </c>
      <c r="S26" s="67">
        <f t="shared" si="7"/>
        <v>17</v>
      </c>
    </row>
    <row r="27" spans="1:19" x14ac:dyDescent="0.3">
      <c r="A27" s="82" t="s">
        <v>1431</v>
      </c>
      <c r="B27" s="64">
        <f>VLOOKUP($A27,'Return Data'!$B$7:$R$2843,3,0)</f>
        <v>44440</v>
      </c>
      <c r="C27" s="65">
        <f>VLOOKUP($A27,'Return Data'!$B$7:$R$2843,4,0)</f>
        <v>44.449300000000001</v>
      </c>
      <c r="D27" s="65">
        <f>VLOOKUP($A27,'Return Data'!$B$7:$R$2843,9,0)</f>
        <v>8.8820999999999994</v>
      </c>
      <c r="E27" s="66">
        <f t="shared" si="0"/>
        <v>8</v>
      </c>
      <c r="F27" s="65">
        <f>VLOOKUP($A27,'Return Data'!$B$7:$R$2843,10,0)</f>
        <v>6.7850999999999999</v>
      </c>
      <c r="G27" s="66">
        <f t="shared" si="1"/>
        <v>3</v>
      </c>
      <c r="H27" s="65">
        <f>VLOOKUP($A27,'Return Data'!$B$7:$R$2843,11,0)</f>
        <v>8.3208000000000002</v>
      </c>
      <c r="I27" s="66">
        <f t="shared" si="2"/>
        <v>1</v>
      </c>
      <c r="J27" s="65">
        <f>VLOOKUP($A27,'Return Data'!$B$7:$R$2843,12,0)</f>
        <v>5.9837999999999996</v>
      </c>
      <c r="K27" s="66">
        <f t="shared" si="3"/>
        <v>2</v>
      </c>
      <c r="L27" s="65">
        <f>VLOOKUP($A27,'Return Data'!$B$7:$R$2843,13,0)</f>
        <v>6.9718999999999998</v>
      </c>
      <c r="M27" s="66">
        <f t="shared" si="4"/>
        <v>3</v>
      </c>
      <c r="N27" s="65">
        <f>VLOOKUP($A27,'Return Data'!$B$7:$R$2843,17,0)</f>
        <v>8.6038999999999994</v>
      </c>
      <c r="O27" s="66">
        <f t="shared" si="8"/>
        <v>4</v>
      </c>
      <c r="P27" s="65">
        <f>VLOOKUP($A27,'Return Data'!$B$7:$R$2843,14,0)</f>
        <v>9.0930999999999997</v>
      </c>
      <c r="Q27" s="66">
        <f t="shared" ref="Q27:Q33" si="9">RANK(P27,P$8:P$33,0)</f>
        <v>5</v>
      </c>
      <c r="R27" s="65">
        <f>VLOOKUP($A27,'Return Data'!$B$7:$R$2843,16,0)</f>
        <v>8.7856000000000005</v>
      </c>
      <c r="S27" s="67">
        <f t="shared" si="7"/>
        <v>4</v>
      </c>
    </row>
    <row r="28" spans="1:19" x14ac:dyDescent="0.3">
      <c r="A28" s="82" t="s">
        <v>1433</v>
      </c>
      <c r="B28" s="64">
        <f>VLOOKUP($A28,'Return Data'!$B$7:$R$2843,3,0)</f>
        <v>44440</v>
      </c>
      <c r="C28" s="65">
        <f>VLOOKUP($A28,'Return Data'!$B$7:$R$2843,4,0)</f>
        <v>38.959099999999999</v>
      </c>
      <c r="D28" s="65">
        <f>VLOOKUP($A28,'Return Data'!$B$7:$R$2843,9,0)</f>
        <v>8.1047999999999991</v>
      </c>
      <c r="E28" s="66">
        <f t="shared" si="0"/>
        <v>14</v>
      </c>
      <c r="F28" s="65">
        <f>VLOOKUP($A28,'Return Data'!$B$7:$R$2843,10,0)</f>
        <v>5.8090000000000002</v>
      </c>
      <c r="G28" s="66">
        <f t="shared" si="1"/>
        <v>15</v>
      </c>
      <c r="H28" s="65">
        <f>VLOOKUP($A28,'Return Data'!$B$7:$R$2843,11,0)</f>
        <v>6.4962999999999997</v>
      </c>
      <c r="I28" s="66">
        <f t="shared" si="2"/>
        <v>16</v>
      </c>
      <c r="J28" s="65">
        <f>VLOOKUP($A28,'Return Data'!$B$7:$R$2843,12,0)</f>
        <v>4.3941999999999997</v>
      </c>
      <c r="K28" s="66">
        <f t="shared" si="3"/>
        <v>14</v>
      </c>
      <c r="L28" s="65">
        <f>VLOOKUP($A28,'Return Data'!$B$7:$R$2843,13,0)</f>
        <v>5.1360000000000001</v>
      </c>
      <c r="M28" s="66">
        <f t="shared" si="4"/>
        <v>17</v>
      </c>
      <c r="N28" s="65">
        <f>VLOOKUP($A28,'Return Data'!$B$7:$R$2843,17,0)</f>
        <v>7.1932</v>
      </c>
      <c r="O28" s="66">
        <f t="shared" si="8"/>
        <v>19</v>
      </c>
      <c r="P28" s="65">
        <f>VLOOKUP($A28,'Return Data'!$B$7:$R$2843,14,0)</f>
        <v>4.7172000000000001</v>
      </c>
      <c r="Q28" s="66">
        <f t="shared" si="9"/>
        <v>19</v>
      </c>
      <c r="R28" s="65">
        <f>VLOOKUP($A28,'Return Data'!$B$7:$R$2843,16,0)</f>
        <v>7.6452999999999998</v>
      </c>
      <c r="S28" s="67">
        <f t="shared" si="7"/>
        <v>19</v>
      </c>
    </row>
    <row r="29" spans="1:19" x14ac:dyDescent="0.3">
      <c r="A29" s="82" t="s">
        <v>1435</v>
      </c>
      <c r="B29" s="64">
        <f>VLOOKUP($A29,'Return Data'!$B$7:$R$2843,3,0)</f>
        <v>44440</v>
      </c>
      <c r="C29" s="65">
        <f>VLOOKUP($A29,'Return Data'!$B$7:$R$2843,4,0)</f>
        <v>37.329300000000003</v>
      </c>
      <c r="D29" s="65">
        <f>VLOOKUP($A29,'Return Data'!$B$7:$R$2843,9,0)</f>
        <v>9.2561</v>
      </c>
      <c r="E29" s="66">
        <f t="shared" si="0"/>
        <v>5</v>
      </c>
      <c r="F29" s="65">
        <f>VLOOKUP($A29,'Return Data'!$B$7:$R$2843,10,0)</f>
        <v>5.9120999999999997</v>
      </c>
      <c r="G29" s="66">
        <f t="shared" si="1"/>
        <v>13</v>
      </c>
      <c r="H29" s="65">
        <f>VLOOKUP($A29,'Return Data'!$B$7:$R$2843,11,0)</f>
        <v>7.0160999999999998</v>
      </c>
      <c r="I29" s="66">
        <f t="shared" si="2"/>
        <v>9</v>
      </c>
      <c r="J29" s="65">
        <f>VLOOKUP($A29,'Return Data'!$B$7:$R$2843,12,0)</f>
        <v>3.8456000000000001</v>
      </c>
      <c r="K29" s="66">
        <f t="shared" si="3"/>
        <v>25</v>
      </c>
      <c r="L29" s="65">
        <f>VLOOKUP($A29,'Return Data'!$B$7:$R$2843,13,0)</f>
        <v>4.9273999999999996</v>
      </c>
      <c r="M29" s="66">
        <f t="shared" si="4"/>
        <v>23</v>
      </c>
      <c r="N29" s="65">
        <f>VLOOKUP($A29,'Return Data'!$B$7:$R$2843,17,0)</f>
        <v>7.6169000000000002</v>
      </c>
      <c r="O29" s="66">
        <f t="shared" si="8"/>
        <v>15</v>
      </c>
      <c r="P29" s="65">
        <f>VLOOKUP($A29,'Return Data'!$B$7:$R$2843,14,0)</f>
        <v>4.8929999999999998</v>
      </c>
      <c r="Q29" s="66">
        <f t="shared" si="9"/>
        <v>18</v>
      </c>
      <c r="R29" s="65">
        <f>VLOOKUP($A29,'Return Data'!$B$7:$R$2843,16,0)</f>
        <v>7.3303000000000003</v>
      </c>
      <c r="S29" s="67">
        <f t="shared" si="7"/>
        <v>22</v>
      </c>
    </row>
    <row r="30" spans="1:19" x14ac:dyDescent="0.3">
      <c r="A30" s="82" t="s">
        <v>1436</v>
      </c>
      <c r="B30" s="64">
        <f>VLOOKUP($A30,'Return Data'!$B$7:$R$2843,3,0)</f>
        <v>44440</v>
      </c>
      <c r="C30" s="65">
        <f>VLOOKUP($A30,'Return Data'!$B$7:$R$2843,4,0)</f>
        <v>26.713000000000001</v>
      </c>
      <c r="D30" s="65">
        <f>VLOOKUP($A30,'Return Data'!$B$7:$R$2843,9,0)</f>
        <v>7.4615999999999998</v>
      </c>
      <c r="E30" s="66">
        <f t="shared" si="0"/>
        <v>19</v>
      </c>
      <c r="F30" s="65">
        <f>VLOOKUP($A30,'Return Data'!$B$7:$R$2843,10,0)</f>
        <v>5.7465999999999999</v>
      </c>
      <c r="G30" s="66">
        <f t="shared" si="1"/>
        <v>19</v>
      </c>
      <c r="H30" s="65">
        <f>VLOOKUP($A30,'Return Data'!$B$7:$R$2843,11,0)</f>
        <v>6.0895000000000001</v>
      </c>
      <c r="I30" s="66">
        <f t="shared" si="2"/>
        <v>20</v>
      </c>
      <c r="J30" s="65">
        <f>VLOOKUP($A30,'Return Data'!$B$7:$R$2843,12,0)</f>
        <v>3.8471000000000002</v>
      </c>
      <c r="K30" s="66">
        <f t="shared" si="3"/>
        <v>24</v>
      </c>
      <c r="L30" s="65">
        <f>VLOOKUP($A30,'Return Data'!$B$7:$R$2843,13,0)</f>
        <v>5.1093000000000002</v>
      </c>
      <c r="M30" s="66">
        <f t="shared" si="4"/>
        <v>20</v>
      </c>
      <c r="N30" s="65">
        <f>VLOOKUP($A30,'Return Data'!$B$7:$R$2843,17,0)</f>
        <v>7.6630000000000003</v>
      </c>
      <c r="O30" s="66">
        <f t="shared" si="8"/>
        <v>14</v>
      </c>
      <c r="P30" s="65">
        <f>VLOOKUP($A30,'Return Data'!$B$7:$R$2843,14,0)</f>
        <v>8.5130999999999997</v>
      </c>
      <c r="Q30" s="66">
        <f t="shared" si="9"/>
        <v>11</v>
      </c>
      <c r="R30" s="65">
        <f>VLOOKUP($A30,'Return Data'!$B$7:$R$2843,16,0)</f>
        <v>8.4575999999999993</v>
      </c>
      <c r="S30" s="67">
        <f t="shared" si="7"/>
        <v>10</v>
      </c>
    </row>
    <row r="31" spans="1:19" x14ac:dyDescent="0.3">
      <c r="A31" s="82" t="s">
        <v>1439</v>
      </c>
      <c r="B31" s="64">
        <f>VLOOKUP($A31,'Return Data'!$B$7:$R$2843,3,0)</f>
        <v>44440</v>
      </c>
      <c r="C31" s="65">
        <f>VLOOKUP($A31,'Return Data'!$B$7:$R$2843,4,0)</f>
        <v>35.339100000000002</v>
      </c>
      <c r="D31" s="65">
        <f>VLOOKUP($A31,'Return Data'!$B$7:$R$2843,9,0)</f>
        <v>6.3048000000000002</v>
      </c>
      <c r="E31" s="66">
        <f t="shared" si="0"/>
        <v>25</v>
      </c>
      <c r="F31" s="65">
        <f>VLOOKUP($A31,'Return Data'!$B$7:$R$2843,10,0)</f>
        <v>4.6489000000000003</v>
      </c>
      <c r="G31" s="66">
        <f t="shared" si="1"/>
        <v>24</v>
      </c>
      <c r="H31" s="65">
        <f>VLOOKUP($A31,'Return Data'!$B$7:$R$2843,11,0)</f>
        <v>5.2478999999999996</v>
      </c>
      <c r="I31" s="66">
        <f t="shared" si="2"/>
        <v>25</v>
      </c>
      <c r="J31" s="65">
        <f>VLOOKUP($A31,'Return Data'!$B$7:$R$2843,12,0)</f>
        <v>4.0204000000000004</v>
      </c>
      <c r="K31" s="66">
        <f t="shared" si="3"/>
        <v>23</v>
      </c>
      <c r="L31" s="65">
        <f>VLOOKUP($A31,'Return Data'!$B$7:$R$2843,13,0)</f>
        <v>4.5464000000000002</v>
      </c>
      <c r="M31" s="66">
        <f t="shared" si="4"/>
        <v>26</v>
      </c>
      <c r="N31" s="65">
        <f>VLOOKUP($A31,'Return Data'!$B$7:$R$2843,17,0)</f>
        <v>7.5091000000000001</v>
      </c>
      <c r="O31" s="66">
        <f t="shared" si="8"/>
        <v>16</v>
      </c>
      <c r="P31" s="65">
        <f>VLOOKUP($A31,'Return Data'!$B$7:$R$2843,14,0)</f>
        <v>3.5133999999999999</v>
      </c>
      <c r="Q31" s="66">
        <f t="shared" si="9"/>
        <v>22</v>
      </c>
      <c r="R31" s="65">
        <f>VLOOKUP($A31,'Return Data'!$B$7:$R$2843,16,0)</f>
        <v>7.0305</v>
      </c>
      <c r="S31" s="67">
        <f t="shared" si="7"/>
        <v>24</v>
      </c>
    </row>
    <row r="32" spans="1:19" x14ac:dyDescent="0.3">
      <c r="A32" s="82" t="s">
        <v>1441</v>
      </c>
      <c r="B32" s="64">
        <f>VLOOKUP($A32,'Return Data'!$B$7:$R$2843,3,0)</f>
        <v>44440</v>
      </c>
      <c r="C32" s="65">
        <f>VLOOKUP($A32,'Return Data'!$B$7:$R$2843,4,0)</f>
        <v>41.533700000000003</v>
      </c>
      <c r="D32" s="65">
        <f>VLOOKUP($A32,'Return Data'!$B$7:$R$2843,9,0)</f>
        <v>7.3128000000000002</v>
      </c>
      <c r="E32" s="66">
        <f t="shared" si="0"/>
        <v>21</v>
      </c>
      <c r="F32" s="65">
        <f>VLOOKUP($A32,'Return Data'!$B$7:$R$2843,10,0)</f>
        <v>5.7710999999999997</v>
      </c>
      <c r="G32" s="66">
        <f t="shared" si="1"/>
        <v>17</v>
      </c>
      <c r="H32" s="65">
        <f>VLOOKUP($A32,'Return Data'!$B$7:$R$2843,11,0)</f>
        <v>6.4493</v>
      </c>
      <c r="I32" s="66">
        <f t="shared" si="2"/>
        <v>18</v>
      </c>
      <c r="J32" s="65">
        <f>VLOOKUP($A32,'Return Data'!$B$7:$R$2843,12,0)</f>
        <v>4.1246999999999998</v>
      </c>
      <c r="K32" s="66">
        <f t="shared" si="3"/>
        <v>19</v>
      </c>
      <c r="L32" s="65">
        <f>VLOOKUP($A32,'Return Data'!$B$7:$R$2843,13,0)</f>
        <v>5.1421999999999999</v>
      </c>
      <c r="M32" s="66">
        <f t="shared" si="4"/>
        <v>16</v>
      </c>
      <c r="N32" s="65">
        <f>VLOOKUP($A32,'Return Data'!$B$7:$R$2843,17,0)</f>
        <v>7.9622999999999999</v>
      </c>
      <c r="O32" s="66">
        <f t="shared" si="8"/>
        <v>9</v>
      </c>
      <c r="P32" s="65">
        <f>VLOOKUP($A32,'Return Data'!$B$7:$R$2843,14,0)</f>
        <v>6.6315</v>
      </c>
      <c r="Q32" s="66">
        <f t="shared" si="9"/>
        <v>16</v>
      </c>
      <c r="R32" s="65">
        <f>VLOOKUP($A32,'Return Data'!$B$7:$R$2843,16,0)</f>
        <v>8.0884999999999998</v>
      </c>
      <c r="S32" s="67">
        <f t="shared" si="7"/>
        <v>16</v>
      </c>
    </row>
    <row r="33" spans="1:19" x14ac:dyDescent="0.3">
      <c r="A33" s="82" t="s">
        <v>1442</v>
      </c>
      <c r="B33" s="64">
        <f>VLOOKUP($A33,'Return Data'!$B$7:$R$2843,3,0)</f>
        <v>44440</v>
      </c>
      <c r="C33" s="65">
        <f>VLOOKUP($A33,'Return Data'!$B$7:$R$2843,4,0)</f>
        <v>25.061900000000001</v>
      </c>
      <c r="D33" s="65">
        <f>VLOOKUP($A33,'Return Data'!$B$7:$R$2843,9,0)</f>
        <v>8.2790999999999997</v>
      </c>
      <c r="E33" s="66">
        <f t="shared" si="0"/>
        <v>11</v>
      </c>
      <c r="F33" s="65">
        <f>VLOOKUP($A33,'Return Data'!$B$7:$R$2843,10,0)</f>
        <v>6.5968</v>
      </c>
      <c r="G33" s="66">
        <f t="shared" si="1"/>
        <v>4</v>
      </c>
      <c r="H33" s="65">
        <f>VLOOKUP($A33,'Return Data'!$B$7:$R$2843,11,0)</f>
        <v>6.9157999999999999</v>
      </c>
      <c r="I33" s="66">
        <f t="shared" si="2"/>
        <v>10</v>
      </c>
      <c r="J33" s="65">
        <f>VLOOKUP($A33,'Return Data'!$B$7:$R$2843,12,0)</f>
        <v>4.7877999999999998</v>
      </c>
      <c r="K33" s="66">
        <f t="shared" si="3"/>
        <v>7</v>
      </c>
      <c r="L33" s="65">
        <f>VLOOKUP($A33,'Return Data'!$B$7:$R$2843,13,0)</f>
        <v>5.6830999999999996</v>
      </c>
      <c r="M33" s="66">
        <f t="shared" si="4"/>
        <v>10</v>
      </c>
      <c r="N33" s="65">
        <f>VLOOKUP($A33,'Return Data'!$B$7:$R$2843,17,0)</f>
        <v>8.4327000000000005</v>
      </c>
      <c r="O33" s="66">
        <f t="shared" si="8"/>
        <v>5</v>
      </c>
      <c r="P33" s="65">
        <f>VLOOKUP($A33,'Return Data'!$B$7:$R$2843,14,0)</f>
        <v>4.202</v>
      </c>
      <c r="Q33" s="66">
        <f t="shared" si="9"/>
        <v>21</v>
      </c>
      <c r="R33" s="65">
        <f>VLOOKUP($A33,'Return Data'!$B$7:$R$2843,16,0)</f>
        <v>7.2695999999999996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8.1442076923076936</v>
      </c>
      <c r="E35" s="88"/>
      <c r="F35" s="89">
        <f>AVERAGE(F8:F33)</f>
        <v>5.4252230769230767</v>
      </c>
      <c r="G35" s="88"/>
      <c r="H35" s="89">
        <f>AVERAGE(H8:H33)</f>
        <v>6.605642307692305</v>
      </c>
      <c r="I35" s="88"/>
      <c r="J35" s="89">
        <f>AVERAGE(J8:J33)</f>
        <v>4.661488461538462</v>
      </c>
      <c r="K35" s="88"/>
      <c r="L35" s="89">
        <f>AVERAGE(L8:L33)</f>
        <v>5.7985999999999995</v>
      </c>
      <c r="M35" s="88"/>
      <c r="N35" s="89">
        <f>AVERAGE(N8:N33)</f>
        <v>7.210995999999998</v>
      </c>
      <c r="O35" s="88"/>
      <c r="P35" s="89">
        <f>AVERAGE(P8:P33)</f>
        <v>6.7871333333333324</v>
      </c>
      <c r="Q35" s="88"/>
      <c r="R35" s="89">
        <f>AVERAGE(R8:R33)</f>
        <v>8.0478384615384595</v>
      </c>
      <c r="S35" s="90"/>
    </row>
    <row r="36" spans="1:19" x14ac:dyDescent="0.3">
      <c r="A36" s="87" t="s">
        <v>28</v>
      </c>
      <c r="B36" s="88"/>
      <c r="C36" s="88"/>
      <c r="D36" s="89">
        <f>MIN(D8:D33)</f>
        <v>4.4127000000000001</v>
      </c>
      <c r="E36" s="88"/>
      <c r="F36" s="89">
        <f>MIN(F8:F33)</f>
        <v>-6.3461999999999996</v>
      </c>
      <c r="G36" s="88"/>
      <c r="H36" s="89">
        <f>MIN(H8:H33)</f>
        <v>4.6776</v>
      </c>
      <c r="I36" s="88"/>
      <c r="J36" s="89">
        <f>MIN(J8:J33)</f>
        <v>3.7856999999999998</v>
      </c>
      <c r="K36" s="88"/>
      <c r="L36" s="89">
        <f>MIN(L8:L33)</f>
        <v>4.5464000000000002</v>
      </c>
      <c r="M36" s="88"/>
      <c r="N36" s="89">
        <f>MIN(N8:N33)</f>
        <v>0.12089999999999999</v>
      </c>
      <c r="O36" s="88"/>
      <c r="P36" s="89">
        <f>MIN(P8:P33)</f>
        <v>-3.0463</v>
      </c>
      <c r="Q36" s="88"/>
      <c r="R36" s="89">
        <f>MIN(R8:R33)</f>
        <v>4.6505000000000001</v>
      </c>
      <c r="S36" s="90"/>
    </row>
    <row r="37" spans="1:19" ht="15" thickBot="1" x14ac:dyDescent="0.35">
      <c r="A37" s="91" t="s">
        <v>29</v>
      </c>
      <c r="B37" s="92"/>
      <c r="C37" s="92"/>
      <c r="D37" s="93">
        <f>MAX(D8:D33)</f>
        <v>11.927</v>
      </c>
      <c r="E37" s="92"/>
      <c r="F37" s="93">
        <f>MAX(F8:F33)</f>
        <v>6.9532999999999996</v>
      </c>
      <c r="G37" s="92"/>
      <c r="H37" s="93">
        <f>MAX(H8:H33)</f>
        <v>8.3208000000000002</v>
      </c>
      <c r="I37" s="92"/>
      <c r="J37" s="93">
        <f>MAX(J8:J33)</f>
        <v>9.0951000000000004</v>
      </c>
      <c r="K37" s="92"/>
      <c r="L37" s="93">
        <f>MAX(L8:L33)</f>
        <v>13.2553</v>
      </c>
      <c r="M37" s="92"/>
      <c r="N37" s="93">
        <f>MAX(N8:N33)</f>
        <v>8.9071999999999996</v>
      </c>
      <c r="O37" s="92"/>
      <c r="P37" s="93">
        <f>MAX(P8:P33)</f>
        <v>9.3648000000000007</v>
      </c>
      <c r="Q37" s="92"/>
      <c r="R37" s="93">
        <f>MAX(R8:R33)</f>
        <v>9.3849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44440</v>
      </c>
      <c r="C8" s="65">
        <f>VLOOKUP($A8,'Return Data'!$B$7:$R$2843,4,0)</f>
        <v>37.575099999999999</v>
      </c>
      <c r="D8" s="65">
        <f>VLOOKUP($A8,'Return Data'!$B$7:$R$2843,9,0)</f>
        <v>8.3666999999999998</v>
      </c>
      <c r="E8" s="66">
        <f t="shared" ref="E8:E33" si="0">RANK(D8,D$8:D$33,0)</f>
        <v>5</v>
      </c>
      <c r="F8" s="65">
        <f>VLOOKUP($A8,'Return Data'!$B$7:$R$2843,10,0)</f>
        <v>6.1165000000000003</v>
      </c>
      <c r="G8" s="66">
        <f t="shared" ref="G8:G33" si="1">RANK(F8,F$8:F$33,0)</f>
        <v>2</v>
      </c>
      <c r="H8" s="65">
        <f>VLOOKUP($A8,'Return Data'!$B$7:$R$2843,11,0)</f>
        <v>6.8476999999999997</v>
      </c>
      <c r="I8" s="66">
        <f t="shared" ref="I8:I33" si="2">RANK(H8,H$8:H$33,0)</f>
        <v>3</v>
      </c>
      <c r="J8" s="65">
        <f>VLOOKUP($A8,'Return Data'!$B$7:$R$2843,12,0)</f>
        <v>4.5867000000000004</v>
      </c>
      <c r="K8" s="66">
        <f t="shared" ref="K8:K33" si="3">RANK(J8,J$8:J$33,0)</f>
        <v>3</v>
      </c>
      <c r="L8" s="65">
        <f>VLOOKUP($A8,'Return Data'!$B$7:$R$2843,13,0)</f>
        <v>6.6044999999999998</v>
      </c>
      <c r="M8" s="66">
        <f t="shared" ref="M8:M33" si="4">RANK(L8,L$8:L$33,0)</f>
        <v>2</v>
      </c>
      <c r="N8" s="65">
        <f>VLOOKUP($A8,'Return Data'!$B$7:$R$2843,17,0)</f>
        <v>7.9916999999999998</v>
      </c>
      <c r="O8" s="66">
        <f t="shared" ref="O8:O24" si="5">RANK(N8,N$8:N$33,0)</f>
        <v>3</v>
      </c>
      <c r="P8" s="65">
        <f>VLOOKUP($A8,'Return Data'!$B$7:$R$2843,14,0)</f>
        <v>8.5579999999999998</v>
      </c>
      <c r="Q8" s="66">
        <f t="shared" ref="Q8:Q24" si="6">RANK(P8,P$8:P$33,0)</f>
        <v>2</v>
      </c>
      <c r="R8" s="65">
        <f>VLOOKUP($A8,'Return Data'!$B$7:$R$2843,16,0)</f>
        <v>7.4894999999999996</v>
      </c>
      <c r="S8" s="67">
        <f t="shared" ref="S8:S33" si="7">RANK(R8,R$8:R$33,0)</f>
        <v>10</v>
      </c>
    </row>
    <row r="9" spans="1:19" x14ac:dyDescent="0.3">
      <c r="A9" s="82" t="s">
        <v>1386</v>
      </c>
      <c r="B9" s="64">
        <f>VLOOKUP($A9,'Return Data'!$B$7:$R$2843,3,0)</f>
        <v>44440</v>
      </c>
      <c r="C9" s="65">
        <f>VLOOKUP($A9,'Return Data'!$B$7:$R$2843,4,0)</f>
        <v>24.477799999999998</v>
      </c>
      <c r="D9" s="65">
        <f>VLOOKUP($A9,'Return Data'!$B$7:$R$2843,9,0)</f>
        <v>7.6757999999999997</v>
      </c>
      <c r="E9" s="66">
        <f t="shared" si="0"/>
        <v>9</v>
      </c>
      <c r="F9" s="65">
        <f>VLOOKUP($A9,'Return Data'!$B$7:$R$2843,10,0)</f>
        <v>5.2885999999999997</v>
      </c>
      <c r="G9" s="66">
        <f t="shared" si="1"/>
        <v>11</v>
      </c>
      <c r="H9" s="65">
        <f>VLOOKUP($A9,'Return Data'!$B$7:$R$2843,11,0)</f>
        <v>5.7523</v>
      </c>
      <c r="I9" s="66">
        <f t="shared" si="2"/>
        <v>17</v>
      </c>
      <c r="J9" s="65">
        <f>VLOOKUP($A9,'Return Data'!$B$7:$R$2843,12,0)</f>
        <v>4.077</v>
      </c>
      <c r="K9" s="66">
        <f t="shared" si="3"/>
        <v>9</v>
      </c>
      <c r="L9" s="65">
        <f>VLOOKUP($A9,'Return Data'!$B$7:$R$2843,13,0)</f>
        <v>5.0513000000000003</v>
      </c>
      <c r="M9" s="66">
        <f t="shared" si="4"/>
        <v>8</v>
      </c>
      <c r="N9" s="65">
        <f>VLOOKUP($A9,'Return Data'!$B$7:$R$2843,17,0)</f>
        <v>7.6589999999999998</v>
      </c>
      <c r="O9" s="66">
        <f t="shared" si="5"/>
        <v>6</v>
      </c>
      <c r="P9" s="65">
        <f>VLOOKUP($A9,'Return Data'!$B$7:$R$2843,14,0)</f>
        <v>8.3960000000000008</v>
      </c>
      <c r="Q9" s="66">
        <f t="shared" si="6"/>
        <v>4</v>
      </c>
      <c r="R9" s="65">
        <f>VLOOKUP($A9,'Return Data'!$B$7:$R$2843,16,0)</f>
        <v>8.0108999999999995</v>
      </c>
      <c r="S9" s="67">
        <f t="shared" si="7"/>
        <v>4</v>
      </c>
    </row>
    <row r="10" spans="1:19" x14ac:dyDescent="0.3">
      <c r="A10" s="82" t="s">
        <v>1387</v>
      </c>
      <c r="B10" s="64">
        <f>VLOOKUP($A10,'Return Data'!$B$7:$R$2843,3,0)</f>
        <v>44440</v>
      </c>
      <c r="C10" s="65">
        <f>VLOOKUP($A10,'Return Data'!$B$7:$R$2843,4,0)</f>
        <v>23.382400000000001</v>
      </c>
      <c r="D10" s="65">
        <f>VLOOKUP($A10,'Return Data'!$B$7:$R$2843,9,0)</f>
        <v>7.0982000000000003</v>
      </c>
      <c r="E10" s="66">
        <f t="shared" si="0"/>
        <v>16</v>
      </c>
      <c r="F10" s="65">
        <f>VLOOKUP($A10,'Return Data'!$B$7:$R$2843,10,0)</f>
        <v>4.8380000000000001</v>
      </c>
      <c r="G10" s="66">
        <f t="shared" si="1"/>
        <v>20</v>
      </c>
      <c r="H10" s="65">
        <f>VLOOKUP($A10,'Return Data'!$B$7:$R$2843,11,0)</f>
        <v>6.0263999999999998</v>
      </c>
      <c r="I10" s="66">
        <f t="shared" si="2"/>
        <v>13</v>
      </c>
      <c r="J10" s="65">
        <f>VLOOKUP($A10,'Return Data'!$B$7:$R$2843,12,0)</f>
        <v>4.2389000000000001</v>
      </c>
      <c r="K10" s="66">
        <f t="shared" si="3"/>
        <v>6</v>
      </c>
      <c r="L10" s="65">
        <f>VLOOKUP($A10,'Return Data'!$B$7:$R$2843,13,0)</f>
        <v>4.8943000000000003</v>
      </c>
      <c r="M10" s="66">
        <f t="shared" si="4"/>
        <v>11</v>
      </c>
      <c r="N10" s="65">
        <f>VLOOKUP($A10,'Return Data'!$B$7:$R$2843,17,0)</f>
        <v>6.3849999999999998</v>
      </c>
      <c r="O10" s="66">
        <f t="shared" si="5"/>
        <v>19</v>
      </c>
      <c r="P10" s="65">
        <f>VLOOKUP($A10,'Return Data'!$B$7:$R$2843,14,0)</f>
        <v>7.2816000000000001</v>
      </c>
      <c r="Q10" s="66">
        <f t="shared" si="6"/>
        <v>14</v>
      </c>
      <c r="R10" s="65">
        <f>VLOOKUP($A10,'Return Data'!$B$7:$R$2843,16,0)</f>
        <v>7.8929</v>
      </c>
      <c r="S10" s="67">
        <f t="shared" si="7"/>
        <v>6</v>
      </c>
    </row>
    <row r="11" spans="1:19" x14ac:dyDescent="0.3">
      <c r="A11" s="82" t="s">
        <v>1389</v>
      </c>
      <c r="B11" s="64">
        <f>VLOOKUP($A11,'Return Data'!$B$7:$R$2843,3,0)</f>
        <v>44440</v>
      </c>
      <c r="C11" s="65">
        <f>VLOOKUP($A11,'Return Data'!$B$7:$R$2843,4,0)</f>
        <v>25.127800000000001</v>
      </c>
      <c r="D11" s="65">
        <f>VLOOKUP($A11,'Return Data'!$B$7:$R$2843,9,0)</f>
        <v>6.4284999999999997</v>
      </c>
      <c r="E11" s="66">
        <f t="shared" si="0"/>
        <v>21</v>
      </c>
      <c r="F11" s="65">
        <f>VLOOKUP($A11,'Return Data'!$B$7:$R$2843,10,0)</f>
        <v>5.2164000000000001</v>
      </c>
      <c r="G11" s="66">
        <f t="shared" si="1"/>
        <v>14</v>
      </c>
      <c r="H11" s="65">
        <f>VLOOKUP($A11,'Return Data'!$B$7:$R$2843,11,0)</f>
        <v>6.4340000000000002</v>
      </c>
      <c r="I11" s="66">
        <f t="shared" si="2"/>
        <v>6</v>
      </c>
      <c r="J11" s="65">
        <f>VLOOKUP($A11,'Return Data'!$B$7:$R$2843,12,0)</f>
        <v>3.8761999999999999</v>
      </c>
      <c r="K11" s="66">
        <f t="shared" si="3"/>
        <v>10</v>
      </c>
      <c r="L11" s="65">
        <f>VLOOKUP($A11,'Return Data'!$B$7:$R$2843,13,0)</f>
        <v>5.2534999999999998</v>
      </c>
      <c r="M11" s="66">
        <f t="shared" si="4"/>
        <v>6</v>
      </c>
      <c r="N11" s="65">
        <f>VLOOKUP($A11,'Return Data'!$B$7:$R$2843,17,0)</f>
        <v>7.5941999999999998</v>
      </c>
      <c r="O11" s="66">
        <f t="shared" si="5"/>
        <v>7</v>
      </c>
      <c r="P11" s="65">
        <f>VLOOKUP($A11,'Return Data'!$B$7:$R$2843,14,0)</f>
        <v>7.4081000000000001</v>
      </c>
      <c r="Q11" s="66">
        <f t="shared" si="6"/>
        <v>12</v>
      </c>
      <c r="R11" s="65">
        <f>VLOOKUP($A11,'Return Data'!$B$7:$R$2843,16,0)</f>
        <v>5.5769000000000002</v>
      </c>
      <c r="S11" s="67">
        <f t="shared" si="7"/>
        <v>25</v>
      </c>
    </row>
    <row r="12" spans="1:19" x14ac:dyDescent="0.3">
      <c r="A12" s="82" t="s">
        <v>1392</v>
      </c>
      <c r="B12" s="64">
        <f>VLOOKUP($A12,'Return Data'!$B$7:$R$2843,3,0)</f>
        <v>44440</v>
      </c>
      <c r="C12" s="65">
        <f>VLOOKUP($A12,'Return Data'!$B$7:$R$2843,4,0)</f>
        <v>17.406600000000001</v>
      </c>
      <c r="D12" s="65">
        <f>VLOOKUP($A12,'Return Data'!$B$7:$R$2843,9,0)</f>
        <v>4.1393000000000004</v>
      </c>
      <c r="E12" s="66">
        <f t="shared" si="0"/>
        <v>26</v>
      </c>
      <c r="F12" s="65">
        <f>VLOOKUP($A12,'Return Data'!$B$7:$R$2843,10,0)</f>
        <v>3.6644000000000001</v>
      </c>
      <c r="G12" s="66">
        <f t="shared" si="1"/>
        <v>25</v>
      </c>
      <c r="H12" s="65">
        <f>VLOOKUP($A12,'Return Data'!$B$7:$R$2843,11,0)</f>
        <v>4.9443000000000001</v>
      </c>
      <c r="I12" s="66">
        <f t="shared" si="2"/>
        <v>23</v>
      </c>
      <c r="J12" s="65">
        <f>VLOOKUP($A12,'Return Data'!$B$7:$R$2843,12,0)</f>
        <v>3.8237000000000001</v>
      </c>
      <c r="K12" s="66">
        <f t="shared" si="3"/>
        <v>11</v>
      </c>
      <c r="L12" s="65">
        <f>VLOOKUP($A12,'Return Data'!$B$7:$R$2843,13,0)</f>
        <v>4.2199</v>
      </c>
      <c r="M12" s="66">
        <f t="shared" si="4"/>
        <v>22</v>
      </c>
      <c r="N12" s="65">
        <f>VLOOKUP($A12,'Return Data'!$B$7:$R$2843,17,0)</f>
        <v>2.0363000000000002</v>
      </c>
      <c r="O12" s="66">
        <f t="shared" si="5"/>
        <v>24</v>
      </c>
      <c r="P12" s="65">
        <f>VLOOKUP($A12,'Return Data'!$B$7:$R$2843,14,0)</f>
        <v>-3.55</v>
      </c>
      <c r="Q12" s="66">
        <f t="shared" si="6"/>
        <v>24</v>
      </c>
      <c r="R12" s="65">
        <f>VLOOKUP($A12,'Return Data'!$B$7:$R$2843,16,0)</f>
        <v>4.4565000000000001</v>
      </c>
      <c r="S12" s="67">
        <f t="shared" si="7"/>
        <v>26</v>
      </c>
    </row>
    <row r="13" spans="1:19" x14ac:dyDescent="0.3">
      <c r="A13" s="82" t="s">
        <v>1394</v>
      </c>
      <c r="B13" s="64">
        <f>VLOOKUP($A13,'Return Data'!$B$7:$R$2843,3,0)</f>
        <v>44440</v>
      </c>
      <c r="C13" s="65">
        <f>VLOOKUP($A13,'Return Data'!$B$7:$R$2843,4,0)</f>
        <v>20.695799999999998</v>
      </c>
      <c r="D13" s="65">
        <f>VLOOKUP($A13,'Return Data'!$B$7:$R$2843,9,0)</f>
        <v>6.0345000000000004</v>
      </c>
      <c r="E13" s="66">
        <f t="shared" si="0"/>
        <v>23</v>
      </c>
      <c r="F13" s="65">
        <f>VLOOKUP($A13,'Return Data'!$B$7:$R$2843,10,0)</f>
        <v>4.5233999999999996</v>
      </c>
      <c r="G13" s="66">
        <f t="shared" si="1"/>
        <v>22</v>
      </c>
      <c r="H13" s="65">
        <f>VLOOKUP($A13,'Return Data'!$B$7:$R$2843,11,0)</f>
        <v>5.1631</v>
      </c>
      <c r="I13" s="66">
        <f t="shared" si="2"/>
        <v>21</v>
      </c>
      <c r="J13" s="65">
        <f>VLOOKUP($A13,'Return Data'!$B$7:$R$2843,12,0)</f>
        <v>3.3704000000000001</v>
      </c>
      <c r="K13" s="66">
        <f t="shared" si="3"/>
        <v>20</v>
      </c>
      <c r="L13" s="65">
        <f>VLOOKUP($A13,'Return Data'!$B$7:$R$2843,13,0)</f>
        <v>4.3230000000000004</v>
      </c>
      <c r="M13" s="66">
        <f t="shared" si="4"/>
        <v>20</v>
      </c>
      <c r="N13" s="65">
        <f>VLOOKUP($A13,'Return Data'!$B$7:$R$2843,17,0)</f>
        <v>6.6273</v>
      </c>
      <c r="O13" s="66">
        <f t="shared" si="5"/>
        <v>18</v>
      </c>
      <c r="P13" s="65">
        <f>VLOOKUP($A13,'Return Data'!$B$7:$R$2843,14,0)</f>
        <v>7.3579999999999997</v>
      </c>
      <c r="Q13" s="66">
        <f t="shared" si="6"/>
        <v>13</v>
      </c>
      <c r="R13" s="65">
        <f>VLOOKUP($A13,'Return Data'!$B$7:$R$2843,16,0)</f>
        <v>7.2717999999999998</v>
      </c>
      <c r="S13" s="67">
        <f t="shared" si="7"/>
        <v>13</v>
      </c>
    </row>
    <row r="14" spans="1:19" x14ac:dyDescent="0.3">
      <c r="A14" s="82" t="s">
        <v>1396</v>
      </c>
      <c r="B14" s="64">
        <f>VLOOKUP($A14,'Return Data'!$B$7:$R$2843,3,0)</f>
        <v>44440</v>
      </c>
      <c r="C14" s="65">
        <f>VLOOKUP($A14,'Return Data'!$B$7:$R$2843,4,0)</f>
        <v>37.573500000000003</v>
      </c>
      <c r="D14" s="65">
        <f>VLOOKUP($A14,'Return Data'!$B$7:$R$2843,9,0)</f>
        <v>6.8391000000000002</v>
      </c>
      <c r="E14" s="66">
        <f t="shared" si="0"/>
        <v>19</v>
      </c>
      <c r="F14" s="65">
        <f>VLOOKUP($A14,'Return Data'!$B$7:$R$2843,10,0)</f>
        <v>5.4983000000000004</v>
      </c>
      <c r="G14" s="66">
        <f t="shared" si="1"/>
        <v>8</v>
      </c>
      <c r="H14" s="65">
        <f>VLOOKUP($A14,'Return Data'!$B$7:$R$2843,11,0)</f>
        <v>5.9092000000000002</v>
      </c>
      <c r="I14" s="66">
        <f t="shared" si="2"/>
        <v>15</v>
      </c>
      <c r="J14" s="65">
        <f>VLOOKUP($A14,'Return Data'!$B$7:$R$2843,12,0)</f>
        <v>3.5148000000000001</v>
      </c>
      <c r="K14" s="66">
        <f t="shared" si="3"/>
        <v>18</v>
      </c>
      <c r="L14" s="65">
        <f>VLOOKUP($A14,'Return Data'!$B$7:$R$2843,13,0)</f>
        <v>4.7152000000000003</v>
      </c>
      <c r="M14" s="66">
        <f t="shared" si="4"/>
        <v>12</v>
      </c>
      <c r="N14" s="65">
        <f>VLOOKUP($A14,'Return Data'!$B$7:$R$2843,17,0)</f>
        <v>7.0324999999999998</v>
      </c>
      <c r="O14" s="66">
        <f t="shared" si="5"/>
        <v>13</v>
      </c>
      <c r="P14" s="65">
        <f>VLOOKUP($A14,'Return Data'!$B$7:$R$2843,14,0)</f>
        <v>7.8590999999999998</v>
      </c>
      <c r="Q14" s="66">
        <f t="shared" si="6"/>
        <v>10</v>
      </c>
      <c r="R14" s="65">
        <f>VLOOKUP($A14,'Return Data'!$B$7:$R$2843,16,0)</f>
        <v>7.2186000000000003</v>
      </c>
      <c r="S14" s="67">
        <f t="shared" si="7"/>
        <v>14</v>
      </c>
    </row>
    <row r="15" spans="1:19" x14ac:dyDescent="0.3">
      <c r="A15" s="82" t="s">
        <v>1404</v>
      </c>
      <c r="B15" s="64">
        <f>VLOOKUP($A15,'Return Data'!$B$7:$R$2843,3,0)</f>
        <v>44440</v>
      </c>
      <c r="C15" s="65">
        <f>VLOOKUP($A15,'Return Data'!$B$7:$R$2843,4,0)</f>
        <v>4040.5025100401599</v>
      </c>
      <c r="D15" s="65">
        <f>VLOOKUP($A15,'Return Data'!$B$7:$R$2843,9,0)</f>
        <v>11.927</v>
      </c>
      <c r="E15" s="66">
        <f t="shared" si="0"/>
        <v>1</v>
      </c>
      <c r="F15" s="65">
        <f>VLOOKUP($A15,'Return Data'!$B$7:$R$2843,10,0)</f>
        <v>-6.3460000000000001</v>
      </c>
      <c r="G15" s="66">
        <f t="shared" si="1"/>
        <v>26</v>
      </c>
      <c r="H15" s="65">
        <f>VLOOKUP($A15,'Return Data'!$B$7:$R$2843,11,0)</f>
        <v>4.7214999999999998</v>
      </c>
      <c r="I15" s="66">
        <f t="shared" si="2"/>
        <v>25</v>
      </c>
      <c r="J15" s="65">
        <f>VLOOKUP($A15,'Return Data'!$B$7:$R$2843,12,0)</f>
        <v>8.8628999999999998</v>
      </c>
      <c r="K15" s="66">
        <f t="shared" si="3"/>
        <v>1</v>
      </c>
      <c r="L15" s="65">
        <f>VLOOKUP($A15,'Return Data'!$B$7:$R$2843,13,0)</f>
        <v>12.8592</v>
      </c>
      <c r="M15" s="66">
        <f t="shared" si="4"/>
        <v>1</v>
      </c>
      <c r="N15" s="65">
        <f>VLOOKUP($A15,'Return Data'!$B$7:$R$2843,17,0)</f>
        <v>-0.42209999999999998</v>
      </c>
      <c r="O15" s="66">
        <f t="shared" si="5"/>
        <v>25</v>
      </c>
      <c r="P15" s="65">
        <f>VLOOKUP($A15,'Return Data'!$B$7:$R$2843,14,0)</f>
        <v>2.2097000000000002</v>
      </c>
      <c r="Q15" s="66">
        <f t="shared" si="6"/>
        <v>23</v>
      </c>
      <c r="R15" s="65">
        <f>VLOOKUP($A15,'Return Data'!$B$7:$R$2843,16,0)</f>
        <v>7.3853</v>
      </c>
      <c r="S15" s="67">
        <f t="shared" si="7"/>
        <v>11</v>
      </c>
    </row>
    <row r="16" spans="1:19" x14ac:dyDescent="0.3">
      <c r="A16" s="82" t="s">
        <v>1406</v>
      </c>
      <c r="B16" s="64">
        <f>VLOOKUP($A16,'Return Data'!$B$7:$R$2843,3,0)</f>
        <v>44440</v>
      </c>
      <c r="C16" s="65">
        <f>VLOOKUP($A16,'Return Data'!$B$7:$R$2843,4,0)</f>
        <v>25.248799999999999</v>
      </c>
      <c r="D16" s="65">
        <f>VLOOKUP($A16,'Return Data'!$B$7:$R$2843,9,0)</f>
        <v>7.6086</v>
      </c>
      <c r="E16" s="66">
        <f t="shared" si="0"/>
        <v>11</v>
      </c>
      <c r="F16" s="65">
        <f>VLOOKUP($A16,'Return Data'!$B$7:$R$2843,10,0)</f>
        <v>5.8486000000000002</v>
      </c>
      <c r="G16" s="66">
        <f t="shared" si="1"/>
        <v>5</v>
      </c>
      <c r="H16" s="65">
        <f>VLOOKUP($A16,'Return Data'!$B$7:$R$2843,11,0)</f>
        <v>6.7820999999999998</v>
      </c>
      <c r="I16" s="66">
        <f t="shared" si="2"/>
        <v>4</v>
      </c>
      <c r="J16" s="65">
        <f>VLOOKUP($A16,'Return Data'!$B$7:$R$2843,12,0)</f>
        <v>4.4928999999999997</v>
      </c>
      <c r="K16" s="66">
        <f t="shared" si="3"/>
        <v>4</v>
      </c>
      <c r="L16" s="65">
        <f>VLOOKUP($A16,'Return Data'!$B$7:$R$2843,13,0)</f>
        <v>5.64</v>
      </c>
      <c r="M16" s="66">
        <f t="shared" si="4"/>
        <v>4</v>
      </c>
      <c r="N16" s="65">
        <f>VLOOKUP($A16,'Return Data'!$B$7:$R$2843,17,0)</f>
        <v>8.3213000000000008</v>
      </c>
      <c r="O16" s="66">
        <f t="shared" si="5"/>
        <v>1</v>
      </c>
      <c r="P16" s="65">
        <f>VLOOKUP($A16,'Return Data'!$B$7:$R$2843,14,0)</f>
        <v>8.7533999999999992</v>
      </c>
      <c r="Q16" s="66">
        <f t="shared" si="6"/>
        <v>1</v>
      </c>
      <c r="R16" s="65">
        <f>VLOOKUP($A16,'Return Data'!$B$7:$R$2843,16,0)</f>
        <v>8.6255000000000006</v>
      </c>
      <c r="S16" s="67">
        <f t="shared" si="7"/>
        <v>1</v>
      </c>
    </row>
    <row r="17" spans="1:19" x14ac:dyDescent="0.3">
      <c r="A17" s="82" t="s">
        <v>1408</v>
      </c>
      <c r="B17" s="64">
        <f>VLOOKUP($A17,'Return Data'!$B$7:$R$2843,3,0)</f>
        <v>44440</v>
      </c>
      <c r="C17" s="65">
        <f>VLOOKUP($A17,'Return Data'!$B$7:$R$2843,4,0)</f>
        <v>31.796700000000001</v>
      </c>
      <c r="D17" s="65">
        <f>VLOOKUP($A17,'Return Data'!$B$7:$R$2843,9,0)</f>
        <v>7.5404</v>
      </c>
      <c r="E17" s="66">
        <f t="shared" si="0"/>
        <v>12</v>
      </c>
      <c r="F17" s="65">
        <f>VLOOKUP($A17,'Return Data'!$B$7:$R$2843,10,0)</f>
        <v>4.8498999999999999</v>
      </c>
      <c r="G17" s="66">
        <f t="shared" si="1"/>
        <v>18</v>
      </c>
      <c r="H17" s="65">
        <f>VLOOKUP($A17,'Return Data'!$B$7:$R$2843,11,0)</f>
        <v>6.1330999999999998</v>
      </c>
      <c r="I17" s="66">
        <f t="shared" si="2"/>
        <v>10</v>
      </c>
      <c r="J17" s="65">
        <f>VLOOKUP($A17,'Return Data'!$B$7:$R$2843,12,0)</f>
        <v>3.6133000000000002</v>
      </c>
      <c r="K17" s="66">
        <f t="shared" si="3"/>
        <v>16</v>
      </c>
      <c r="L17" s="65">
        <f>VLOOKUP($A17,'Return Data'!$B$7:$R$2843,13,0)</f>
        <v>4.3593000000000002</v>
      </c>
      <c r="M17" s="66">
        <f t="shared" si="4"/>
        <v>19</v>
      </c>
      <c r="N17" s="65">
        <f>VLOOKUP($A17,'Return Data'!$B$7:$R$2843,17,0)</f>
        <v>5.1418999999999997</v>
      </c>
      <c r="O17" s="66">
        <f t="shared" si="5"/>
        <v>22</v>
      </c>
      <c r="P17" s="65">
        <f>VLOOKUP($A17,'Return Data'!$B$7:$R$2843,14,0)</f>
        <v>3.2339000000000002</v>
      </c>
      <c r="Q17" s="66">
        <f t="shared" si="6"/>
        <v>21</v>
      </c>
      <c r="R17" s="65">
        <f>VLOOKUP($A17,'Return Data'!$B$7:$R$2843,16,0)</f>
        <v>6.3673999999999999</v>
      </c>
      <c r="S17" s="67">
        <f t="shared" si="7"/>
        <v>24</v>
      </c>
    </row>
    <row r="18" spans="1:19" x14ac:dyDescent="0.3">
      <c r="A18" s="82" t="s">
        <v>1410</v>
      </c>
      <c r="B18" s="64">
        <f>VLOOKUP($A18,'Return Data'!$B$7:$R$2843,3,0)</f>
        <v>44440</v>
      </c>
      <c r="C18" s="65">
        <f>VLOOKUP($A18,'Return Data'!$B$7:$R$2843,4,0)</f>
        <v>47.015999999999998</v>
      </c>
      <c r="D18" s="65">
        <f>VLOOKUP($A18,'Return Data'!$B$7:$R$2843,9,0)</f>
        <v>8.2454000000000001</v>
      </c>
      <c r="E18" s="66">
        <f t="shared" si="0"/>
        <v>6</v>
      </c>
      <c r="F18" s="65">
        <f>VLOOKUP($A18,'Return Data'!$B$7:$R$2843,10,0)</f>
        <v>5.4264999999999999</v>
      </c>
      <c r="G18" s="66">
        <f t="shared" si="1"/>
        <v>9</v>
      </c>
      <c r="H18" s="65">
        <f>VLOOKUP($A18,'Return Data'!$B$7:$R$2843,11,0)</f>
        <v>6.0438000000000001</v>
      </c>
      <c r="I18" s="66">
        <f t="shared" si="2"/>
        <v>12</v>
      </c>
      <c r="J18" s="65">
        <f>VLOOKUP($A18,'Return Data'!$B$7:$R$2843,12,0)</f>
        <v>4.4248000000000003</v>
      </c>
      <c r="K18" s="66">
        <f t="shared" si="3"/>
        <v>5</v>
      </c>
      <c r="L18" s="65">
        <f>VLOOKUP($A18,'Return Data'!$B$7:$R$2843,13,0)</f>
        <v>5.5270999999999999</v>
      </c>
      <c r="M18" s="66">
        <f t="shared" si="4"/>
        <v>5</v>
      </c>
      <c r="N18" s="65">
        <f>VLOOKUP($A18,'Return Data'!$B$7:$R$2843,17,0)</f>
        <v>8.0883000000000003</v>
      </c>
      <c r="O18" s="66">
        <f t="shared" si="5"/>
        <v>2</v>
      </c>
      <c r="P18" s="65">
        <f>VLOOKUP($A18,'Return Data'!$B$7:$R$2843,14,0)</f>
        <v>8.5481999999999996</v>
      </c>
      <c r="Q18" s="66">
        <f t="shared" si="6"/>
        <v>3</v>
      </c>
      <c r="R18" s="65">
        <f>VLOOKUP($A18,'Return Data'!$B$7:$R$2843,16,0)</f>
        <v>8.1034000000000006</v>
      </c>
      <c r="S18" s="67">
        <f t="shared" si="7"/>
        <v>3</v>
      </c>
    </row>
    <row r="19" spans="1:19" x14ac:dyDescent="0.3">
      <c r="A19" s="82" t="s">
        <v>1412</v>
      </c>
      <c r="B19" s="64">
        <f>VLOOKUP($A19,'Return Data'!$B$7:$R$2843,3,0)</f>
        <v>44440</v>
      </c>
      <c r="C19" s="65">
        <f>VLOOKUP($A19,'Return Data'!$B$7:$R$2843,4,0)</f>
        <v>20.453600000000002</v>
      </c>
      <c r="D19" s="65">
        <f>VLOOKUP($A19,'Return Data'!$B$7:$R$2843,9,0)</f>
        <v>9.7321000000000009</v>
      </c>
      <c r="E19" s="66">
        <f t="shared" si="0"/>
        <v>2</v>
      </c>
      <c r="F19" s="65">
        <f>VLOOKUP($A19,'Return Data'!$B$7:$R$2843,10,0)</f>
        <v>5.6482000000000001</v>
      </c>
      <c r="G19" s="66">
        <f t="shared" si="1"/>
        <v>6</v>
      </c>
      <c r="H19" s="65">
        <f>VLOOKUP($A19,'Return Data'!$B$7:$R$2843,11,0)</f>
        <v>6.8996000000000004</v>
      </c>
      <c r="I19" s="66">
        <f t="shared" si="2"/>
        <v>2</v>
      </c>
      <c r="J19" s="65">
        <f>VLOOKUP($A19,'Return Data'!$B$7:$R$2843,12,0)</f>
        <v>4.2008999999999999</v>
      </c>
      <c r="K19" s="66">
        <f t="shared" si="3"/>
        <v>7</v>
      </c>
      <c r="L19" s="65">
        <f>VLOOKUP($A19,'Return Data'!$B$7:$R$2843,13,0)</f>
        <v>4.9208999999999996</v>
      </c>
      <c r="M19" s="66">
        <f t="shared" si="4"/>
        <v>10</v>
      </c>
      <c r="N19" s="65">
        <f>VLOOKUP($A19,'Return Data'!$B$7:$R$2843,17,0)</f>
        <v>5.8449</v>
      </c>
      <c r="O19" s="66">
        <f t="shared" si="5"/>
        <v>21</v>
      </c>
      <c r="P19" s="65">
        <f>VLOOKUP($A19,'Return Data'!$B$7:$R$2843,14,0)</f>
        <v>4.9885000000000002</v>
      </c>
      <c r="Q19" s="66">
        <f t="shared" si="6"/>
        <v>17</v>
      </c>
      <c r="R19" s="65">
        <f>VLOOKUP($A19,'Return Data'!$B$7:$R$2843,16,0)</f>
        <v>7.0860000000000003</v>
      </c>
      <c r="S19" s="67">
        <f t="shared" si="7"/>
        <v>20</v>
      </c>
    </row>
    <row r="20" spans="1:19" x14ac:dyDescent="0.3">
      <c r="A20" s="82" t="s">
        <v>1415</v>
      </c>
      <c r="B20" s="64">
        <f>VLOOKUP($A20,'Return Data'!$B$7:$R$2843,3,0)</f>
        <v>44440</v>
      </c>
      <c r="C20" s="65">
        <f>VLOOKUP($A20,'Return Data'!$B$7:$R$2843,4,0)</f>
        <v>45.703000000000003</v>
      </c>
      <c r="D20" s="65">
        <f>VLOOKUP($A20,'Return Data'!$B$7:$R$2843,9,0)</f>
        <v>7.1440000000000001</v>
      </c>
      <c r="E20" s="66">
        <f t="shared" si="0"/>
        <v>15</v>
      </c>
      <c r="F20" s="65">
        <f>VLOOKUP($A20,'Return Data'!$B$7:$R$2843,10,0)</f>
        <v>5.2607999999999997</v>
      </c>
      <c r="G20" s="66">
        <f t="shared" si="1"/>
        <v>12</v>
      </c>
      <c r="H20" s="65">
        <f>VLOOKUP($A20,'Return Data'!$B$7:$R$2843,11,0)</f>
        <v>6.0968999999999998</v>
      </c>
      <c r="I20" s="66">
        <f t="shared" si="2"/>
        <v>11</v>
      </c>
      <c r="J20" s="65">
        <f>VLOOKUP($A20,'Return Data'!$B$7:$R$2843,12,0)</f>
        <v>3.6615000000000002</v>
      </c>
      <c r="K20" s="66">
        <f t="shared" si="3"/>
        <v>14</v>
      </c>
      <c r="L20" s="65">
        <f>VLOOKUP($A20,'Return Data'!$B$7:$R$2843,13,0)</f>
        <v>4.6024000000000003</v>
      </c>
      <c r="M20" s="66">
        <f t="shared" si="4"/>
        <v>13</v>
      </c>
      <c r="N20" s="65">
        <f>VLOOKUP($A20,'Return Data'!$B$7:$R$2843,17,0)</f>
        <v>7.3198999999999996</v>
      </c>
      <c r="O20" s="66">
        <f t="shared" si="5"/>
        <v>9</v>
      </c>
      <c r="P20" s="65">
        <f>VLOOKUP($A20,'Return Data'!$B$7:$R$2843,14,0)</f>
        <v>8.2847000000000008</v>
      </c>
      <c r="Q20" s="66">
        <f t="shared" si="6"/>
        <v>5</v>
      </c>
      <c r="R20" s="65">
        <f>VLOOKUP($A20,'Return Data'!$B$7:$R$2843,16,0)</f>
        <v>7.6062000000000003</v>
      </c>
      <c r="S20" s="67">
        <f t="shared" si="7"/>
        <v>9</v>
      </c>
    </row>
    <row r="21" spans="1:19" x14ac:dyDescent="0.3">
      <c r="A21" s="82" t="s">
        <v>1416</v>
      </c>
      <c r="B21" s="64">
        <f>VLOOKUP($A21,'Return Data'!$B$7:$R$2843,3,0)</f>
        <v>44440</v>
      </c>
      <c r="C21" s="65">
        <f>VLOOKUP($A21,'Return Data'!$B$7:$R$2843,4,0)</f>
        <v>1726.2807</v>
      </c>
      <c r="D21" s="65">
        <f>VLOOKUP($A21,'Return Data'!$B$7:$R$2843,9,0)</f>
        <v>8.1651000000000007</v>
      </c>
      <c r="E21" s="66">
        <f t="shared" si="0"/>
        <v>7</v>
      </c>
      <c r="F21" s="65">
        <f>VLOOKUP($A21,'Return Data'!$B$7:$R$2843,10,0)</f>
        <v>4.7678000000000003</v>
      </c>
      <c r="G21" s="66">
        <f t="shared" si="1"/>
        <v>21</v>
      </c>
      <c r="H21" s="65">
        <f>VLOOKUP($A21,'Return Data'!$B$7:$R$2843,11,0)</f>
        <v>4.7283999999999997</v>
      </c>
      <c r="I21" s="66">
        <f t="shared" si="2"/>
        <v>24</v>
      </c>
      <c r="J21" s="65">
        <f>VLOOKUP($A21,'Return Data'!$B$7:$R$2843,12,0)</f>
        <v>2.7595000000000001</v>
      </c>
      <c r="K21" s="66">
        <f t="shared" si="3"/>
        <v>25</v>
      </c>
      <c r="L21" s="65">
        <f>VLOOKUP($A21,'Return Data'!$B$7:$R$2843,13,0)</f>
        <v>4.0369000000000002</v>
      </c>
      <c r="M21" s="66">
        <f t="shared" si="4"/>
        <v>24</v>
      </c>
      <c r="N21" s="65">
        <f>VLOOKUP($A21,'Return Data'!$B$7:$R$2843,17,0)</f>
        <v>4.1100000000000003</v>
      </c>
      <c r="O21" s="66">
        <f t="shared" si="5"/>
        <v>23</v>
      </c>
      <c r="P21" s="65">
        <f>VLOOKUP($A21,'Return Data'!$B$7:$R$2843,14,0)</f>
        <v>5.3697999999999997</v>
      </c>
      <c r="Q21" s="66">
        <f t="shared" si="6"/>
        <v>16</v>
      </c>
      <c r="R21" s="65">
        <f>VLOOKUP($A21,'Return Data'!$B$7:$R$2843,16,0)</f>
        <v>7.0880000000000001</v>
      </c>
      <c r="S21" s="67">
        <f t="shared" si="7"/>
        <v>19</v>
      </c>
    </row>
    <row r="22" spans="1:19" x14ac:dyDescent="0.3">
      <c r="A22" s="82" t="s">
        <v>1418</v>
      </c>
      <c r="B22" s="64">
        <f>VLOOKUP($A22,'Return Data'!$B$7:$R$2843,3,0)</f>
        <v>44440</v>
      </c>
      <c r="C22" s="65">
        <f>VLOOKUP($A22,'Return Data'!$B$7:$R$2843,4,0)</f>
        <v>2889.7678999999998</v>
      </c>
      <c r="D22" s="65">
        <f>VLOOKUP($A22,'Return Data'!$B$7:$R$2843,9,0)</f>
        <v>6.6631999999999998</v>
      </c>
      <c r="E22" s="66">
        <f t="shared" si="0"/>
        <v>20</v>
      </c>
      <c r="F22" s="65">
        <f>VLOOKUP($A22,'Return Data'!$B$7:$R$2843,10,0)</f>
        <v>4.9222000000000001</v>
      </c>
      <c r="G22" s="66">
        <f t="shared" si="1"/>
        <v>17</v>
      </c>
      <c r="H22" s="65">
        <f>VLOOKUP($A22,'Return Data'!$B$7:$R$2843,11,0)</f>
        <v>5.8468999999999998</v>
      </c>
      <c r="I22" s="66">
        <f t="shared" si="2"/>
        <v>16</v>
      </c>
      <c r="J22" s="65">
        <f>VLOOKUP($A22,'Return Data'!$B$7:$R$2843,12,0)</f>
        <v>3.1867999999999999</v>
      </c>
      <c r="K22" s="66">
        <f t="shared" si="3"/>
        <v>23</v>
      </c>
      <c r="L22" s="65">
        <f>VLOOKUP($A22,'Return Data'!$B$7:$R$2843,13,0)</f>
        <v>4.2237</v>
      </c>
      <c r="M22" s="66">
        <f t="shared" si="4"/>
        <v>21</v>
      </c>
      <c r="N22" s="65">
        <f>VLOOKUP($A22,'Return Data'!$B$7:$R$2843,17,0)</f>
        <v>6.8893000000000004</v>
      </c>
      <c r="O22" s="66">
        <f t="shared" si="5"/>
        <v>15</v>
      </c>
      <c r="P22" s="65">
        <f>VLOOKUP($A22,'Return Data'!$B$7:$R$2843,14,0)</f>
        <v>7.7061999999999999</v>
      </c>
      <c r="Q22" s="66">
        <f t="shared" si="6"/>
        <v>11</v>
      </c>
      <c r="R22" s="65">
        <f>VLOOKUP($A22,'Return Data'!$B$7:$R$2843,16,0)</f>
        <v>7.6189999999999998</v>
      </c>
      <c r="S22" s="67">
        <f t="shared" si="7"/>
        <v>8</v>
      </c>
    </row>
    <row r="23" spans="1:19" x14ac:dyDescent="0.3">
      <c r="A23" s="82" t="s">
        <v>1422</v>
      </c>
      <c r="B23" s="64">
        <f>VLOOKUP($A23,'Return Data'!$B$7:$R$2843,3,0)</f>
        <v>44440</v>
      </c>
      <c r="C23" s="65">
        <f>VLOOKUP($A23,'Return Data'!$B$7:$R$2843,4,0)</f>
        <v>41.932000000000002</v>
      </c>
      <c r="D23" s="65">
        <f>VLOOKUP($A23,'Return Data'!$B$7:$R$2843,9,0)</f>
        <v>9.2347000000000001</v>
      </c>
      <c r="E23" s="66">
        <f t="shared" si="0"/>
        <v>3</v>
      </c>
      <c r="F23" s="65">
        <f>VLOOKUP($A23,'Return Data'!$B$7:$R$2843,10,0)</f>
        <v>6.117</v>
      </c>
      <c r="G23" s="66">
        <f t="shared" si="1"/>
        <v>1</v>
      </c>
      <c r="H23" s="65">
        <f>VLOOKUP($A23,'Return Data'!$B$7:$R$2843,11,0)</f>
        <v>6.3634000000000004</v>
      </c>
      <c r="I23" s="66">
        <f t="shared" si="2"/>
        <v>7</v>
      </c>
      <c r="J23" s="65">
        <f>VLOOKUP($A23,'Return Data'!$B$7:$R$2843,12,0)</f>
        <v>3.7641</v>
      </c>
      <c r="K23" s="66">
        <f t="shared" si="3"/>
        <v>12</v>
      </c>
      <c r="L23" s="65">
        <f>VLOOKUP($A23,'Return Data'!$B$7:$R$2843,13,0)</f>
        <v>5.0140000000000002</v>
      </c>
      <c r="M23" s="66">
        <f t="shared" si="4"/>
        <v>9</v>
      </c>
      <c r="N23" s="65">
        <f>VLOOKUP($A23,'Return Data'!$B$7:$R$2843,17,0)</f>
        <v>7.4363999999999999</v>
      </c>
      <c r="O23" s="66">
        <f t="shared" si="5"/>
        <v>8</v>
      </c>
      <c r="P23" s="65">
        <f>VLOOKUP($A23,'Return Data'!$B$7:$R$2843,14,0)</f>
        <v>8.2395999999999994</v>
      </c>
      <c r="Q23" s="66">
        <f t="shared" si="6"/>
        <v>7</v>
      </c>
      <c r="R23" s="65">
        <f>VLOOKUP($A23,'Return Data'!$B$7:$R$2843,16,0)</f>
        <v>7.6901999999999999</v>
      </c>
      <c r="S23" s="67">
        <f t="shared" si="7"/>
        <v>7</v>
      </c>
    </row>
    <row r="24" spans="1:19" x14ac:dyDescent="0.3">
      <c r="A24" s="82" t="s">
        <v>1425</v>
      </c>
      <c r="B24" s="64">
        <f>VLOOKUP($A24,'Return Data'!$B$7:$R$2843,3,0)</f>
        <v>44440</v>
      </c>
      <c r="C24" s="65">
        <f>VLOOKUP($A24,'Return Data'!$B$7:$R$2843,4,0)</f>
        <v>21.3492</v>
      </c>
      <c r="D24" s="65">
        <f>VLOOKUP($A24,'Return Data'!$B$7:$R$2843,9,0)</f>
        <v>6.9493999999999998</v>
      </c>
      <c r="E24" s="66">
        <f t="shared" si="0"/>
        <v>18</v>
      </c>
      <c r="F24" s="65">
        <f>VLOOKUP($A24,'Return Data'!$B$7:$R$2843,10,0)</f>
        <v>5.1466000000000003</v>
      </c>
      <c r="G24" s="66">
        <f t="shared" si="1"/>
        <v>15</v>
      </c>
      <c r="H24" s="65">
        <f>VLOOKUP($A24,'Return Data'!$B$7:$R$2843,11,0)</f>
        <v>5.9420000000000002</v>
      </c>
      <c r="I24" s="66">
        <f t="shared" si="2"/>
        <v>14</v>
      </c>
      <c r="J24" s="65">
        <f>VLOOKUP($A24,'Return Data'!$B$7:$R$2843,12,0)</f>
        <v>3.5415999999999999</v>
      </c>
      <c r="K24" s="66">
        <f t="shared" si="3"/>
        <v>17</v>
      </c>
      <c r="L24" s="65">
        <f>VLOOKUP($A24,'Return Data'!$B$7:$R$2843,13,0)</f>
        <v>4.5827</v>
      </c>
      <c r="M24" s="66">
        <f t="shared" si="4"/>
        <v>15</v>
      </c>
      <c r="N24" s="65">
        <f>VLOOKUP($A24,'Return Data'!$B$7:$R$2843,17,0)</f>
        <v>7.1824000000000003</v>
      </c>
      <c r="O24" s="66">
        <f t="shared" si="5"/>
        <v>10</v>
      </c>
      <c r="P24" s="65">
        <f>VLOOKUP($A24,'Return Data'!$B$7:$R$2843,14,0)</f>
        <v>8.0023999999999997</v>
      </c>
      <c r="Q24" s="66">
        <f t="shared" si="6"/>
        <v>8</v>
      </c>
      <c r="R24" s="65">
        <f>VLOOKUP($A24,'Return Data'!$B$7:$R$2843,16,0)</f>
        <v>8.1433999999999997</v>
      </c>
      <c r="S24" s="67">
        <f t="shared" si="7"/>
        <v>2</v>
      </c>
    </row>
    <row r="25" spans="1:19" x14ac:dyDescent="0.3">
      <c r="A25" s="82" t="s">
        <v>1427</v>
      </c>
      <c r="B25" s="64">
        <f>VLOOKUP($A25,'Return Data'!$B$7:$R$2843,3,0)</f>
        <v>44440</v>
      </c>
      <c r="C25" s="65">
        <f>VLOOKUP($A25,'Return Data'!$B$7:$R$2843,4,0)</f>
        <v>11.945499999999999</v>
      </c>
      <c r="D25" s="65">
        <f>VLOOKUP($A25,'Return Data'!$B$7:$R$2843,9,0)</f>
        <v>5.9859</v>
      </c>
      <c r="E25" s="66">
        <f t="shared" si="0"/>
        <v>24</v>
      </c>
      <c r="F25" s="65">
        <f>VLOOKUP($A25,'Return Data'!$B$7:$R$2843,10,0)</f>
        <v>4.4771999999999998</v>
      </c>
      <c r="G25" s="66">
        <f t="shared" si="1"/>
        <v>23</v>
      </c>
      <c r="H25" s="65">
        <f>VLOOKUP($A25,'Return Data'!$B$7:$R$2843,11,0)</f>
        <v>4.9722999999999997</v>
      </c>
      <c r="I25" s="66">
        <f t="shared" si="2"/>
        <v>22</v>
      </c>
      <c r="J25" s="65">
        <f>VLOOKUP($A25,'Return Data'!$B$7:$R$2843,12,0)</f>
        <v>2.7092000000000001</v>
      </c>
      <c r="K25" s="66">
        <f t="shared" si="3"/>
        <v>26</v>
      </c>
      <c r="L25" s="65">
        <f>VLOOKUP($A25,'Return Data'!$B$7:$R$2843,13,0)</f>
        <v>3.6629999999999998</v>
      </c>
      <c r="M25" s="66">
        <f t="shared" si="4"/>
        <v>26</v>
      </c>
      <c r="N25" s="65"/>
      <c r="O25" s="66"/>
      <c r="P25" s="65"/>
      <c r="Q25" s="66"/>
      <c r="R25" s="65">
        <f>VLOOKUP($A25,'Return Data'!$B$7:$R$2843,16,0)</f>
        <v>7.1230000000000002</v>
      </c>
      <c r="S25" s="67">
        <f t="shared" si="7"/>
        <v>17</v>
      </c>
    </row>
    <row r="26" spans="1:19" x14ac:dyDescent="0.3">
      <c r="A26" s="82" t="s">
        <v>1428</v>
      </c>
      <c r="B26" s="64">
        <f>VLOOKUP($A26,'Return Data'!$B$7:$R$2843,3,0)</f>
        <v>44440</v>
      </c>
      <c r="C26" s="65">
        <f>VLOOKUP($A26,'Return Data'!$B$7:$R$2843,4,0)</f>
        <v>12.702299999999999</v>
      </c>
      <c r="D26" s="65">
        <f>VLOOKUP($A26,'Return Data'!$B$7:$R$2843,9,0)</f>
        <v>7.3013000000000003</v>
      </c>
      <c r="E26" s="66">
        <f t="shared" si="0"/>
        <v>14</v>
      </c>
      <c r="F26" s="65">
        <f>VLOOKUP($A26,'Return Data'!$B$7:$R$2843,10,0)</f>
        <v>5.3978000000000002</v>
      </c>
      <c r="G26" s="66">
        <f t="shared" si="1"/>
        <v>10</v>
      </c>
      <c r="H26" s="65">
        <f>VLOOKUP($A26,'Return Data'!$B$7:$R$2843,11,0)</f>
        <v>6.2252999999999998</v>
      </c>
      <c r="I26" s="66">
        <f t="shared" si="2"/>
        <v>9</v>
      </c>
      <c r="J26" s="65">
        <f>VLOOKUP($A26,'Return Data'!$B$7:$R$2843,12,0)</f>
        <v>3.7046999999999999</v>
      </c>
      <c r="K26" s="66">
        <f t="shared" si="3"/>
        <v>13</v>
      </c>
      <c r="L26" s="65">
        <f>VLOOKUP($A26,'Return Data'!$B$7:$R$2843,13,0)</f>
        <v>4.5198999999999998</v>
      </c>
      <c r="M26" s="66">
        <f t="shared" si="4"/>
        <v>16</v>
      </c>
      <c r="N26" s="65">
        <f>VLOOKUP($A26,'Return Data'!$B$7:$R$2843,17,0)</f>
        <v>6.6310000000000002</v>
      </c>
      <c r="O26" s="66">
        <f t="shared" ref="O26:O33" si="8">RANK(N26,N$8:N$33,0)</f>
        <v>17</v>
      </c>
      <c r="P26" s="65"/>
      <c r="Q26" s="66"/>
      <c r="R26" s="65">
        <f>VLOOKUP($A26,'Return Data'!$B$7:$R$2843,16,0)</f>
        <v>7.1455000000000002</v>
      </c>
      <c r="S26" s="67">
        <f t="shared" si="7"/>
        <v>16</v>
      </c>
    </row>
    <row r="27" spans="1:19" x14ac:dyDescent="0.3">
      <c r="A27" s="82" t="s">
        <v>1430</v>
      </c>
      <c r="B27" s="64">
        <f>VLOOKUP($A27,'Return Data'!$B$7:$R$2843,3,0)</f>
        <v>44440</v>
      </c>
      <c r="C27" s="65">
        <f>VLOOKUP($A27,'Return Data'!$B$7:$R$2843,4,0)</f>
        <v>41.9771</v>
      </c>
      <c r="D27" s="65">
        <f>VLOOKUP($A27,'Return Data'!$B$7:$R$2843,9,0)</f>
        <v>8.0846</v>
      </c>
      <c r="E27" s="66">
        <f t="shared" si="0"/>
        <v>8</v>
      </c>
      <c r="F27" s="65">
        <f>VLOOKUP($A27,'Return Data'!$B$7:$R$2843,10,0)</f>
        <v>5.9641999999999999</v>
      </c>
      <c r="G27" s="66">
        <f t="shared" si="1"/>
        <v>4</v>
      </c>
      <c r="H27" s="65">
        <f>VLOOKUP($A27,'Return Data'!$B$7:$R$2843,11,0)</f>
        <v>7.4946000000000002</v>
      </c>
      <c r="I27" s="66">
        <f t="shared" si="2"/>
        <v>1</v>
      </c>
      <c r="J27" s="65">
        <f>VLOOKUP($A27,'Return Data'!$B$7:$R$2843,12,0)</f>
        <v>5.1388999999999996</v>
      </c>
      <c r="K27" s="66">
        <f t="shared" si="3"/>
        <v>2</v>
      </c>
      <c r="L27" s="65">
        <f>VLOOKUP($A27,'Return Data'!$B$7:$R$2843,13,0)</f>
        <v>6.1032999999999999</v>
      </c>
      <c r="M27" s="66">
        <f t="shared" si="4"/>
        <v>3</v>
      </c>
      <c r="N27" s="65">
        <f>VLOOKUP($A27,'Return Data'!$B$7:$R$2843,17,0)</f>
        <v>7.7272999999999996</v>
      </c>
      <c r="O27" s="66">
        <f t="shared" si="8"/>
        <v>5</v>
      </c>
      <c r="P27" s="65">
        <f>VLOOKUP($A27,'Return Data'!$B$7:$R$2843,14,0)</f>
        <v>8.2522000000000002</v>
      </c>
      <c r="Q27" s="66">
        <f t="shared" ref="Q27:Q33" si="9">RANK(P27,P$8:P$33,0)</f>
        <v>6</v>
      </c>
      <c r="R27" s="65">
        <f>VLOOKUP($A27,'Return Data'!$B$7:$R$2843,16,0)</f>
        <v>7.9653999999999998</v>
      </c>
      <c r="S27" s="67">
        <f t="shared" si="7"/>
        <v>5</v>
      </c>
    </row>
    <row r="28" spans="1:19" x14ac:dyDescent="0.3">
      <c r="A28" s="82" t="s">
        <v>1432</v>
      </c>
      <c r="B28" s="64">
        <f>VLOOKUP($A28,'Return Data'!$B$7:$R$2843,3,0)</f>
        <v>44440</v>
      </c>
      <c r="C28" s="65">
        <f>VLOOKUP($A28,'Return Data'!$B$7:$R$2843,4,0)</f>
        <v>36.254800000000003</v>
      </c>
      <c r="D28" s="65">
        <f>VLOOKUP($A28,'Return Data'!$B$7:$R$2843,9,0)</f>
        <v>7.3460000000000001</v>
      </c>
      <c r="E28" s="66">
        <f t="shared" si="0"/>
        <v>13</v>
      </c>
      <c r="F28" s="65">
        <f>VLOOKUP($A28,'Return Data'!$B$7:$R$2843,10,0)</f>
        <v>5.0591999999999997</v>
      </c>
      <c r="G28" s="66">
        <f t="shared" si="1"/>
        <v>16</v>
      </c>
      <c r="H28" s="65">
        <f>VLOOKUP($A28,'Return Data'!$B$7:$R$2843,11,0)</f>
        <v>5.7396000000000003</v>
      </c>
      <c r="I28" s="66">
        <f t="shared" si="2"/>
        <v>18</v>
      </c>
      <c r="J28" s="65">
        <f>VLOOKUP($A28,'Return Data'!$B$7:$R$2843,12,0)</f>
        <v>3.6520000000000001</v>
      </c>
      <c r="K28" s="66">
        <f t="shared" si="3"/>
        <v>15</v>
      </c>
      <c r="L28" s="65">
        <f>VLOOKUP($A28,'Return Data'!$B$7:$R$2843,13,0)</f>
        <v>4.3859000000000004</v>
      </c>
      <c r="M28" s="66">
        <f t="shared" si="4"/>
        <v>18</v>
      </c>
      <c r="N28" s="65">
        <f>VLOOKUP($A28,'Return Data'!$B$7:$R$2843,17,0)</f>
        <v>6.3704999999999998</v>
      </c>
      <c r="O28" s="66">
        <f t="shared" si="8"/>
        <v>20</v>
      </c>
      <c r="P28" s="65">
        <f>VLOOKUP($A28,'Return Data'!$B$7:$R$2843,14,0)</f>
        <v>3.8992</v>
      </c>
      <c r="Q28" s="66">
        <f t="shared" si="9"/>
        <v>19</v>
      </c>
      <c r="R28" s="65">
        <f>VLOOKUP($A28,'Return Data'!$B$7:$R$2843,16,0)</f>
        <v>7.1668000000000003</v>
      </c>
      <c r="S28" s="67">
        <f t="shared" si="7"/>
        <v>15</v>
      </c>
    </row>
    <row r="29" spans="1:19" x14ac:dyDescent="0.3">
      <c r="A29" s="82" t="s">
        <v>1434</v>
      </c>
      <c r="B29" s="64">
        <f>VLOOKUP($A29,'Return Data'!$B$7:$R$2843,3,0)</f>
        <v>44440</v>
      </c>
      <c r="C29" s="65">
        <f>VLOOKUP($A29,'Return Data'!$B$7:$R$2843,4,0)</f>
        <v>35.245199999999997</v>
      </c>
      <c r="D29" s="65">
        <f>VLOOKUP($A29,'Return Data'!$B$7:$R$2843,9,0)</f>
        <v>8.8508999999999993</v>
      </c>
      <c r="E29" s="66">
        <f t="shared" si="0"/>
        <v>4</v>
      </c>
      <c r="F29" s="65">
        <f>VLOOKUP($A29,'Return Data'!$B$7:$R$2843,10,0)</f>
        <v>5.5067000000000004</v>
      </c>
      <c r="G29" s="66">
        <f t="shared" si="1"/>
        <v>7</v>
      </c>
      <c r="H29" s="65">
        <f>VLOOKUP($A29,'Return Data'!$B$7:$R$2843,11,0)</f>
        <v>6.6</v>
      </c>
      <c r="I29" s="66">
        <f t="shared" si="2"/>
        <v>5</v>
      </c>
      <c r="J29" s="65">
        <f>VLOOKUP($A29,'Return Data'!$B$7:$R$2843,12,0)</f>
        <v>3.4335</v>
      </c>
      <c r="K29" s="66">
        <f t="shared" si="3"/>
        <v>19</v>
      </c>
      <c r="L29" s="65">
        <f>VLOOKUP($A29,'Return Data'!$B$7:$R$2843,13,0)</f>
        <v>4.4983000000000004</v>
      </c>
      <c r="M29" s="66">
        <f t="shared" si="4"/>
        <v>17</v>
      </c>
      <c r="N29" s="65">
        <f>VLOOKUP($A29,'Return Data'!$B$7:$R$2843,17,0)</f>
        <v>7.1787999999999998</v>
      </c>
      <c r="O29" s="66">
        <f t="shared" si="8"/>
        <v>11</v>
      </c>
      <c r="P29" s="65">
        <f>VLOOKUP($A29,'Return Data'!$B$7:$R$2843,14,0)</f>
        <v>4.3807999999999998</v>
      </c>
      <c r="Q29" s="66">
        <f t="shared" si="9"/>
        <v>18</v>
      </c>
      <c r="R29" s="65">
        <f>VLOOKUP($A29,'Return Data'!$B$7:$R$2843,16,0)</f>
        <v>7.1102999999999996</v>
      </c>
      <c r="S29" s="67">
        <f t="shared" si="7"/>
        <v>18</v>
      </c>
    </row>
    <row r="30" spans="1:19" x14ac:dyDescent="0.3">
      <c r="A30" s="82" t="s">
        <v>1437</v>
      </c>
      <c r="B30" s="64">
        <f>VLOOKUP($A30,'Return Data'!$B$7:$R$2843,3,0)</f>
        <v>44440</v>
      </c>
      <c r="C30" s="65">
        <f>VLOOKUP($A30,'Return Data'!$B$7:$R$2843,4,0)</f>
        <v>25.625699999999998</v>
      </c>
      <c r="D30" s="65">
        <f>VLOOKUP($A30,'Return Data'!$B$7:$R$2843,9,0)</f>
        <v>6.9537000000000004</v>
      </c>
      <c r="E30" s="66">
        <f t="shared" si="0"/>
        <v>17</v>
      </c>
      <c r="F30" s="65">
        <f>VLOOKUP($A30,'Return Data'!$B$7:$R$2843,10,0)</f>
        <v>5.2377000000000002</v>
      </c>
      <c r="G30" s="66">
        <f t="shared" si="1"/>
        <v>13</v>
      </c>
      <c r="H30" s="65">
        <f>VLOOKUP($A30,'Return Data'!$B$7:$R$2843,11,0)</f>
        <v>5.5742000000000003</v>
      </c>
      <c r="I30" s="66">
        <f t="shared" si="2"/>
        <v>19</v>
      </c>
      <c r="J30" s="65">
        <f>VLOOKUP($A30,'Return Data'!$B$7:$R$2843,12,0)</f>
        <v>3.3329</v>
      </c>
      <c r="K30" s="66">
        <f t="shared" si="3"/>
        <v>21</v>
      </c>
      <c r="L30" s="65">
        <f>VLOOKUP($A30,'Return Data'!$B$7:$R$2843,13,0)</f>
        <v>4.5831999999999997</v>
      </c>
      <c r="M30" s="66">
        <f t="shared" si="4"/>
        <v>14</v>
      </c>
      <c r="N30" s="65">
        <f>VLOOKUP($A30,'Return Data'!$B$7:$R$2843,17,0)</f>
        <v>7.1253000000000002</v>
      </c>
      <c r="O30" s="66">
        <f t="shared" si="8"/>
        <v>12</v>
      </c>
      <c r="P30" s="65">
        <f>VLOOKUP($A30,'Return Data'!$B$7:$R$2843,14,0)</f>
        <v>7.9591000000000003</v>
      </c>
      <c r="Q30" s="66">
        <f t="shared" si="9"/>
        <v>9</v>
      </c>
      <c r="R30" s="65">
        <f>VLOOKUP($A30,'Return Data'!$B$7:$R$2843,16,0)</f>
        <v>6.8952999999999998</v>
      </c>
      <c r="S30" s="67">
        <f t="shared" si="7"/>
        <v>21</v>
      </c>
    </row>
    <row r="31" spans="1:19" x14ac:dyDescent="0.3">
      <c r="A31" s="82" t="s">
        <v>1438</v>
      </c>
      <c r="B31" s="64">
        <f>VLOOKUP($A31,'Return Data'!$B$7:$R$2843,3,0)</f>
        <v>44440</v>
      </c>
      <c r="C31" s="65">
        <f>VLOOKUP($A31,'Return Data'!$B$7:$R$2843,4,0)</f>
        <v>32.961100000000002</v>
      </c>
      <c r="D31" s="65">
        <f>VLOOKUP($A31,'Return Data'!$B$7:$R$2843,9,0)</f>
        <v>5.5715000000000003</v>
      </c>
      <c r="E31" s="66">
        <f t="shared" si="0"/>
        <v>25</v>
      </c>
      <c r="F31" s="65">
        <f>VLOOKUP($A31,'Return Data'!$B$7:$R$2843,10,0)</f>
        <v>3.9102999999999999</v>
      </c>
      <c r="G31" s="66">
        <f t="shared" si="1"/>
        <v>24</v>
      </c>
      <c r="H31" s="65">
        <f>VLOOKUP($A31,'Return Data'!$B$7:$R$2843,11,0)</f>
        <v>4.5590000000000002</v>
      </c>
      <c r="I31" s="66">
        <f t="shared" si="2"/>
        <v>26</v>
      </c>
      <c r="J31" s="65">
        <f>VLOOKUP($A31,'Return Data'!$B$7:$R$2843,12,0)</f>
        <v>3.3098000000000001</v>
      </c>
      <c r="K31" s="66">
        <f t="shared" si="3"/>
        <v>22</v>
      </c>
      <c r="L31" s="65">
        <f>VLOOKUP($A31,'Return Data'!$B$7:$R$2843,13,0)</f>
        <v>3.8161</v>
      </c>
      <c r="M31" s="66">
        <f t="shared" si="4"/>
        <v>25</v>
      </c>
      <c r="N31" s="65">
        <f>VLOOKUP($A31,'Return Data'!$B$7:$R$2843,17,0)</f>
        <v>6.7777000000000003</v>
      </c>
      <c r="O31" s="66">
        <f t="shared" si="8"/>
        <v>16</v>
      </c>
      <c r="P31" s="65">
        <f>VLOOKUP($A31,'Return Data'!$B$7:$R$2843,14,0)</f>
        <v>2.8096000000000001</v>
      </c>
      <c r="Q31" s="66">
        <f t="shared" si="9"/>
        <v>22</v>
      </c>
      <c r="R31" s="65">
        <f>VLOOKUP($A31,'Return Data'!$B$7:$R$2843,16,0)</f>
        <v>6.4768999999999997</v>
      </c>
      <c r="S31" s="67">
        <f t="shared" si="7"/>
        <v>23</v>
      </c>
    </row>
    <row r="32" spans="1:19" x14ac:dyDescent="0.3">
      <c r="A32" s="82" t="s">
        <v>1440</v>
      </c>
      <c r="B32" s="64">
        <f>VLOOKUP($A32,'Return Data'!$B$7:$R$2843,3,0)</f>
        <v>44440</v>
      </c>
      <c r="C32" s="65">
        <f>VLOOKUP($A32,'Return Data'!$B$7:$R$2843,4,0)</f>
        <v>38.764200000000002</v>
      </c>
      <c r="D32" s="65">
        <f>VLOOKUP($A32,'Return Data'!$B$7:$R$2843,9,0)</f>
        <v>6.4082999999999997</v>
      </c>
      <c r="E32" s="66">
        <f t="shared" si="0"/>
        <v>22</v>
      </c>
      <c r="F32" s="65">
        <f>VLOOKUP($A32,'Return Data'!$B$7:$R$2843,10,0)</f>
        <v>4.8388999999999998</v>
      </c>
      <c r="G32" s="66">
        <f t="shared" si="1"/>
        <v>19</v>
      </c>
      <c r="H32" s="65">
        <f>VLOOKUP($A32,'Return Data'!$B$7:$R$2843,11,0)</f>
        <v>5.5054999999999996</v>
      </c>
      <c r="I32" s="66">
        <f t="shared" si="2"/>
        <v>20</v>
      </c>
      <c r="J32" s="65">
        <f>VLOOKUP($A32,'Return Data'!$B$7:$R$2843,12,0)</f>
        <v>3.1692</v>
      </c>
      <c r="K32" s="66">
        <f t="shared" si="3"/>
        <v>24</v>
      </c>
      <c r="L32" s="65">
        <f>VLOOKUP($A32,'Return Data'!$B$7:$R$2843,13,0)</f>
        <v>4.1524999999999999</v>
      </c>
      <c r="M32" s="66">
        <f t="shared" si="4"/>
        <v>23</v>
      </c>
      <c r="N32" s="65">
        <f>VLOOKUP($A32,'Return Data'!$B$7:$R$2843,17,0)</f>
        <v>6.9554999999999998</v>
      </c>
      <c r="O32" s="66">
        <f t="shared" si="8"/>
        <v>14</v>
      </c>
      <c r="P32" s="65">
        <f>VLOOKUP($A32,'Return Data'!$B$7:$R$2843,14,0)</f>
        <v>5.6607000000000003</v>
      </c>
      <c r="Q32" s="66">
        <f t="shared" si="9"/>
        <v>15</v>
      </c>
      <c r="R32" s="65">
        <f>VLOOKUP($A32,'Return Data'!$B$7:$R$2843,16,0)</f>
        <v>7.3596000000000004</v>
      </c>
      <c r="S32" s="67">
        <f t="shared" si="7"/>
        <v>12</v>
      </c>
    </row>
    <row r="33" spans="1:19" x14ac:dyDescent="0.3">
      <c r="A33" s="82" t="s">
        <v>1443</v>
      </c>
      <c r="B33" s="64">
        <f>VLOOKUP($A33,'Return Data'!$B$7:$R$2843,3,0)</f>
        <v>44440</v>
      </c>
      <c r="C33" s="65">
        <f>VLOOKUP($A33,'Return Data'!$B$7:$R$2843,4,0)</f>
        <v>24.0609</v>
      </c>
      <c r="D33" s="65">
        <f>VLOOKUP($A33,'Return Data'!$B$7:$R$2843,9,0)</f>
        <v>7.6653000000000002</v>
      </c>
      <c r="E33" s="66">
        <f t="shared" si="0"/>
        <v>10</v>
      </c>
      <c r="F33" s="65">
        <f>VLOOKUP($A33,'Return Data'!$B$7:$R$2843,10,0)</f>
        <v>5.9752000000000001</v>
      </c>
      <c r="G33" s="66">
        <f t="shared" si="1"/>
        <v>3</v>
      </c>
      <c r="H33" s="65">
        <f>VLOOKUP($A33,'Return Data'!$B$7:$R$2843,11,0)</f>
        <v>6.2839999999999998</v>
      </c>
      <c r="I33" s="66">
        <f t="shared" si="2"/>
        <v>8</v>
      </c>
      <c r="J33" s="65">
        <f>VLOOKUP($A33,'Return Data'!$B$7:$R$2843,12,0)</f>
        <v>4.1727999999999996</v>
      </c>
      <c r="K33" s="66">
        <f t="shared" si="3"/>
        <v>8</v>
      </c>
      <c r="L33" s="65">
        <f>VLOOKUP($A33,'Return Data'!$B$7:$R$2843,13,0)</f>
        <v>5.0758999999999999</v>
      </c>
      <c r="M33" s="66">
        <f t="shared" si="4"/>
        <v>7</v>
      </c>
      <c r="N33" s="65">
        <f>VLOOKUP($A33,'Return Data'!$B$7:$R$2843,17,0)</f>
        <v>7.9032999999999998</v>
      </c>
      <c r="O33" s="66">
        <f t="shared" si="8"/>
        <v>4</v>
      </c>
      <c r="P33" s="65">
        <f>VLOOKUP($A33,'Return Data'!$B$7:$R$2843,14,0)</f>
        <v>3.6997</v>
      </c>
      <c r="Q33" s="66">
        <f t="shared" si="9"/>
        <v>20</v>
      </c>
      <c r="R33" s="65">
        <f>VLOOKUP($A33,'Return Data'!$B$7:$R$2843,16,0)</f>
        <v>6.4893000000000001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7.4599807692307687</v>
      </c>
      <c r="E35" s="88"/>
      <c r="F35" s="89">
        <f>AVERAGE(F8:F33)</f>
        <v>4.736707692307693</v>
      </c>
      <c r="G35" s="88"/>
      <c r="H35" s="89">
        <f>AVERAGE(H8:H33)</f>
        <v>5.9072769230769229</v>
      </c>
      <c r="I35" s="88"/>
      <c r="J35" s="89">
        <f>AVERAGE(J8:J33)</f>
        <v>3.9468846153846147</v>
      </c>
      <c r="K35" s="88"/>
      <c r="L35" s="89">
        <f>AVERAGE(L8:L33)</f>
        <v>5.0625384615384617</v>
      </c>
      <c r="M35" s="88"/>
      <c r="N35" s="89">
        <f>AVERAGE(N8:N33)</f>
        <v>6.4763080000000013</v>
      </c>
      <c r="O35" s="88"/>
      <c r="P35" s="89">
        <f>AVERAGE(P8:P33)</f>
        <v>6.0545208333333314</v>
      </c>
      <c r="Q35" s="88"/>
      <c r="R35" s="89">
        <f>AVERAGE(R8:R33)</f>
        <v>7.2062923076923067</v>
      </c>
      <c r="S35" s="90"/>
    </row>
    <row r="36" spans="1:19" x14ac:dyDescent="0.3">
      <c r="A36" s="87" t="s">
        <v>28</v>
      </c>
      <c r="B36" s="88"/>
      <c r="C36" s="88"/>
      <c r="D36" s="89">
        <f>MIN(D8:D33)</f>
        <v>4.1393000000000004</v>
      </c>
      <c r="E36" s="88"/>
      <c r="F36" s="89">
        <f>MIN(F8:F33)</f>
        <v>-6.3460000000000001</v>
      </c>
      <c r="G36" s="88"/>
      <c r="H36" s="89">
        <f>MIN(H8:H33)</f>
        <v>4.5590000000000002</v>
      </c>
      <c r="I36" s="88"/>
      <c r="J36" s="89">
        <f>MIN(J8:J33)</f>
        <v>2.7092000000000001</v>
      </c>
      <c r="K36" s="88"/>
      <c r="L36" s="89">
        <f>MIN(L8:L33)</f>
        <v>3.6629999999999998</v>
      </c>
      <c r="M36" s="88"/>
      <c r="N36" s="89">
        <f>MIN(N8:N33)</f>
        <v>-0.42209999999999998</v>
      </c>
      <c r="O36" s="88"/>
      <c r="P36" s="89">
        <f>MIN(P8:P33)</f>
        <v>-3.55</v>
      </c>
      <c r="Q36" s="88"/>
      <c r="R36" s="89">
        <f>MIN(R8:R33)</f>
        <v>4.4565000000000001</v>
      </c>
      <c r="S36" s="90"/>
    </row>
    <row r="37" spans="1:19" ht="15" thickBot="1" x14ac:dyDescent="0.35">
      <c r="A37" s="91" t="s">
        <v>29</v>
      </c>
      <c r="B37" s="92"/>
      <c r="C37" s="92"/>
      <c r="D37" s="93">
        <f>MAX(D8:D33)</f>
        <v>11.927</v>
      </c>
      <c r="E37" s="92"/>
      <c r="F37" s="93">
        <f>MAX(F8:F33)</f>
        <v>6.117</v>
      </c>
      <c r="G37" s="92"/>
      <c r="H37" s="93">
        <f>MAX(H8:H33)</f>
        <v>7.4946000000000002</v>
      </c>
      <c r="I37" s="92"/>
      <c r="J37" s="93">
        <f>MAX(J8:J33)</f>
        <v>8.8628999999999998</v>
      </c>
      <c r="K37" s="92"/>
      <c r="L37" s="93">
        <f>MAX(L8:L33)</f>
        <v>12.8592</v>
      </c>
      <c r="M37" s="92"/>
      <c r="N37" s="93">
        <f>MAX(N8:N33)</f>
        <v>8.3213000000000008</v>
      </c>
      <c r="O37" s="92"/>
      <c r="P37" s="93">
        <f>MAX(P8:P33)</f>
        <v>8.7533999999999992</v>
      </c>
      <c r="Q37" s="92"/>
      <c r="R37" s="93">
        <f>MAX(R8:R33)</f>
        <v>8.6255000000000006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44440</v>
      </c>
      <c r="C8" s="65">
        <f>VLOOKUP($A8,'Return Data'!$B$7:$R$2843,4,0)</f>
        <v>26.339500000000001</v>
      </c>
      <c r="D8" s="65">
        <f>VLOOKUP($A8,'Return Data'!$B$7:$R$2843,9,0)</f>
        <v>8.6204999999999998</v>
      </c>
      <c r="E8" s="66">
        <f>RANK(D8,D$8:D$42,0)</f>
        <v>27</v>
      </c>
      <c r="F8" s="65">
        <f>VLOOKUP($A8,'Return Data'!$B$7:$R$2843,10,0)</f>
        <v>6.6451000000000002</v>
      </c>
      <c r="G8" s="66">
        <f>RANK(F8,F$8:F$42,0)</f>
        <v>18</v>
      </c>
      <c r="H8" s="65">
        <f>VLOOKUP($A8,'Return Data'!$B$7:$R$2843,11,0)</f>
        <v>8.3792000000000009</v>
      </c>
      <c r="I8" s="66">
        <f>RANK(H8,H$8:H$42,0)</f>
        <v>13</v>
      </c>
      <c r="J8" s="65">
        <f>VLOOKUP($A8,'Return Data'!$B$7:$R$2843,12,0)</f>
        <v>8.9307999999999996</v>
      </c>
      <c r="K8" s="66">
        <f>RANK(J8,J$8:J$42,0)</f>
        <v>3</v>
      </c>
      <c r="L8" s="65">
        <f>VLOOKUP($A8,'Return Data'!$B$7:$R$2843,13,0)</f>
        <v>10.4368</v>
      </c>
      <c r="M8" s="66">
        <f>RANK(L8,L$8:L$42,0)</f>
        <v>3</v>
      </c>
      <c r="N8" s="65">
        <f>VLOOKUP($A8,'Return Data'!$B$7:$R$2843,17,0)</f>
        <v>3.8853</v>
      </c>
      <c r="O8" s="66">
        <f>RANK(N8,N$8:N$42,0)</f>
        <v>27</v>
      </c>
      <c r="P8" s="65">
        <f>VLOOKUP($A8,'Return Data'!$B$7:$R$2843,14,0)</f>
        <v>4.2435</v>
      </c>
      <c r="Q8" s="66">
        <f>RANK(P8,P$8:P$42,0)</f>
        <v>23</v>
      </c>
      <c r="R8" s="65">
        <f>VLOOKUP($A8,'Return Data'!$B$7:$R$2843,16,0)</f>
        <v>8.0533000000000001</v>
      </c>
      <c r="S8" s="67">
        <f t="shared" ref="S8:S42" si="0">RANK(R8,R$8:R$42,0)</f>
        <v>19</v>
      </c>
    </row>
    <row r="9" spans="1:19" x14ac:dyDescent="0.3">
      <c r="A9" s="82" t="s">
        <v>1072</v>
      </c>
      <c r="B9" s="64">
        <f>VLOOKUP($A9,'Return Data'!$B$7:$R$2843,3,0)</f>
        <v>44440</v>
      </c>
      <c r="C9" s="65">
        <f>VLOOKUP($A9,'Return Data'!$B$7:$R$2843,4,0)</f>
        <v>1.3931</v>
      </c>
      <c r="D9" s="65"/>
      <c r="E9" s="66"/>
      <c r="F9" s="65"/>
      <c r="G9" s="66"/>
      <c r="H9" s="65"/>
      <c r="I9" s="66"/>
      <c r="J9" s="65"/>
      <c r="K9" s="66"/>
      <c r="L9" s="65"/>
      <c r="M9" s="66"/>
      <c r="N9" s="65"/>
      <c r="O9" s="66"/>
      <c r="P9" s="65"/>
      <c r="Q9" s="66"/>
      <c r="R9" s="65">
        <f>VLOOKUP($A9,'Return Data'!$B$7:$R$2843,16,0)</f>
        <v>-14.323399999999999</v>
      </c>
      <c r="S9" s="67">
        <f t="shared" si="0"/>
        <v>34</v>
      </c>
    </row>
    <row r="10" spans="1:19" x14ac:dyDescent="0.3">
      <c r="A10" s="82" t="s">
        <v>1074</v>
      </c>
      <c r="B10" s="64">
        <f>VLOOKUP($A10,'Return Data'!$B$7:$R$2843,3,0)</f>
        <v>44440</v>
      </c>
      <c r="C10" s="65">
        <f>VLOOKUP($A10,'Return Data'!$B$7:$R$2843,4,0)</f>
        <v>23.345400000000001</v>
      </c>
      <c r="D10" s="65">
        <f>VLOOKUP($A10,'Return Data'!$B$7:$R$2843,9,0)</f>
        <v>10.623699999999999</v>
      </c>
      <c r="E10" s="66">
        <f t="shared" ref="E10:E42" si="1">RANK(D10,D$8:D$42,0)</f>
        <v>16</v>
      </c>
      <c r="F10" s="65">
        <f>VLOOKUP($A10,'Return Data'!$B$7:$R$2843,10,0)</f>
        <v>7.4817</v>
      </c>
      <c r="G10" s="66">
        <f t="shared" ref="G10:G42" si="2">RANK(F10,F$8:F$42,0)</f>
        <v>10</v>
      </c>
      <c r="H10" s="65">
        <f>VLOOKUP($A10,'Return Data'!$B$7:$R$2843,11,0)</f>
        <v>8.5856999999999992</v>
      </c>
      <c r="I10" s="66">
        <f t="shared" ref="I10:I42" si="3">RANK(H10,H$8:H$42,0)</f>
        <v>11</v>
      </c>
      <c r="J10" s="65">
        <f>VLOOKUP($A10,'Return Data'!$B$7:$R$2843,12,0)</f>
        <v>6.6896000000000004</v>
      </c>
      <c r="K10" s="66">
        <f t="shared" ref="K10:K19" si="4">RANK(J10,J$8:J$42,0)</f>
        <v>6</v>
      </c>
      <c r="L10" s="65">
        <f>VLOOKUP($A10,'Return Data'!$B$7:$R$2843,13,0)</f>
        <v>8.0495000000000001</v>
      </c>
      <c r="M10" s="66">
        <f t="shared" ref="M10:M19" si="5">RANK(L10,L$8:L$42,0)</f>
        <v>8</v>
      </c>
      <c r="N10" s="65">
        <f>VLOOKUP($A10,'Return Data'!$B$7:$R$2843,17,0)</f>
        <v>9.2584</v>
      </c>
      <c r="O10" s="66">
        <f t="shared" ref="O10:O19" si="6">RANK(N10,N$8:N$42,0)</f>
        <v>5</v>
      </c>
      <c r="P10" s="65">
        <f>VLOOKUP($A10,'Return Data'!$B$7:$R$2843,14,0)</f>
        <v>8.8167000000000009</v>
      </c>
      <c r="Q10" s="66">
        <f t="shared" ref="Q10:Q19" si="7">RANK(P10,P$8:P$42,0)</f>
        <v>15</v>
      </c>
      <c r="R10" s="65">
        <f>VLOOKUP($A10,'Return Data'!$B$7:$R$2843,16,0)</f>
        <v>9.2462</v>
      </c>
      <c r="S10" s="67">
        <f t="shared" si="0"/>
        <v>3</v>
      </c>
    </row>
    <row r="11" spans="1:19" x14ac:dyDescent="0.3">
      <c r="A11" s="82" t="s">
        <v>1077</v>
      </c>
      <c r="B11" s="64">
        <f>VLOOKUP($A11,'Return Data'!$B$7:$R$2843,3,0)</f>
        <v>44440</v>
      </c>
      <c r="C11" s="65">
        <f>VLOOKUP($A11,'Return Data'!$B$7:$R$2843,4,0)</f>
        <v>16.026800000000001</v>
      </c>
      <c r="D11" s="65">
        <f>VLOOKUP($A11,'Return Data'!$B$7:$R$2843,9,0)</f>
        <v>8.5332000000000008</v>
      </c>
      <c r="E11" s="66">
        <f t="shared" si="1"/>
        <v>28</v>
      </c>
      <c r="F11" s="65">
        <f>VLOOKUP($A11,'Return Data'!$B$7:$R$2843,10,0)</f>
        <v>4.7572999999999999</v>
      </c>
      <c r="G11" s="66">
        <f t="shared" si="2"/>
        <v>26</v>
      </c>
      <c r="H11" s="65">
        <f>VLOOKUP($A11,'Return Data'!$B$7:$R$2843,11,0)</f>
        <v>6.4314999999999998</v>
      </c>
      <c r="I11" s="66">
        <f t="shared" si="3"/>
        <v>29</v>
      </c>
      <c r="J11" s="65">
        <f>VLOOKUP($A11,'Return Data'!$B$7:$R$2843,12,0)</f>
        <v>3.3006000000000002</v>
      </c>
      <c r="K11" s="66">
        <f t="shared" si="4"/>
        <v>20</v>
      </c>
      <c r="L11" s="65">
        <f>VLOOKUP($A11,'Return Data'!$B$7:$R$2843,13,0)</f>
        <v>4.5084999999999997</v>
      </c>
      <c r="M11" s="66">
        <f t="shared" si="5"/>
        <v>22</v>
      </c>
      <c r="N11" s="65">
        <f>VLOOKUP($A11,'Return Data'!$B$7:$R$2843,17,0)</f>
        <v>5.8635000000000002</v>
      </c>
      <c r="O11" s="66">
        <f t="shared" si="6"/>
        <v>23</v>
      </c>
      <c r="P11" s="65">
        <f>VLOOKUP($A11,'Return Data'!$B$7:$R$2843,14,0)</f>
        <v>3.4605000000000001</v>
      </c>
      <c r="Q11" s="66">
        <f t="shared" si="7"/>
        <v>25</v>
      </c>
      <c r="R11" s="65">
        <f>VLOOKUP($A11,'Return Data'!$B$7:$R$2843,16,0)</f>
        <v>6.4832999999999998</v>
      </c>
      <c r="S11" s="67">
        <f t="shared" si="0"/>
        <v>27</v>
      </c>
    </row>
    <row r="12" spans="1:19" x14ac:dyDescent="0.3">
      <c r="A12" s="82" t="s">
        <v>1078</v>
      </c>
      <c r="B12" s="64">
        <f>VLOOKUP($A12,'Return Data'!$B$7:$R$2843,3,0)</f>
        <v>44440</v>
      </c>
      <c r="C12" s="65">
        <f>VLOOKUP($A12,'Return Data'!$B$7:$R$2843,4,0)</f>
        <v>68.0672</v>
      </c>
      <c r="D12" s="65">
        <f>VLOOKUP($A12,'Return Data'!$B$7:$R$2843,9,0)</f>
        <v>7.5471000000000004</v>
      </c>
      <c r="E12" s="66">
        <f t="shared" si="1"/>
        <v>31</v>
      </c>
      <c r="F12" s="65">
        <f>VLOOKUP($A12,'Return Data'!$B$7:$R$2843,10,0)</f>
        <v>4.5381999999999998</v>
      </c>
      <c r="G12" s="66">
        <f t="shared" si="2"/>
        <v>28</v>
      </c>
      <c r="H12" s="65">
        <f>VLOOKUP($A12,'Return Data'!$B$7:$R$2843,11,0)</f>
        <v>6.7346000000000004</v>
      </c>
      <c r="I12" s="66">
        <f t="shared" si="3"/>
        <v>26</v>
      </c>
      <c r="J12" s="65">
        <f>VLOOKUP($A12,'Return Data'!$B$7:$R$2843,12,0)</f>
        <v>4.2321</v>
      </c>
      <c r="K12" s="66">
        <f t="shared" si="4"/>
        <v>14</v>
      </c>
      <c r="L12" s="65">
        <f>VLOOKUP($A12,'Return Data'!$B$7:$R$2843,13,0)</f>
        <v>5.0342000000000002</v>
      </c>
      <c r="M12" s="66">
        <f t="shared" si="5"/>
        <v>17</v>
      </c>
      <c r="N12" s="65">
        <f>VLOOKUP($A12,'Return Data'!$B$7:$R$2843,17,0)</f>
        <v>7.2169999999999996</v>
      </c>
      <c r="O12" s="66">
        <f t="shared" si="6"/>
        <v>17</v>
      </c>
      <c r="P12" s="65">
        <f>VLOOKUP($A12,'Return Data'!$B$7:$R$2843,14,0)</f>
        <v>5.5726000000000004</v>
      </c>
      <c r="Q12" s="66">
        <f t="shared" si="7"/>
        <v>21</v>
      </c>
      <c r="R12" s="65">
        <f>VLOOKUP($A12,'Return Data'!$B$7:$R$2843,16,0)</f>
        <v>7.4356</v>
      </c>
      <c r="S12" s="67">
        <f t="shared" si="0"/>
        <v>24</v>
      </c>
    </row>
    <row r="13" spans="1:19" x14ac:dyDescent="0.3">
      <c r="A13" s="82" t="s">
        <v>1083</v>
      </c>
      <c r="B13" s="64">
        <f>VLOOKUP($A13,'Return Data'!$B$7:$R$2843,3,0)</f>
        <v>44440</v>
      </c>
      <c r="C13" s="65">
        <f>VLOOKUP($A13,'Return Data'!$B$7:$R$2843,4,0)</f>
        <v>25.8432</v>
      </c>
      <c r="D13" s="65">
        <f>VLOOKUP($A13,'Return Data'!$B$7:$R$2843,9,0)</f>
        <v>9.1570999999999998</v>
      </c>
      <c r="E13" s="66">
        <f t="shared" si="1"/>
        <v>24</v>
      </c>
      <c r="F13" s="65">
        <f>VLOOKUP($A13,'Return Data'!$B$7:$R$2843,10,0)</f>
        <v>11.625299999999999</v>
      </c>
      <c r="G13" s="66">
        <f t="shared" si="2"/>
        <v>2</v>
      </c>
      <c r="H13" s="65">
        <f>VLOOKUP($A13,'Return Data'!$B$7:$R$2843,11,0)</f>
        <v>16.564699999999998</v>
      </c>
      <c r="I13" s="66">
        <f t="shared" si="3"/>
        <v>2</v>
      </c>
      <c r="J13" s="65">
        <f>VLOOKUP($A13,'Return Data'!$B$7:$R$2843,12,0)</f>
        <v>17.2227</v>
      </c>
      <c r="K13" s="66">
        <f t="shared" si="4"/>
        <v>2</v>
      </c>
      <c r="L13" s="65">
        <f>VLOOKUP($A13,'Return Data'!$B$7:$R$2843,13,0)</f>
        <v>22.181999999999999</v>
      </c>
      <c r="M13" s="66">
        <f t="shared" si="5"/>
        <v>1</v>
      </c>
      <c r="N13" s="65">
        <f>VLOOKUP($A13,'Return Data'!$B$7:$R$2843,17,0)</f>
        <v>3.9729000000000001</v>
      </c>
      <c r="O13" s="66">
        <f t="shared" si="6"/>
        <v>26</v>
      </c>
      <c r="P13" s="65">
        <f>VLOOKUP($A13,'Return Data'!$B$7:$R$2843,14,0)</f>
        <v>5.2526999999999999</v>
      </c>
      <c r="Q13" s="66">
        <f t="shared" si="7"/>
        <v>22</v>
      </c>
      <c r="R13" s="65">
        <f>VLOOKUP($A13,'Return Data'!$B$7:$R$2843,16,0)</f>
        <v>8.2750000000000004</v>
      </c>
      <c r="S13" s="67">
        <f t="shared" si="0"/>
        <v>18</v>
      </c>
    </row>
    <row r="14" spans="1:19" x14ac:dyDescent="0.3">
      <c r="A14" s="82" t="s">
        <v>1085</v>
      </c>
      <c r="B14" s="64">
        <f>VLOOKUP($A14,'Return Data'!$B$7:$R$2843,3,0)</f>
        <v>44440</v>
      </c>
      <c r="C14" s="65">
        <f>VLOOKUP($A14,'Return Data'!$B$7:$R$2843,4,0)</f>
        <v>47.4251</v>
      </c>
      <c r="D14" s="65">
        <f>VLOOKUP($A14,'Return Data'!$B$7:$R$2843,9,0)</f>
        <v>11.045</v>
      </c>
      <c r="E14" s="66">
        <f t="shared" si="1"/>
        <v>12</v>
      </c>
      <c r="F14" s="65">
        <f>VLOOKUP($A14,'Return Data'!$B$7:$R$2843,10,0)</f>
        <v>7.8216000000000001</v>
      </c>
      <c r="G14" s="66">
        <f t="shared" si="2"/>
        <v>9</v>
      </c>
      <c r="H14" s="65">
        <f>VLOOKUP($A14,'Return Data'!$B$7:$R$2843,11,0)</f>
        <v>9.4366000000000003</v>
      </c>
      <c r="I14" s="66">
        <f t="shared" si="3"/>
        <v>9</v>
      </c>
      <c r="J14" s="65">
        <f>VLOOKUP($A14,'Return Data'!$B$7:$R$2843,12,0)</f>
        <v>6.5853000000000002</v>
      </c>
      <c r="K14" s="66">
        <f t="shared" si="4"/>
        <v>7</v>
      </c>
      <c r="L14" s="65">
        <f>VLOOKUP($A14,'Return Data'!$B$7:$R$2843,13,0)</f>
        <v>8.5991</v>
      </c>
      <c r="M14" s="66">
        <f t="shared" si="5"/>
        <v>6</v>
      </c>
      <c r="N14" s="65">
        <f>VLOOKUP($A14,'Return Data'!$B$7:$R$2843,17,0)</f>
        <v>9.0549999999999997</v>
      </c>
      <c r="O14" s="66">
        <f t="shared" si="6"/>
        <v>6</v>
      </c>
      <c r="P14" s="65">
        <f>VLOOKUP($A14,'Return Data'!$B$7:$R$2843,14,0)</f>
        <v>9.3421000000000003</v>
      </c>
      <c r="Q14" s="66">
        <f t="shared" si="7"/>
        <v>10</v>
      </c>
      <c r="R14" s="65">
        <f>VLOOKUP($A14,'Return Data'!$B$7:$R$2843,16,0)</f>
        <v>8.8801000000000005</v>
      </c>
      <c r="S14" s="67">
        <f t="shared" si="0"/>
        <v>8</v>
      </c>
    </row>
    <row r="15" spans="1:19" x14ac:dyDescent="0.3">
      <c r="A15" s="82" t="s">
        <v>1087</v>
      </c>
      <c r="B15" s="64">
        <f>VLOOKUP($A15,'Return Data'!$B$7:$R$2843,3,0)</f>
        <v>44440</v>
      </c>
      <c r="C15" s="65">
        <f>VLOOKUP($A15,'Return Data'!$B$7:$R$2843,4,0)</f>
        <v>37.54</v>
      </c>
      <c r="D15" s="65">
        <f>VLOOKUP($A15,'Return Data'!$B$7:$R$2843,9,0)</f>
        <v>10.2532</v>
      </c>
      <c r="E15" s="66">
        <f t="shared" si="1"/>
        <v>19</v>
      </c>
      <c r="F15" s="65">
        <f>VLOOKUP($A15,'Return Data'!$B$7:$R$2843,10,0)</f>
        <v>7.3235000000000001</v>
      </c>
      <c r="G15" s="66">
        <f t="shared" si="2"/>
        <v>12</v>
      </c>
      <c r="H15" s="65">
        <f>VLOOKUP($A15,'Return Data'!$B$7:$R$2843,11,0)</f>
        <v>9.2539999999999996</v>
      </c>
      <c r="I15" s="66">
        <f t="shared" si="3"/>
        <v>10</v>
      </c>
      <c r="J15" s="65">
        <f>VLOOKUP($A15,'Return Data'!$B$7:$R$2843,12,0)</f>
        <v>6.8194999999999997</v>
      </c>
      <c r="K15" s="66">
        <f t="shared" si="4"/>
        <v>5</v>
      </c>
      <c r="L15" s="65">
        <f>VLOOKUP($A15,'Return Data'!$B$7:$R$2843,13,0)</f>
        <v>8.6249000000000002</v>
      </c>
      <c r="M15" s="66">
        <f t="shared" si="5"/>
        <v>5</v>
      </c>
      <c r="N15" s="65">
        <f>VLOOKUP($A15,'Return Data'!$B$7:$R$2843,17,0)</f>
        <v>9.8587000000000007</v>
      </c>
      <c r="O15" s="66">
        <f t="shared" si="6"/>
        <v>1</v>
      </c>
      <c r="P15" s="65">
        <f>VLOOKUP($A15,'Return Data'!$B$7:$R$2843,14,0)</f>
        <v>9.2515999999999998</v>
      </c>
      <c r="Q15" s="66">
        <f t="shared" si="7"/>
        <v>12</v>
      </c>
      <c r="R15" s="65">
        <f>VLOOKUP($A15,'Return Data'!$B$7:$R$2843,16,0)</f>
        <v>9.1374999999999993</v>
      </c>
      <c r="S15" s="67">
        <f t="shared" si="0"/>
        <v>5</v>
      </c>
    </row>
    <row r="16" spans="1:19" x14ac:dyDescent="0.3">
      <c r="A16" s="82" t="s">
        <v>1088</v>
      </c>
      <c r="B16" s="64">
        <f>VLOOKUP($A16,'Return Data'!$B$7:$R$2843,3,0)</f>
        <v>44440</v>
      </c>
      <c r="C16" s="65">
        <f>VLOOKUP($A16,'Return Data'!$B$7:$R$2843,4,0)</f>
        <v>39.791499999999999</v>
      </c>
      <c r="D16" s="65">
        <f>VLOOKUP($A16,'Return Data'!$B$7:$R$2843,9,0)</f>
        <v>9.4898000000000007</v>
      </c>
      <c r="E16" s="66">
        <f t="shared" si="1"/>
        <v>23</v>
      </c>
      <c r="F16" s="65">
        <f>VLOOKUP($A16,'Return Data'!$B$7:$R$2843,10,0)</f>
        <v>6.2527999999999997</v>
      </c>
      <c r="G16" s="66">
        <f t="shared" si="2"/>
        <v>20</v>
      </c>
      <c r="H16" s="65">
        <f>VLOOKUP($A16,'Return Data'!$B$7:$R$2843,11,0)</f>
        <v>7.2343999999999999</v>
      </c>
      <c r="I16" s="66">
        <f t="shared" si="3"/>
        <v>22</v>
      </c>
      <c r="J16" s="65">
        <f>VLOOKUP($A16,'Return Data'!$B$7:$R$2843,12,0)</f>
        <v>3.7122000000000002</v>
      </c>
      <c r="K16" s="66">
        <f t="shared" si="4"/>
        <v>17</v>
      </c>
      <c r="L16" s="65">
        <f>VLOOKUP($A16,'Return Data'!$B$7:$R$2843,13,0)</f>
        <v>5.1870000000000003</v>
      </c>
      <c r="M16" s="66">
        <f t="shared" si="5"/>
        <v>15</v>
      </c>
      <c r="N16" s="65">
        <f>VLOOKUP($A16,'Return Data'!$B$7:$R$2843,17,0)</f>
        <v>7.7359999999999998</v>
      </c>
      <c r="O16" s="66">
        <f t="shared" si="6"/>
        <v>13</v>
      </c>
      <c r="P16" s="65">
        <f>VLOOKUP($A16,'Return Data'!$B$7:$R$2843,14,0)</f>
        <v>9.0371000000000006</v>
      </c>
      <c r="Q16" s="66">
        <f t="shared" si="7"/>
        <v>14</v>
      </c>
      <c r="R16" s="65">
        <f>VLOOKUP($A16,'Return Data'!$B$7:$R$2843,16,0)</f>
        <v>8.4648000000000003</v>
      </c>
      <c r="S16" s="67">
        <f t="shared" si="0"/>
        <v>16</v>
      </c>
    </row>
    <row r="17" spans="1:19" x14ac:dyDescent="0.3">
      <c r="A17" s="82" t="s">
        <v>1093</v>
      </c>
      <c r="B17" s="64">
        <f>VLOOKUP($A17,'Return Data'!$B$7:$R$2843,3,0)</f>
        <v>44440</v>
      </c>
      <c r="C17" s="65">
        <f>VLOOKUP($A17,'Return Data'!$B$7:$R$2843,4,0)</f>
        <v>19.235700000000001</v>
      </c>
      <c r="D17" s="65">
        <f>VLOOKUP($A17,'Return Data'!$B$7:$R$2843,9,0)</f>
        <v>12.702299999999999</v>
      </c>
      <c r="E17" s="66">
        <f t="shared" si="1"/>
        <v>6</v>
      </c>
      <c r="F17" s="65">
        <f>VLOOKUP($A17,'Return Data'!$B$7:$R$2843,10,0)</f>
        <v>9.0046999999999997</v>
      </c>
      <c r="G17" s="66">
        <f t="shared" si="2"/>
        <v>6</v>
      </c>
      <c r="H17" s="65">
        <f>VLOOKUP($A17,'Return Data'!$B$7:$R$2843,11,0)</f>
        <v>9.93</v>
      </c>
      <c r="I17" s="66">
        <f t="shared" si="3"/>
        <v>7</v>
      </c>
      <c r="J17" s="65">
        <f>VLOOKUP($A17,'Return Data'!$B$7:$R$2843,12,0)</f>
        <v>6.3727</v>
      </c>
      <c r="K17" s="66">
        <f t="shared" si="4"/>
        <v>9</v>
      </c>
      <c r="L17" s="65">
        <f>VLOOKUP($A17,'Return Data'!$B$7:$R$2843,13,0)</f>
        <v>8.4146999999999998</v>
      </c>
      <c r="M17" s="66">
        <f t="shared" si="5"/>
        <v>7</v>
      </c>
      <c r="N17" s="65">
        <f>VLOOKUP($A17,'Return Data'!$B$7:$R$2843,17,0)</f>
        <v>8.6777999999999995</v>
      </c>
      <c r="O17" s="66">
        <f t="shared" si="6"/>
        <v>9</v>
      </c>
      <c r="P17" s="65">
        <f>VLOOKUP($A17,'Return Data'!$B$7:$R$2843,14,0)</f>
        <v>8.0178999999999991</v>
      </c>
      <c r="Q17" s="66">
        <f t="shared" si="7"/>
        <v>19</v>
      </c>
      <c r="R17" s="65">
        <f>VLOOKUP($A17,'Return Data'!$B$7:$R$2843,16,0)</f>
        <v>9.1719000000000008</v>
      </c>
      <c r="S17" s="67">
        <f t="shared" si="0"/>
        <v>4</v>
      </c>
    </row>
    <row r="18" spans="1:19" x14ac:dyDescent="0.3">
      <c r="A18" s="82" t="s">
        <v>1094</v>
      </c>
      <c r="B18" s="64">
        <f>VLOOKUP($A18,'Return Data'!$B$7:$R$2843,3,0)</f>
        <v>44440</v>
      </c>
      <c r="C18" s="65">
        <f>VLOOKUP($A18,'Return Data'!$B$7:$R$2843,4,0)</f>
        <v>17.228100000000001</v>
      </c>
      <c r="D18" s="65">
        <f>VLOOKUP($A18,'Return Data'!$B$7:$R$2843,9,0)</f>
        <v>10.617100000000001</v>
      </c>
      <c r="E18" s="66">
        <f t="shared" si="1"/>
        <v>17</v>
      </c>
      <c r="F18" s="65">
        <f>VLOOKUP($A18,'Return Data'!$B$7:$R$2843,10,0)</f>
        <v>7.3651999999999997</v>
      </c>
      <c r="G18" s="66">
        <f t="shared" si="2"/>
        <v>11</v>
      </c>
      <c r="H18" s="65">
        <f>VLOOKUP($A18,'Return Data'!$B$7:$R$2843,11,0)</f>
        <v>8.4990000000000006</v>
      </c>
      <c r="I18" s="66">
        <f t="shared" si="3"/>
        <v>12</v>
      </c>
      <c r="J18" s="65">
        <f>VLOOKUP($A18,'Return Data'!$B$7:$R$2843,12,0)</f>
        <v>7.0984999999999996</v>
      </c>
      <c r="K18" s="66">
        <f t="shared" si="4"/>
        <v>4</v>
      </c>
      <c r="L18" s="65">
        <f>VLOOKUP($A18,'Return Data'!$B$7:$R$2843,13,0)</f>
        <v>9.0406999999999993</v>
      </c>
      <c r="M18" s="66">
        <f t="shared" si="5"/>
        <v>4</v>
      </c>
      <c r="N18" s="65">
        <f>VLOOKUP($A18,'Return Data'!$B$7:$R$2843,17,0)</f>
        <v>8.9236000000000004</v>
      </c>
      <c r="O18" s="66">
        <f t="shared" si="6"/>
        <v>7</v>
      </c>
      <c r="P18" s="65">
        <f>VLOOKUP($A18,'Return Data'!$B$7:$R$2843,14,0)</f>
        <v>8.5146999999999995</v>
      </c>
      <c r="Q18" s="66">
        <f t="shared" si="7"/>
        <v>16</v>
      </c>
      <c r="R18" s="65">
        <f>VLOOKUP($A18,'Return Data'!$B$7:$R$2843,16,0)</f>
        <v>8.6133000000000006</v>
      </c>
      <c r="S18" s="67">
        <f t="shared" si="0"/>
        <v>13</v>
      </c>
    </row>
    <row r="19" spans="1:19" x14ac:dyDescent="0.3">
      <c r="A19" s="82" t="s">
        <v>1097</v>
      </c>
      <c r="B19" s="64">
        <f>VLOOKUP($A19,'Return Data'!$B$7:$R$2843,3,0)</f>
        <v>44440</v>
      </c>
      <c r="C19" s="65">
        <f>VLOOKUP($A19,'Return Data'!$B$7:$R$2843,4,0)</f>
        <v>13.183999999999999</v>
      </c>
      <c r="D19" s="65">
        <f>VLOOKUP($A19,'Return Data'!$B$7:$R$2843,9,0)</f>
        <v>9.0587</v>
      </c>
      <c r="E19" s="66">
        <f t="shared" si="1"/>
        <v>25</v>
      </c>
      <c r="F19" s="65">
        <f>VLOOKUP($A19,'Return Data'!$B$7:$R$2843,10,0)</f>
        <v>60.2303</v>
      </c>
      <c r="G19" s="66">
        <f t="shared" si="2"/>
        <v>1</v>
      </c>
      <c r="H19" s="65">
        <f>VLOOKUP($A19,'Return Data'!$B$7:$R$2843,11,0)</f>
        <v>34.6965</v>
      </c>
      <c r="I19" s="66">
        <f t="shared" si="3"/>
        <v>1</v>
      </c>
      <c r="J19" s="65">
        <f>VLOOKUP($A19,'Return Data'!$B$7:$R$2843,12,0)</f>
        <v>24.034099999999999</v>
      </c>
      <c r="K19" s="66">
        <f t="shared" si="4"/>
        <v>1</v>
      </c>
      <c r="L19" s="65">
        <f>VLOOKUP($A19,'Return Data'!$B$7:$R$2843,13,0)</f>
        <v>18.6753</v>
      </c>
      <c r="M19" s="66">
        <f t="shared" si="5"/>
        <v>2</v>
      </c>
      <c r="N19" s="65">
        <f>VLOOKUP($A19,'Return Data'!$B$7:$R$2843,17,0)</f>
        <v>-4.8661000000000003</v>
      </c>
      <c r="O19" s="66">
        <f t="shared" si="6"/>
        <v>30</v>
      </c>
      <c r="P19" s="65">
        <f>VLOOKUP($A19,'Return Data'!$B$7:$R$2843,14,0)</f>
        <v>-3.6101000000000001</v>
      </c>
      <c r="Q19" s="66">
        <f t="shared" si="7"/>
        <v>29</v>
      </c>
      <c r="R19" s="65">
        <f>VLOOKUP($A19,'Return Data'!$B$7:$R$2843,16,0)</f>
        <v>3.9199000000000002</v>
      </c>
      <c r="S19" s="67">
        <f t="shared" si="0"/>
        <v>30</v>
      </c>
    </row>
    <row r="20" spans="1:19" x14ac:dyDescent="0.3">
      <c r="A20" s="82" t="s">
        <v>1099</v>
      </c>
      <c r="B20" s="64">
        <f>VLOOKUP($A20,'Return Data'!$B$7:$R$2843,3,0)</f>
        <v>44440</v>
      </c>
      <c r="C20" s="65">
        <f>VLOOKUP($A20,'Return Data'!$B$7:$R$2843,4,0)</f>
        <v>4.58E-2</v>
      </c>
      <c r="D20" s="65">
        <f>VLOOKUP($A20,'Return Data'!$B$7:$R$2843,9,0)</f>
        <v>9.7449999999999992</v>
      </c>
      <c r="E20" s="66">
        <f t="shared" si="1"/>
        <v>21</v>
      </c>
      <c r="F20" s="65">
        <f>VLOOKUP($A20,'Return Data'!$B$7:$R$2843,10,0)</f>
        <v>10.6746</v>
      </c>
      <c r="G20" s="66">
        <f t="shared" si="2"/>
        <v>5</v>
      </c>
      <c r="H20" s="65">
        <f>VLOOKUP($A20,'Return Data'!$B$7:$R$2843,11,0)</f>
        <v>11.453200000000001</v>
      </c>
      <c r="I20" s="66">
        <f t="shared" si="3"/>
        <v>3</v>
      </c>
      <c r="J20" s="65"/>
      <c r="K20" s="66"/>
      <c r="L20" s="65"/>
      <c r="M20" s="66"/>
      <c r="N20" s="65"/>
      <c r="O20" s="66"/>
      <c r="P20" s="65"/>
      <c r="Q20" s="66"/>
      <c r="R20" s="65">
        <f>VLOOKUP($A20,'Return Data'!$B$7:$R$2843,16,0)</f>
        <v>-10.9986</v>
      </c>
      <c r="S20" s="67">
        <f t="shared" si="0"/>
        <v>33</v>
      </c>
    </row>
    <row r="21" spans="1:19" x14ac:dyDescent="0.3">
      <c r="A21" s="82" t="s">
        <v>1102</v>
      </c>
      <c r="B21" s="64">
        <f>VLOOKUP($A21,'Return Data'!$B$7:$R$2843,3,0)</f>
        <v>44440</v>
      </c>
      <c r="C21" s="65">
        <f>VLOOKUP($A21,'Return Data'!$B$7:$R$2843,4,0)</f>
        <v>42.8294</v>
      </c>
      <c r="D21" s="65">
        <f>VLOOKUP($A21,'Return Data'!$B$7:$R$2843,9,0)</f>
        <v>8.0535999999999994</v>
      </c>
      <c r="E21" s="66">
        <f t="shared" si="1"/>
        <v>30</v>
      </c>
      <c r="F21" s="65">
        <f>VLOOKUP($A21,'Return Data'!$B$7:$R$2843,10,0)</f>
        <v>6.819</v>
      </c>
      <c r="G21" s="66">
        <f t="shared" si="2"/>
        <v>16</v>
      </c>
      <c r="H21" s="65">
        <f>VLOOKUP($A21,'Return Data'!$B$7:$R$2843,11,0)</f>
        <v>7.5968</v>
      </c>
      <c r="I21" s="66">
        <f t="shared" si="3"/>
        <v>19</v>
      </c>
      <c r="J21" s="65">
        <f>VLOOKUP($A21,'Return Data'!$B$7:$R$2843,12,0)</f>
        <v>5.0119999999999996</v>
      </c>
      <c r="K21" s="66">
        <f>RANK(J21,J$8:J$42,0)</f>
        <v>10</v>
      </c>
      <c r="L21" s="65">
        <f>VLOOKUP($A21,'Return Data'!$B$7:$R$2843,13,0)</f>
        <v>7.1822999999999997</v>
      </c>
      <c r="M21" s="66">
        <f>RANK(L21,L$8:L$42,0)</f>
        <v>10</v>
      </c>
      <c r="N21" s="65">
        <f>VLOOKUP($A21,'Return Data'!$B$7:$R$2843,17,0)</f>
        <v>9.6049000000000007</v>
      </c>
      <c r="O21" s="66">
        <f>RANK(N21,N$8:N$42,0)</f>
        <v>4</v>
      </c>
      <c r="P21" s="65">
        <f>VLOOKUP($A21,'Return Data'!$B$7:$R$2843,14,0)</f>
        <v>10.1144</v>
      </c>
      <c r="Q21" s="66">
        <f>RANK(P21,P$8:P$42,0)</f>
        <v>6</v>
      </c>
      <c r="R21" s="65">
        <f>VLOOKUP($A21,'Return Data'!$B$7:$R$2843,16,0)</f>
        <v>9.9582999999999995</v>
      </c>
      <c r="S21" s="67">
        <f t="shared" si="0"/>
        <v>2</v>
      </c>
    </row>
    <row r="22" spans="1:19" x14ac:dyDescent="0.3">
      <c r="A22" s="82" t="s">
        <v>1105</v>
      </c>
      <c r="B22" s="64">
        <f>VLOOKUP($A22,'Return Data'!$B$7:$R$2843,3,0)</f>
        <v>44440</v>
      </c>
      <c r="C22" s="65">
        <f>VLOOKUP($A22,'Return Data'!$B$7:$R$2843,4,0)</f>
        <v>63.435499999999998</v>
      </c>
      <c r="D22" s="65">
        <f>VLOOKUP($A22,'Return Data'!$B$7:$R$2843,9,0)</f>
        <v>8.7093000000000007</v>
      </c>
      <c r="E22" s="66">
        <f t="shared" si="1"/>
        <v>26</v>
      </c>
      <c r="F22" s="65">
        <f>VLOOKUP($A22,'Return Data'!$B$7:$R$2843,10,0)</f>
        <v>4.6738</v>
      </c>
      <c r="G22" s="66">
        <f t="shared" si="2"/>
        <v>27</v>
      </c>
      <c r="H22" s="65">
        <f>VLOOKUP($A22,'Return Data'!$B$7:$R$2843,11,0)</f>
        <v>6.3198999999999996</v>
      </c>
      <c r="I22" s="66">
        <f t="shared" si="3"/>
        <v>30</v>
      </c>
      <c r="J22" s="65">
        <f>VLOOKUP($A22,'Return Data'!$B$7:$R$2843,12,0)</f>
        <v>3.2189999999999999</v>
      </c>
      <c r="K22" s="66">
        <f>RANK(J22,J$8:J$42,0)</f>
        <v>21</v>
      </c>
      <c r="L22" s="65">
        <f>VLOOKUP($A22,'Return Data'!$B$7:$R$2843,13,0)</f>
        <v>4.1165000000000003</v>
      </c>
      <c r="M22" s="66">
        <f>RANK(L22,L$8:L$42,0)</f>
        <v>25</v>
      </c>
      <c r="N22" s="65">
        <f>VLOOKUP($A22,'Return Data'!$B$7:$R$2843,17,0)</f>
        <v>5.7343000000000002</v>
      </c>
      <c r="O22" s="66">
        <f>RANK(N22,N$8:N$42,0)</f>
        <v>24</v>
      </c>
      <c r="P22" s="65">
        <f>VLOOKUP($A22,'Return Data'!$B$7:$R$2843,14,0)</f>
        <v>6.9169999999999998</v>
      </c>
      <c r="Q22" s="66">
        <f>RANK(P22,P$8:P$42,0)</f>
        <v>20</v>
      </c>
      <c r="R22" s="65">
        <f>VLOOKUP($A22,'Return Data'!$B$7:$R$2843,16,0)</f>
        <v>7.7032999999999996</v>
      </c>
      <c r="S22" s="67">
        <f t="shared" si="0"/>
        <v>21</v>
      </c>
    </row>
    <row r="23" spans="1:19" x14ac:dyDescent="0.3">
      <c r="A23" s="82" t="s">
        <v>1106</v>
      </c>
      <c r="B23" s="64">
        <f>VLOOKUP($A23,'Return Data'!$B$7:$R$2843,3,0)</f>
        <v>44440</v>
      </c>
      <c r="C23" s="65">
        <f>VLOOKUP($A23,'Return Data'!$B$7:$R$2843,4,0)</f>
        <v>31.770299999999999</v>
      </c>
      <c r="D23" s="65">
        <f>VLOOKUP($A23,'Return Data'!$B$7:$R$2843,9,0)</f>
        <v>11.6449</v>
      </c>
      <c r="E23" s="66">
        <f t="shared" si="1"/>
        <v>8</v>
      </c>
      <c r="F23" s="65">
        <f>VLOOKUP($A23,'Return Data'!$B$7:$R$2843,10,0)</f>
        <v>7.9160000000000004</v>
      </c>
      <c r="G23" s="66">
        <f t="shared" si="2"/>
        <v>8</v>
      </c>
      <c r="H23" s="65">
        <f>VLOOKUP($A23,'Return Data'!$B$7:$R$2843,11,0)</f>
        <v>9.6155000000000008</v>
      </c>
      <c r="I23" s="66">
        <f t="shared" si="3"/>
        <v>8</v>
      </c>
      <c r="J23" s="65">
        <f>VLOOKUP($A23,'Return Data'!$B$7:$R$2843,12,0)</f>
        <v>6.4175000000000004</v>
      </c>
      <c r="K23" s="66">
        <f>RANK(J23,J$8:J$42,0)</f>
        <v>8</v>
      </c>
      <c r="L23" s="65">
        <f>VLOOKUP($A23,'Return Data'!$B$7:$R$2843,13,0)</f>
        <v>7.4733000000000001</v>
      </c>
      <c r="M23" s="66">
        <f>RANK(L23,L$8:L$42,0)</f>
        <v>9</v>
      </c>
      <c r="N23" s="65">
        <f>VLOOKUP($A23,'Return Data'!$B$7:$R$2843,17,0)</f>
        <v>9.6461000000000006</v>
      </c>
      <c r="O23" s="66">
        <f>RANK(N23,N$8:N$42,0)</f>
        <v>3</v>
      </c>
      <c r="P23" s="65">
        <f>VLOOKUP($A23,'Return Data'!$B$7:$R$2843,14,0)</f>
        <v>3.3224999999999998</v>
      </c>
      <c r="Q23" s="66">
        <f>RANK(P23,P$8:P$42,0)</f>
        <v>26</v>
      </c>
      <c r="R23" s="65">
        <f>VLOOKUP($A23,'Return Data'!$B$7:$R$2843,16,0)</f>
        <v>6.8720999999999997</v>
      </c>
      <c r="S23" s="67">
        <f t="shared" si="0"/>
        <v>25</v>
      </c>
    </row>
    <row r="24" spans="1:19" x14ac:dyDescent="0.3">
      <c r="A24" s="82" t="s">
        <v>1107</v>
      </c>
      <c r="B24" s="64">
        <f>VLOOKUP($A24,'Return Data'!$B$7:$R$2843,3,0)</f>
        <v>44440</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-20.75</v>
      </c>
      <c r="S24" s="67">
        <f t="shared" si="0"/>
        <v>35</v>
      </c>
    </row>
    <row r="25" spans="1:19" x14ac:dyDescent="0.3">
      <c r="A25" s="82" t="s">
        <v>1112</v>
      </c>
      <c r="B25" s="64">
        <f>VLOOKUP($A25,'Return Data'!$B$7:$R$2843,3,0)</f>
        <v>44440</v>
      </c>
      <c r="C25" s="65">
        <f>VLOOKUP($A25,'Return Data'!$B$7:$R$2843,4,0)</f>
        <v>8.9200000000000002E-2</v>
      </c>
      <c r="D25" s="65">
        <f>VLOOKUP($A25,'Return Data'!$B$7:$R$2843,9,0)</f>
        <v>11.2736</v>
      </c>
      <c r="E25" s="66">
        <f t="shared" si="1"/>
        <v>9</v>
      </c>
      <c r="F25" s="65">
        <f>VLOOKUP($A25,'Return Data'!$B$7:$R$2843,10,0)</f>
        <v>10.9697</v>
      </c>
      <c r="G25" s="66">
        <f t="shared" si="2"/>
        <v>4</v>
      </c>
      <c r="H25" s="65">
        <f>VLOOKUP($A25,'Return Data'!$B$7:$R$2843,11,0)</f>
        <v>11.281700000000001</v>
      </c>
      <c r="I25" s="66">
        <f t="shared" si="3"/>
        <v>5</v>
      </c>
      <c r="J25" s="65"/>
      <c r="K25" s="66"/>
      <c r="L25" s="65"/>
      <c r="M25" s="66"/>
      <c r="N25" s="65"/>
      <c r="O25" s="66"/>
      <c r="P25" s="65"/>
      <c r="Q25" s="66"/>
      <c r="R25" s="65">
        <f>VLOOKUP($A25,'Return Data'!$B$7:$R$2843,16,0)</f>
        <v>-8.1061999999999994</v>
      </c>
      <c r="S25" s="67">
        <f t="shared" si="0"/>
        <v>32</v>
      </c>
    </row>
    <row r="26" spans="1:19" x14ac:dyDescent="0.3">
      <c r="A26" s="82" t="s">
        <v>1114</v>
      </c>
      <c r="B26" s="64">
        <f>VLOOKUP($A26,'Return Data'!$B$7:$R$2843,3,0)</f>
        <v>44440</v>
      </c>
      <c r="C26" s="65">
        <f>VLOOKUP($A26,'Return Data'!$B$7:$R$2843,4,0)</f>
        <v>15.038399999999999</v>
      </c>
      <c r="D26" s="65">
        <f>VLOOKUP($A26,'Return Data'!$B$7:$R$2843,9,0)</f>
        <v>10.948399999999999</v>
      </c>
      <c r="E26" s="66">
        <f t="shared" si="1"/>
        <v>13</v>
      </c>
      <c r="F26" s="65">
        <f>VLOOKUP($A26,'Return Data'!$B$7:$R$2843,10,0)</f>
        <v>6.7697000000000003</v>
      </c>
      <c r="G26" s="66">
        <f t="shared" si="2"/>
        <v>17</v>
      </c>
      <c r="H26" s="65">
        <f>VLOOKUP($A26,'Return Data'!$B$7:$R$2843,11,0)</f>
        <v>6.8632</v>
      </c>
      <c r="I26" s="66">
        <f t="shared" si="3"/>
        <v>24</v>
      </c>
      <c r="J26" s="65">
        <f>VLOOKUP($A26,'Return Data'!$B$7:$R$2843,12,0)</f>
        <v>4.1090999999999998</v>
      </c>
      <c r="K26" s="66">
        <f t="shared" ref="K26:K38" si="8">RANK(J26,J$8:J$42,0)</f>
        <v>15</v>
      </c>
      <c r="L26" s="65">
        <f>VLOOKUP($A26,'Return Data'!$B$7:$R$2843,13,0)</f>
        <v>5.5377999999999998</v>
      </c>
      <c r="M26" s="66">
        <f t="shared" ref="M26:M38" si="9">RANK(L26,L$8:L$42,0)</f>
        <v>14</v>
      </c>
      <c r="N26" s="65">
        <f>VLOOKUP($A26,'Return Data'!$B$7:$R$2843,17,0)</f>
        <v>2.6198999999999999</v>
      </c>
      <c r="O26" s="66">
        <f t="shared" ref="O26:O38" si="10">RANK(N26,N$8:N$42,0)</f>
        <v>28</v>
      </c>
      <c r="P26" s="65">
        <f>VLOOKUP($A26,'Return Data'!$B$7:$R$2843,14,0)</f>
        <v>4.1307999999999998</v>
      </c>
      <c r="Q26" s="66">
        <f t="shared" ref="Q26:Q38" si="11">RANK(P26,P$8:P$42,0)</f>
        <v>24</v>
      </c>
      <c r="R26" s="65">
        <f>VLOOKUP($A26,'Return Data'!$B$7:$R$2843,16,0)</f>
        <v>6.5540000000000003</v>
      </c>
      <c r="S26" s="67">
        <f t="shared" si="0"/>
        <v>26</v>
      </c>
    </row>
    <row r="27" spans="1:19" x14ac:dyDescent="0.3">
      <c r="A27" s="82" t="s">
        <v>1119</v>
      </c>
      <c r="B27" s="64">
        <f>VLOOKUP($A27,'Return Data'!$B$7:$R$2843,3,0)</f>
        <v>44440</v>
      </c>
      <c r="C27" s="65">
        <f>VLOOKUP($A27,'Return Data'!$B$7:$R$2843,4,0)</f>
        <v>106.9251</v>
      </c>
      <c r="D27" s="65">
        <f>VLOOKUP($A27,'Return Data'!$B$7:$R$2843,9,0)</f>
        <v>13.257999999999999</v>
      </c>
      <c r="E27" s="66">
        <f t="shared" si="1"/>
        <v>4</v>
      </c>
      <c r="F27" s="65">
        <f>VLOOKUP($A27,'Return Data'!$B$7:$R$2843,10,0)</f>
        <v>7.0686</v>
      </c>
      <c r="G27" s="66">
        <f t="shared" si="2"/>
        <v>14</v>
      </c>
      <c r="H27" s="65">
        <f>VLOOKUP($A27,'Return Data'!$B$7:$R$2843,11,0)</f>
        <v>10.2166</v>
      </c>
      <c r="I27" s="66">
        <f t="shared" si="3"/>
        <v>6</v>
      </c>
      <c r="J27" s="65">
        <f>VLOOKUP($A27,'Return Data'!$B$7:$R$2843,12,0)</f>
        <v>4.7198000000000002</v>
      </c>
      <c r="K27" s="66">
        <f t="shared" si="8"/>
        <v>12</v>
      </c>
      <c r="L27" s="65">
        <f>VLOOKUP($A27,'Return Data'!$B$7:$R$2843,13,0)</f>
        <v>6.2270000000000003</v>
      </c>
      <c r="M27" s="66">
        <f t="shared" si="9"/>
        <v>12</v>
      </c>
      <c r="N27" s="65">
        <f>VLOOKUP($A27,'Return Data'!$B$7:$R$2843,17,0)</f>
        <v>8.7517999999999994</v>
      </c>
      <c r="O27" s="66">
        <f t="shared" si="10"/>
        <v>8</v>
      </c>
      <c r="P27" s="65">
        <f>VLOOKUP($A27,'Return Data'!$B$7:$R$2843,14,0)</f>
        <v>10.5305</v>
      </c>
      <c r="Q27" s="66">
        <f t="shared" si="11"/>
        <v>1</v>
      </c>
      <c r="R27" s="65">
        <f>VLOOKUP($A27,'Return Data'!$B$7:$R$2843,16,0)</f>
        <v>8.6967999999999996</v>
      </c>
      <c r="S27" s="67">
        <f t="shared" si="0"/>
        <v>11</v>
      </c>
    </row>
    <row r="28" spans="1:19" x14ac:dyDescent="0.3">
      <c r="A28" s="82" t="s">
        <v>1120</v>
      </c>
      <c r="B28" s="64">
        <f>VLOOKUP($A28,'Return Data'!$B$7:$R$2843,3,0)</f>
        <v>44440</v>
      </c>
      <c r="C28" s="65">
        <f>VLOOKUP($A28,'Return Data'!$B$7:$R$2843,4,0)</f>
        <v>49.622100000000003</v>
      </c>
      <c r="D28" s="65">
        <f>VLOOKUP($A28,'Return Data'!$B$7:$R$2843,9,0)</f>
        <v>10.7967</v>
      </c>
      <c r="E28" s="66">
        <f t="shared" si="1"/>
        <v>14</v>
      </c>
      <c r="F28" s="65">
        <f>VLOOKUP($A28,'Return Data'!$B$7:$R$2843,10,0)</f>
        <v>5.2748999999999997</v>
      </c>
      <c r="G28" s="66">
        <f t="shared" si="2"/>
        <v>23</v>
      </c>
      <c r="H28" s="65">
        <f>VLOOKUP($A28,'Return Data'!$B$7:$R$2843,11,0)</f>
        <v>7.1820000000000004</v>
      </c>
      <c r="I28" s="66">
        <f t="shared" si="3"/>
        <v>23</v>
      </c>
      <c r="J28" s="65">
        <f>VLOOKUP($A28,'Return Data'!$B$7:$R$2843,12,0)</f>
        <v>3.8054999999999999</v>
      </c>
      <c r="K28" s="66">
        <f t="shared" si="8"/>
        <v>16</v>
      </c>
      <c r="L28" s="65">
        <f>VLOOKUP($A28,'Return Data'!$B$7:$R$2843,13,0)</f>
        <v>4.9128999999999996</v>
      </c>
      <c r="M28" s="66">
        <f t="shared" si="9"/>
        <v>18</v>
      </c>
      <c r="N28" s="65">
        <f>VLOOKUP($A28,'Return Data'!$B$7:$R$2843,17,0)</f>
        <v>7.6082000000000001</v>
      </c>
      <c r="O28" s="66">
        <f t="shared" si="10"/>
        <v>14</v>
      </c>
      <c r="P28" s="65">
        <f>VLOOKUP($A28,'Return Data'!$B$7:$R$2843,14,0)</f>
        <v>9.5275999999999996</v>
      </c>
      <c r="Q28" s="66">
        <f t="shared" si="11"/>
        <v>9</v>
      </c>
      <c r="R28" s="65">
        <f>VLOOKUP($A28,'Return Data'!$B$7:$R$2843,16,0)</f>
        <v>8.6616999999999997</v>
      </c>
      <c r="S28" s="67">
        <f t="shared" si="0"/>
        <v>12</v>
      </c>
    </row>
    <row r="29" spans="1:19" x14ac:dyDescent="0.3">
      <c r="A29" s="82" t="s">
        <v>1123</v>
      </c>
      <c r="B29" s="64">
        <f>VLOOKUP($A29,'Return Data'!$B$7:$R$2843,3,0)</f>
        <v>44440</v>
      </c>
      <c r="C29" s="65">
        <f>VLOOKUP($A29,'Return Data'!$B$7:$R$2843,4,0)</f>
        <v>50.6355</v>
      </c>
      <c r="D29" s="65">
        <f>VLOOKUP($A29,'Return Data'!$B$7:$R$2843,9,0)</f>
        <v>10.5207</v>
      </c>
      <c r="E29" s="66">
        <f t="shared" si="1"/>
        <v>18</v>
      </c>
      <c r="F29" s="65">
        <f>VLOOKUP($A29,'Return Data'!$B$7:$R$2843,10,0)</f>
        <v>5.2145999999999999</v>
      </c>
      <c r="G29" s="66">
        <f t="shared" si="2"/>
        <v>25</v>
      </c>
      <c r="H29" s="65">
        <f>VLOOKUP($A29,'Return Data'!$B$7:$R$2843,11,0)</f>
        <v>6.6993999999999998</v>
      </c>
      <c r="I29" s="66">
        <f t="shared" si="3"/>
        <v>27</v>
      </c>
      <c r="J29" s="65">
        <f>VLOOKUP($A29,'Return Data'!$B$7:$R$2843,12,0)</f>
        <v>3.6</v>
      </c>
      <c r="K29" s="66">
        <f t="shared" si="8"/>
        <v>19</v>
      </c>
      <c r="L29" s="65">
        <f>VLOOKUP($A29,'Return Data'!$B$7:$R$2843,13,0)</f>
        <v>4.7020999999999997</v>
      </c>
      <c r="M29" s="66">
        <f t="shared" si="9"/>
        <v>20</v>
      </c>
      <c r="N29" s="65">
        <f>VLOOKUP($A29,'Return Data'!$B$7:$R$2843,17,0)</f>
        <v>6.952</v>
      </c>
      <c r="O29" s="66">
        <f t="shared" si="10"/>
        <v>18</v>
      </c>
      <c r="P29" s="65">
        <f>VLOOKUP($A29,'Return Data'!$B$7:$R$2843,14,0)</f>
        <v>8.1593</v>
      </c>
      <c r="Q29" s="66">
        <f t="shared" si="11"/>
        <v>18</v>
      </c>
      <c r="R29" s="65">
        <f>VLOOKUP($A29,'Return Data'!$B$7:$R$2843,16,0)</f>
        <v>7.7664</v>
      </c>
      <c r="S29" s="67">
        <f t="shared" si="0"/>
        <v>20</v>
      </c>
    </row>
    <row r="30" spans="1:19" x14ac:dyDescent="0.3">
      <c r="A30" s="82" t="s">
        <v>1125</v>
      </c>
      <c r="B30" s="64">
        <f>VLOOKUP($A30,'Return Data'!$B$7:$R$2843,3,0)</f>
        <v>44440</v>
      </c>
      <c r="C30" s="65">
        <f>VLOOKUP($A30,'Return Data'!$B$7:$R$2843,4,0)</f>
        <v>37.683500000000002</v>
      </c>
      <c r="D30" s="65">
        <f>VLOOKUP($A30,'Return Data'!$B$7:$R$2843,9,0)</f>
        <v>13.984400000000001</v>
      </c>
      <c r="E30" s="66">
        <f t="shared" si="1"/>
        <v>3</v>
      </c>
      <c r="F30" s="65">
        <f>VLOOKUP($A30,'Return Data'!$B$7:$R$2843,10,0)</f>
        <v>6.3766999999999996</v>
      </c>
      <c r="G30" s="66">
        <f t="shared" si="2"/>
        <v>19</v>
      </c>
      <c r="H30" s="65">
        <f>VLOOKUP($A30,'Return Data'!$B$7:$R$2843,11,0)</f>
        <v>7.8490000000000002</v>
      </c>
      <c r="I30" s="66">
        <f t="shared" si="3"/>
        <v>16</v>
      </c>
      <c r="J30" s="65">
        <f>VLOOKUP($A30,'Return Data'!$B$7:$R$2843,12,0)</f>
        <v>2.9388000000000001</v>
      </c>
      <c r="K30" s="66">
        <f t="shared" si="8"/>
        <v>23</v>
      </c>
      <c r="L30" s="65">
        <f>VLOOKUP($A30,'Return Data'!$B$7:$R$2843,13,0)</f>
        <v>4.4672000000000001</v>
      </c>
      <c r="M30" s="66">
        <f t="shared" si="9"/>
        <v>23</v>
      </c>
      <c r="N30" s="65">
        <f>VLOOKUP($A30,'Return Data'!$B$7:$R$2843,17,0)</f>
        <v>6.4050000000000002</v>
      </c>
      <c r="O30" s="66">
        <f t="shared" si="10"/>
        <v>21</v>
      </c>
      <c r="P30" s="65">
        <f>VLOOKUP($A30,'Return Data'!$B$7:$R$2843,14,0)</f>
        <v>9.2577999999999996</v>
      </c>
      <c r="Q30" s="66">
        <f t="shared" si="11"/>
        <v>11</v>
      </c>
      <c r="R30" s="65">
        <f>VLOOKUP($A30,'Return Data'!$B$7:$R$2843,16,0)</f>
        <v>7.5704000000000002</v>
      </c>
      <c r="S30" s="67">
        <f t="shared" si="0"/>
        <v>22</v>
      </c>
    </row>
    <row r="31" spans="1:19" x14ac:dyDescent="0.3">
      <c r="A31" s="82" t="s">
        <v>1127</v>
      </c>
      <c r="B31" s="64">
        <f>VLOOKUP($A31,'Return Data'!$B$7:$R$2843,3,0)</f>
        <v>44440</v>
      </c>
      <c r="C31" s="65">
        <f>VLOOKUP($A31,'Return Data'!$B$7:$R$2843,4,0)</f>
        <v>32.861699999999999</v>
      </c>
      <c r="D31" s="65">
        <f>VLOOKUP($A31,'Return Data'!$B$7:$R$2843,9,0)</f>
        <v>11.1099</v>
      </c>
      <c r="E31" s="66">
        <f t="shared" si="1"/>
        <v>11</v>
      </c>
      <c r="F31" s="65">
        <f>VLOOKUP($A31,'Return Data'!$B$7:$R$2843,10,0)</f>
        <v>5.2676999999999996</v>
      </c>
      <c r="G31" s="66">
        <f t="shared" si="2"/>
        <v>24</v>
      </c>
      <c r="H31" s="65">
        <f>VLOOKUP($A31,'Return Data'!$B$7:$R$2843,11,0)</f>
        <v>7.6901999999999999</v>
      </c>
      <c r="I31" s="66">
        <f t="shared" si="3"/>
        <v>18</v>
      </c>
      <c r="J31" s="65">
        <f>VLOOKUP($A31,'Return Data'!$B$7:$R$2843,12,0)</f>
        <v>3.6676000000000002</v>
      </c>
      <c r="K31" s="66">
        <f t="shared" si="8"/>
        <v>18</v>
      </c>
      <c r="L31" s="65">
        <f>VLOOKUP($A31,'Return Data'!$B$7:$R$2843,13,0)</f>
        <v>5.0659999999999998</v>
      </c>
      <c r="M31" s="66">
        <f t="shared" si="9"/>
        <v>16</v>
      </c>
      <c r="N31" s="65">
        <f>VLOOKUP($A31,'Return Data'!$B$7:$R$2843,17,0)</f>
        <v>8.6609999999999996</v>
      </c>
      <c r="O31" s="66">
        <f t="shared" si="10"/>
        <v>10</v>
      </c>
      <c r="P31" s="65">
        <f>VLOOKUP($A31,'Return Data'!$B$7:$R$2843,14,0)</f>
        <v>9.6651000000000007</v>
      </c>
      <c r="Q31" s="66">
        <f t="shared" si="11"/>
        <v>8</v>
      </c>
      <c r="R31" s="65">
        <f>VLOOKUP($A31,'Return Data'!$B$7:$R$2843,16,0)</f>
        <v>8.7797000000000001</v>
      </c>
      <c r="S31" s="67">
        <f t="shared" si="0"/>
        <v>10</v>
      </c>
    </row>
    <row r="32" spans="1:19" x14ac:dyDescent="0.3">
      <c r="A32" s="82" t="s">
        <v>1128</v>
      </c>
      <c r="B32" s="64">
        <f>VLOOKUP($A32,'Return Data'!$B$7:$R$2843,3,0)</f>
        <v>44440</v>
      </c>
      <c r="C32" s="65">
        <f>VLOOKUP($A32,'Return Data'!$B$7:$R$2843,4,0)</f>
        <v>57.868000000000002</v>
      </c>
      <c r="D32" s="65">
        <f>VLOOKUP($A32,'Return Data'!$B$7:$R$2843,9,0)</f>
        <v>10.206300000000001</v>
      </c>
      <c r="E32" s="66">
        <f t="shared" si="1"/>
        <v>20</v>
      </c>
      <c r="F32" s="65">
        <f>VLOOKUP($A32,'Return Data'!$B$7:$R$2843,10,0)</f>
        <v>5.7408000000000001</v>
      </c>
      <c r="G32" s="66">
        <f t="shared" si="2"/>
        <v>21</v>
      </c>
      <c r="H32" s="65">
        <f>VLOOKUP($A32,'Return Data'!$B$7:$R$2843,11,0)</f>
        <v>7.351</v>
      </c>
      <c r="I32" s="66">
        <f t="shared" si="3"/>
        <v>21</v>
      </c>
      <c r="J32" s="65">
        <f>VLOOKUP($A32,'Return Data'!$B$7:$R$2843,12,0)</f>
        <v>2.6478000000000002</v>
      </c>
      <c r="K32" s="66">
        <f t="shared" si="8"/>
        <v>27</v>
      </c>
      <c r="L32" s="65">
        <f>VLOOKUP($A32,'Return Data'!$B$7:$R$2843,13,0)</f>
        <v>4.5884999999999998</v>
      </c>
      <c r="M32" s="66">
        <f t="shared" si="9"/>
        <v>21</v>
      </c>
      <c r="N32" s="65">
        <f>VLOOKUP($A32,'Return Data'!$B$7:$R$2843,17,0)</f>
        <v>7.3914</v>
      </c>
      <c r="O32" s="66">
        <f t="shared" si="10"/>
        <v>15</v>
      </c>
      <c r="P32" s="65">
        <f>VLOOKUP($A32,'Return Data'!$B$7:$R$2843,14,0)</f>
        <v>10.0205</v>
      </c>
      <c r="Q32" s="66">
        <f t="shared" si="11"/>
        <v>7</v>
      </c>
      <c r="R32" s="65">
        <f>VLOOKUP($A32,'Return Data'!$B$7:$R$2843,16,0)</f>
        <v>8.9135000000000009</v>
      </c>
      <c r="S32" s="67">
        <f t="shared" si="0"/>
        <v>7</v>
      </c>
    </row>
    <row r="33" spans="1:19" x14ac:dyDescent="0.3">
      <c r="A33" s="82" t="s">
        <v>1131</v>
      </c>
      <c r="B33" s="64">
        <f>VLOOKUP($A33,'Return Data'!$B$7:$R$2843,3,0)</f>
        <v>44440</v>
      </c>
      <c r="C33" s="65">
        <f>VLOOKUP($A33,'Return Data'!$B$7:$R$2843,4,0)</f>
        <v>55.413899999999998</v>
      </c>
      <c r="D33" s="65">
        <f>VLOOKUP($A33,'Return Data'!$B$7:$R$2843,9,0)</f>
        <v>12.676500000000001</v>
      </c>
      <c r="E33" s="66">
        <f t="shared" si="1"/>
        <v>7</v>
      </c>
      <c r="F33" s="65">
        <f>VLOOKUP($A33,'Return Data'!$B$7:$R$2843,10,0)</f>
        <v>7.3103999999999996</v>
      </c>
      <c r="G33" s="66">
        <f t="shared" si="2"/>
        <v>13</v>
      </c>
      <c r="H33" s="65">
        <f>VLOOKUP($A33,'Return Data'!$B$7:$R$2843,11,0)</f>
        <v>6.7690000000000001</v>
      </c>
      <c r="I33" s="66">
        <f t="shared" si="3"/>
        <v>25</v>
      </c>
      <c r="J33" s="65">
        <f>VLOOKUP($A33,'Return Data'!$B$7:$R$2843,12,0)</f>
        <v>3.0053999999999998</v>
      </c>
      <c r="K33" s="66">
        <f t="shared" si="8"/>
        <v>22</v>
      </c>
      <c r="L33" s="65">
        <f>VLOOKUP($A33,'Return Data'!$B$7:$R$2843,13,0)</f>
        <v>3.6556999999999999</v>
      </c>
      <c r="M33" s="66">
        <f t="shared" si="9"/>
        <v>26</v>
      </c>
      <c r="N33" s="65">
        <f>VLOOKUP($A33,'Return Data'!$B$7:$R$2843,17,0)</f>
        <v>4.8925000000000001</v>
      </c>
      <c r="O33" s="66">
        <f t="shared" si="10"/>
        <v>25</v>
      </c>
      <c r="P33" s="65">
        <f>VLOOKUP($A33,'Return Data'!$B$7:$R$2843,14,0)</f>
        <v>3.2465000000000002</v>
      </c>
      <c r="Q33" s="66">
        <f t="shared" si="11"/>
        <v>27</v>
      </c>
      <c r="R33" s="65">
        <f>VLOOKUP($A33,'Return Data'!$B$7:$R$2843,16,0)</f>
        <v>5.7266000000000004</v>
      </c>
      <c r="S33" s="67">
        <f t="shared" si="0"/>
        <v>28</v>
      </c>
    </row>
    <row r="34" spans="1:19" x14ac:dyDescent="0.3">
      <c r="A34" s="82" t="s">
        <v>1132</v>
      </c>
      <c r="B34" s="64">
        <f>VLOOKUP($A34,'Return Data'!$B$7:$R$2843,3,0)</f>
        <v>44440</v>
      </c>
      <c r="C34" s="65">
        <f>VLOOKUP($A34,'Return Data'!$B$7:$R$2843,4,0)</f>
        <v>67.019499999999994</v>
      </c>
      <c r="D34" s="65">
        <f>VLOOKUP($A34,'Return Data'!$B$7:$R$2843,9,0)</f>
        <v>16.843699999999998</v>
      </c>
      <c r="E34" s="66">
        <f t="shared" si="1"/>
        <v>1</v>
      </c>
      <c r="F34" s="65">
        <f>VLOOKUP($A34,'Return Data'!$B$7:$R$2843,10,0)</f>
        <v>8.5343</v>
      </c>
      <c r="G34" s="66">
        <f t="shared" si="2"/>
        <v>7</v>
      </c>
      <c r="H34" s="65">
        <f>VLOOKUP($A34,'Return Data'!$B$7:$R$2843,11,0)</f>
        <v>8.3370999999999995</v>
      </c>
      <c r="I34" s="66">
        <f t="shared" si="3"/>
        <v>14</v>
      </c>
      <c r="J34" s="65">
        <f>VLOOKUP($A34,'Return Data'!$B$7:$R$2843,12,0)</f>
        <v>4.4953000000000003</v>
      </c>
      <c r="K34" s="66">
        <f t="shared" si="8"/>
        <v>13</v>
      </c>
      <c r="L34" s="65">
        <f>VLOOKUP($A34,'Return Data'!$B$7:$R$2843,13,0)</f>
        <v>5.9512999999999998</v>
      </c>
      <c r="M34" s="66">
        <f t="shared" si="9"/>
        <v>13</v>
      </c>
      <c r="N34" s="65">
        <f>VLOOKUP($A34,'Return Data'!$B$7:$R$2843,17,0)</f>
        <v>8.6498000000000008</v>
      </c>
      <c r="O34" s="66">
        <f t="shared" si="10"/>
        <v>11</v>
      </c>
      <c r="P34" s="65">
        <f>VLOOKUP($A34,'Return Data'!$B$7:$R$2843,14,0)</f>
        <v>10.2721</v>
      </c>
      <c r="Q34" s="66">
        <f t="shared" si="11"/>
        <v>3</v>
      </c>
      <c r="R34" s="65">
        <f>VLOOKUP($A34,'Return Data'!$B$7:$R$2843,16,0)</f>
        <v>8.3945000000000007</v>
      </c>
      <c r="S34" s="67">
        <f t="shared" si="0"/>
        <v>17</v>
      </c>
    </row>
    <row r="35" spans="1:19" x14ac:dyDescent="0.3">
      <c r="A35" s="82" t="s">
        <v>1135</v>
      </c>
      <c r="B35" s="64">
        <f>VLOOKUP($A35,'Return Data'!$B$7:$R$2843,3,0)</f>
        <v>44440</v>
      </c>
      <c r="C35" s="65">
        <f>VLOOKUP($A35,'Return Data'!$B$7:$R$2843,4,0)</f>
        <v>60.533499999999997</v>
      </c>
      <c r="D35" s="65">
        <f>VLOOKUP($A35,'Return Data'!$B$7:$R$2843,9,0)</f>
        <v>5.9907000000000004</v>
      </c>
      <c r="E35" s="66">
        <f t="shared" si="1"/>
        <v>33</v>
      </c>
      <c r="F35" s="65">
        <f>VLOOKUP($A35,'Return Data'!$B$7:$R$2843,10,0)</f>
        <v>3.0133000000000001</v>
      </c>
      <c r="G35" s="66">
        <f t="shared" si="2"/>
        <v>31</v>
      </c>
      <c r="H35" s="65">
        <f>VLOOKUP($A35,'Return Data'!$B$7:$R$2843,11,0)</f>
        <v>4.9622000000000002</v>
      </c>
      <c r="I35" s="66">
        <f t="shared" si="3"/>
        <v>32</v>
      </c>
      <c r="J35" s="65">
        <f>VLOOKUP($A35,'Return Data'!$B$7:$R$2843,12,0)</f>
        <v>2.1690999999999998</v>
      </c>
      <c r="K35" s="66">
        <f t="shared" si="8"/>
        <v>28</v>
      </c>
      <c r="L35" s="65">
        <f>VLOOKUP($A35,'Return Data'!$B$7:$R$2843,13,0)</f>
        <v>2.7755999999999998</v>
      </c>
      <c r="M35" s="66">
        <f t="shared" si="9"/>
        <v>28</v>
      </c>
      <c r="N35" s="65">
        <f>VLOOKUP($A35,'Return Data'!$B$7:$R$2843,17,0)</f>
        <v>6.3247999999999998</v>
      </c>
      <c r="O35" s="66">
        <f t="shared" si="10"/>
        <v>22</v>
      </c>
      <c r="P35" s="65">
        <f>VLOOKUP($A35,'Return Data'!$B$7:$R$2843,14,0)</f>
        <v>8.4749999999999996</v>
      </c>
      <c r="Q35" s="66">
        <f t="shared" si="11"/>
        <v>17</v>
      </c>
      <c r="R35" s="65">
        <f>VLOOKUP($A35,'Return Data'!$B$7:$R$2843,16,0)</f>
        <v>7.5317999999999996</v>
      </c>
      <c r="S35" s="67">
        <f t="shared" si="0"/>
        <v>23</v>
      </c>
    </row>
    <row r="36" spans="1:19" x14ac:dyDescent="0.3">
      <c r="A36" s="82" t="s">
        <v>1137</v>
      </c>
      <c r="B36" s="64">
        <f>VLOOKUP($A36,'Return Data'!$B$7:$R$2843,3,0)</f>
        <v>44440</v>
      </c>
      <c r="C36" s="65">
        <f>VLOOKUP($A36,'Return Data'!$B$7:$R$2843,4,0)</f>
        <v>77.511099999999999</v>
      </c>
      <c r="D36" s="65">
        <f>VLOOKUP($A36,'Return Data'!$B$7:$R$2843,9,0)</f>
        <v>11.1693</v>
      </c>
      <c r="E36" s="66">
        <f t="shared" si="1"/>
        <v>10</v>
      </c>
      <c r="F36" s="65">
        <f>VLOOKUP($A36,'Return Data'!$B$7:$R$2843,10,0)</f>
        <v>5.3503999999999996</v>
      </c>
      <c r="G36" s="66">
        <f t="shared" si="2"/>
        <v>22</v>
      </c>
      <c r="H36" s="65">
        <f>VLOOKUP($A36,'Return Data'!$B$7:$R$2843,11,0)</f>
        <v>7.9099000000000004</v>
      </c>
      <c r="I36" s="66">
        <f t="shared" si="3"/>
        <v>15</v>
      </c>
      <c r="J36" s="65">
        <f>VLOOKUP($A36,'Return Data'!$B$7:$R$2843,12,0)</f>
        <v>2.6880000000000002</v>
      </c>
      <c r="K36" s="66">
        <f t="shared" si="8"/>
        <v>25</v>
      </c>
      <c r="L36" s="65">
        <f>VLOOKUP($A36,'Return Data'!$B$7:$R$2843,13,0)</f>
        <v>4.22</v>
      </c>
      <c r="M36" s="66">
        <f t="shared" si="9"/>
        <v>24</v>
      </c>
      <c r="N36" s="65">
        <f>VLOOKUP($A36,'Return Data'!$B$7:$R$2843,17,0)</f>
        <v>7.3676000000000004</v>
      </c>
      <c r="O36" s="66">
        <f t="shared" si="10"/>
        <v>16</v>
      </c>
      <c r="P36" s="65">
        <f>VLOOKUP($A36,'Return Data'!$B$7:$R$2843,14,0)</f>
        <v>10.1991</v>
      </c>
      <c r="Q36" s="66">
        <f t="shared" si="11"/>
        <v>5</v>
      </c>
      <c r="R36" s="65">
        <f>VLOOKUP($A36,'Return Data'!$B$7:$R$2843,16,0)</f>
        <v>8.6072000000000006</v>
      </c>
      <c r="S36" s="67">
        <f t="shared" si="0"/>
        <v>14</v>
      </c>
    </row>
    <row r="37" spans="1:19" x14ac:dyDescent="0.3">
      <c r="A37" s="82" t="s">
        <v>1138</v>
      </c>
      <c r="B37" s="64">
        <f>VLOOKUP($A37,'Return Data'!$B$7:$R$2843,3,0)</f>
        <v>44440</v>
      </c>
      <c r="C37" s="65">
        <f>VLOOKUP($A37,'Return Data'!$B$7:$R$2843,4,0)</f>
        <v>59.218499999999999</v>
      </c>
      <c r="D37" s="65">
        <f>VLOOKUP($A37,'Return Data'!$B$7:$R$2843,9,0)</f>
        <v>8.5281000000000002</v>
      </c>
      <c r="E37" s="66">
        <f t="shared" si="1"/>
        <v>29</v>
      </c>
      <c r="F37" s="65">
        <f>VLOOKUP($A37,'Return Data'!$B$7:$R$2843,10,0)</f>
        <v>6.8875000000000002</v>
      </c>
      <c r="G37" s="66">
        <f t="shared" si="2"/>
        <v>15</v>
      </c>
      <c r="H37" s="65">
        <f>VLOOKUP($A37,'Return Data'!$B$7:$R$2843,11,0)</f>
        <v>7.7622999999999998</v>
      </c>
      <c r="I37" s="66">
        <f t="shared" si="3"/>
        <v>17</v>
      </c>
      <c r="J37" s="65">
        <f>VLOOKUP($A37,'Return Data'!$B$7:$R$2843,12,0)</f>
        <v>4.8666999999999998</v>
      </c>
      <c r="K37" s="66">
        <f t="shared" si="8"/>
        <v>11</v>
      </c>
      <c r="L37" s="65">
        <f>VLOOKUP($A37,'Return Data'!$B$7:$R$2843,13,0)</f>
        <v>6.3287000000000004</v>
      </c>
      <c r="M37" s="66">
        <f t="shared" si="9"/>
        <v>11</v>
      </c>
      <c r="N37" s="65">
        <f>VLOOKUP($A37,'Return Data'!$B$7:$R$2843,17,0)</f>
        <v>9.8169000000000004</v>
      </c>
      <c r="O37" s="66">
        <f t="shared" si="10"/>
        <v>2</v>
      </c>
      <c r="P37" s="65">
        <f>VLOOKUP($A37,'Return Data'!$B$7:$R$2843,14,0)</f>
        <v>10.3401</v>
      </c>
      <c r="Q37" s="66">
        <f t="shared" si="11"/>
        <v>2</v>
      </c>
      <c r="R37" s="65">
        <f>VLOOKUP($A37,'Return Data'!$B$7:$R$2843,16,0)</f>
        <v>8.8461999999999996</v>
      </c>
      <c r="S37" s="67">
        <f t="shared" si="0"/>
        <v>9</v>
      </c>
    </row>
    <row r="38" spans="1:19" x14ac:dyDescent="0.3">
      <c r="A38" s="82" t="s">
        <v>1140</v>
      </c>
      <c r="B38" s="64">
        <f>VLOOKUP($A38,'Return Data'!$B$7:$R$2843,3,0)</f>
        <v>44440</v>
      </c>
      <c r="C38" s="65">
        <f>VLOOKUP($A38,'Return Data'!$B$7:$R$2843,4,0)</f>
        <v>71.227800000000002</v>
      </c>
      <c r="D38" s="65">
        <f>VLOOKUP($A38,'Return Data'!$B$7:$R$2843,9,0)</f>
        <v>9.5731999999999999</v>
      </c>
      <c r="E38" s="66">
        <f t="shared" si="1"/>
        <v>22</v>
      </c>
      <c r="F38" s="65">
        <f>VLOOKUP($A38,'Return Data'!$B$7:$R$2843,10,0)</f>
        <v>4.4490999999999996</v>
      </c>
      <c r="G38" s="66">
        <f t="shared" si="2"/>
        <v>29</v>
      </c>
      <c r="H38" s="65">
        <f>VLOOKUP($A38,'Return Data'!$B$7:$R$2843,11,0)</f>
        <v>7.3632999999999997</v>
      </c>
      <c r="I38" s="66">
        <f t="shared" si="3"/>
        <v>20</v>
      </c>
      <c r="J38" s="65">
        <f>VLOOKUP($A38,'Return Data'!$B$7:$R$2843,12,0)</f>
        <v>2.9102000000000001</v>
      </c>
      <c r="K38" s="66">
        <f t="shared" si="8"/>
        <v>24</v>
      </c>
      <c r="L38" s="65">
        <f>VLOOKUP($A38,'Return Data'!$B$7:$R$2843,13,0)</f>
        <v>4.7550999999999997</v>
      </c>
      <c r="M38" s="66">
        <f t="shared" si="9"/>
        <v>19</v>
      </c>
      <c r="N38" s="65">
        <f>VLOOKUP($A38,'Return Data'!$B$7:$R$2843,17,0)</f>
        <v>8.1655999999999995</v>
      </c>
      <c r="O38" s="66">
        <f t="shared" si="10"/>
        <v>12</v>
      </c>
      <c r="P38" s="65">
        <f>VLOOKUP($A38,'Return Data'!$B$7:$R$2843,14,0)</f>
        <v>9.1217000000000006</v>
      </c>
      <c r="Q38" s="66">
        <f t="shared" si="11"/>
        <v>13</v>
      </c>
      <c r="R38" s="65">
        <f>VLOOKUP($A38,'Return Data'!$B$7:$R$2843,16,0)</f>
        <v>8.5884</v>
      </c>
      <c r="S38" s="67">
        <f t="shared" si="0"/>
        <v>15</v>
      </c>
    </row>
    <row r="39" spans="1:19" x14ac:dyDescent="0.3">
      <c r="A39" s="82" t="s">
        <v>1142</v>
      </c>
      <c r="B39" s="64">
        <f>VLOOKUP($A39,'Return Data'!$B$7:$R$2843,3,0)</f>
        <v>44440</v>
      </c>
      <c r="C39" s="65">
        <f>VLOOKUP($A39,'Return Data'!$B$7:$R$2843,4,0)</f>
        <v>1.7901</v>
      </c>
      <c r="D39" s="65">
        <f>VLOOKUP($A39,'Return Data'!$B$7:$R$2843,9,0)</f>
        <v>10.7936</v>
      </c>
      <c r="E39" s="66">
        <f t="shared" si="1"/>
        <v>15</v>
      </c>
      <c r="F39" s="65">
        <f>VLOOKUP($A39,'Return Data'!$B$7:$R$2843,10,0)</f>
        <v>11.025</v>
      </c>
      <c r="G39" s="66">
        <f t="shared" si="2"/>
        <v>3</v>
      </c>
      <c r="H39" s="65">
        <f>VLOOKUP($A39,'Return Data'!$B$7:$R$2843,11,0)</f>
        <v>11.3401</v>
      </c>
      <c r="I39" s="66">
        <f t="shared" si="3"/>
        <v>4</v>
      </c>
      <c r="J39" s="65"/>
      <c r="K39" s="66"/>
      <c r="L39" s="65"/>
      <c r="M39" s="66"/>
      <c r="N39" s="65"/>
      <c r="O39" s="66"/>
      <c r="P39" s="65"/>
      <c r="Q39" s="66"/>
      <c r="R39" s="65">
        <f>VLOOKUP($A39,'Return Data'!$B$7:$R$2843,16,0)</f>
        <v>-8.1018000000000008</v>
      </c>
      <c r="S39" s="67">
        <f t="shared" si="0"/>
        <v>31</v>
      </c>
    </row>
    <row r="40" spans="1:19" x14ac:dyDescent="0.3">
      <c r="A40" s="82" t="s">
        <v>1144</v>
      </c>
      <c r="B40" s="64">
        <f>VLOOKUP($A40,'Return Data'!$B$7:$R$2843,3,0)</f>
        <v>44440</v>
      </c>
      <c r="C40" s="65">
        <f>VLOOKUP($A40,'Return Data'!$B$7:$R$2843,4,0)</f>
        <v>55.202500000000001</v>
      </c>
      <c r="D40" s="65">
        <f>VLOOKUP($A40,'Return Data'!$B$7:$R$2843,9,0)</f>
        <v>7.4737</v>
      </c>
      <c r="E40" s="66">
        <f t="shared" si="1"/>
        <v>32</v>
      </c>
      <c r="F40" s="65">
        <f>VLOOKUP($A40,'Return Data'!$B$7:$R$2843,10,0)</f>
        <v>4.3052000000000001</v>
      </c>
      <c r="G40" s="66">
        <f t="shared" si="2"/>
        <v>30</v>
      </c>
      <c r="H40" s="65">
        <f>VLOOKUP($A40,'Return Data'!$B$7:$R$2843,11,0)</f>
        <v>5.0646000000000004</v>
      </c>
      <c r="I40" s="66">
        <f t="shared" si="3"/>
        <v>31</v>
      </c>
      <c r="J40" s="65">
        <f>VLOOKUP($A40,'Return Data'!$B$7:$R$2843,12,0)</f>
        <v>2.6551999999999998</v>
      </c>
      <c r="K40" s="66">
        <f>RANK(J40,J$8:J$42,0)</f>
        <v>26</v>
      </c>
      <c r="L40" s="65">
        <f>VLOOKUP($A40,'Return Data'!$B$7:$R$2843,13,0)</f>
        <v>3.3092999999999999</v>
      </c>
      <c r="M40" s="66">
        <f>RANK(L40,L$8:L$42,0)</f>
        <v>27</v>
      </c>
      <c r="N40" s="65">
        <f>VLOOKUP($A40,'Return Data'!$B$7:$R$2843,17,0)</f>
        <v>1.4806999999999999</v>
      </c>
      <c r="O40" s="66">
        <f>RANK(N40,N$8:N$42,0)</f>
        <v>29</v>
      </c>
      <c r="P40" s="65">
        <f>VLOOKUP($A40,'Return Data'!$B$7:$R$2843,14,0)</f>
        <v>0.16650000000000001</v>
      </c>
      <c r="Q40" s="66">
        <f>RANK(P40,P$8:P$42,0)</f>
        <v>28</v>
      </c>
      <c r="R40" s="65">
        <f>VLOOKUP($A40,'Return Data'!$B$7:$R$2843,16,0)</f>
        <v>5.6935000000000002</v>
      </c>
      <c r="S40" s="67">
        <f t="shared" si="0"/>
        <v>29</v>
      </c>
    </row>
    <row r="41" spans="1:19" x14ac:dyDescent="0.3">
      <c r="A41" s="82" t="s">
        <v>1007</v>
      </c>
      <c r="B41" s="64">
        <f>VLOOKUP($A41,'Return Data'!$B$7:$R$2843,3,0)</f>
        <v>44440</v>
      </c>
      <c r="C41" s="65">
        <f>VLOOKUP($A41,'Return Data'!$B$7:$R$2843,4,0)</f>
        <v>76.990200000000002</v>
      </c>
      <c r="D41" s="65">
        <f>VLOOKUP($A41,'Return Data'!$B$7:$R$2843,9,0)</f>
        <v>12.825200000000001</v>
      </c>
      <c r="E41" s="66">
        <f t="shared" si="1"/>
        <v>5</v>
      </c>
      <c r="F41" s="65">
        <f>VLOOKUP($A41,'Return Data'!$B$7:$R$2843,10,0)</f>
        <v>2.2841</v>
      </c>
      <c r="G41" s="66">
        <f t="shared" si="2"/>
        <v>32</v>
      </c>
      <c r="H41" s="65">
        <f>VLOOKUP($A41,'Return Data'!$B$7:$R$2843,11,0)</f>
        <v>6.4736000000000002</v>
      </c>
      <c r="I41" s="66">
        <f t="shared" si="3"/>
        <v>28</v>
      </c>
      <c r="J41" s="65">
        <f>VLOOKUP($A41,'Return Data'!$B$7:$R$2843,12,0)</f>
        <v>0.4834</v>
      </c>
      <c r="K41" s="66">
        <f>RANK(J41,J$8:J$42,0)</f>
        <v>30</v>
      </c>
      <c r="L41" s="65">
        <f>VLOOKUP($A41,'Return Data'!$B$7:$R$2843,13,0)</f>
        <v>2.4611999999999998</v>
      </c>
      <c r="M41" s="66">
        <f>RANK(L41,L$8:L$42,0)</f>
        <v>29</v>
      </c>
      <c r="N41" s="65">
        <f>VLOOKUP($A41,'Return Data'!$B$7:$R$2843,17,0)</f>
        <v>6.6246999999999998</v>
      </c>
      <c r="O41" s="66">
        <f>RANK(N41,N$8:N$42,0)</f>
        <v>20</v>
      </c>
      <c r="P41" s="65">
        <f>VLOOKUP($A41,'Return Data'!$B$7:$R$2843,14,0)</f>
        <v>10.2262</v>
      </c>
      <c r="Q41" s="66">
        <f>RANK(P41,P$8:P$42,0)</f>
        <v>4</v>
      </c>
      <c r="R41" s="65">
        <f>VLOOKUP($A41,'Return Data'!$B$7:$R$2843,16,0)</f>
        <v>9.0132999999999992</v>
      </c>
      <c r="S41" s="67">
        <f t="shared" si="0"/>
        <v>6</v>
      </c>
    </row>
    <row r="42" spans="1:19" x14ac:dyDescent="0.3">
      <c r="A42" s="82" t="s">
        <v>1009</v>
      </c>
      <c r="B42" s="64">
        <f>VLOOKUP($A42,'Return Data'!$B$7:$R$2843,3,0)</f>
        <v>44440</v>
      </c>
      <c r="C42" s="65">
        <f>VLOOKUP($A42,'Return Data'!$B$7:$R$2843,4,0)</f>
        <v>13.9414</v>
      </c>
      <c r="D42" s="65">
        <f>VLOOKUP($A42,'Return Data'!$B$7:$R$2843,9,0)</f>
        <v>16.5884</v>
      </c>
      <c r="E42" s="66">
        <f t="shared" si="1"/>
        <v>2</v>
      </c>
      <c r="F42" s="65">
        <f>VLOOKUP($A42,'Return Data'!$B$7:$R$2843,10,0)</f>
        <v>1.0357000000000001</v>
      </c>
      <c r="G42" s="66">
        <f t="shared" si="2"/>
        <v>33</v>
      </c>
      <c r="H42" s="65">
        <f>VLOOKUP($A42,'Return Data'!$B$7:$R$2843,11,0)</f>
        <v>4.1947000000000001</v>
      </c>
      <c r="I42" s="66">
        <f t="shared" si="3"/>
        <v>33</v>
      </c>
      <c r="J42" s="65">
        <f>VLOOKUP($A42,'Return Data'!$B$7:$R$2843,12,0)</f>
        <v>0.68</v>
      </c>
      <c r="K42" s="66">
        <f>RANK(J42,J$8:J$42,0)</f>
        <v>29</v>
      </c>
      <c r="L42" s="65">
        <f>VLOOKUP($A42,'Return Data'!$B$7:$R$2843,13,0)</f>
        <v>1.6085</v>
      </c>
      <c r="M42" s="66">
        <f>RANK(L42,L$8:L$42,0)</f>
        <v>30</v>
      </c>
      <c r="N42" s="65">
        <f>VLOOKUP($A42,'Return Data'!$B$7:$R$2843,17,0)</f>
        <v>6.8253000000000004</v>
      </c>
      <c r="O42" s="66">
        <f>RANK(N42,N$8:N$42,0)</f>
        <v>19</v>
      </c>
      <c r="P42" s="65"/>
      <c r="Q42" s="66"/>
      <c r="R42" s="65">
        <f>VLOOKUP($A42,'Return Data'!$B$7:$R$2843,16,0)</f>
        <v>11.091900000000001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10.304732352941176</v>
      </c>
      <c r="E44" s="88"/>
      <c r="F44" s="89">
        <f>AVERAGE(F8:F42)</f>
        <v>7.941376470588235</v>
      </c>
      <c r="G44" s="88"/>
      <c r="H44" s="89">
        <f>AVERAGE(H8:H42)</f>
        <v>8.7071029411764691</v>
      </c>
      <c r="I44" s="88"/>
      <c r="J44" s="89">
        <f>AVERAGE(J8:J42)</f>
        <v>5.131887096774193</v>
      </c>
      <c r="K44" s="88"/>
      <c r="L44" s="89">
        <f>AVERAGE(L8:L42)</f>
        <v>6.3900548387096778</v>
      </c>
      <c r="M44" s="88"/>
      <c r="N44" s="89">
        <f>AVERAGE(N8:N42)</f>
        <v>6.7701533333333348</v>
      </c>
      <c r="O44" s="88"/>
      <c r="P44" s="89">
        <f>AVERAGE(P8:P42)</f>
        <v>7.2962758620689661</v>
      </c>
      <c r="Q44" s="88"/>
      <c r="R44" s="89">
        <f>AVERAGE(R8:R42)</f>
        <v>5.153442857142859</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-4.8661000000000003</v>
      </c>
      <c r="O45" s="88"/>
      <c r="P45" s="89">
        <f>MIN(P8:P42)</f>
        <v>-3.6101000000000001</v>
      </c>
      <c r="Q45" s="88"/>
      <c r="R45" s="89">
        <f>MIN(R8:R42)</f>
        <v>-20.75</v>
      </c>
      <c r="S45" s="90"/>
    </row>
    <row r="46" spans="1:19" ht="15" thickBot="1" x14ac:dyDescent="0.35">
      <c r="A46" s="91" t="s">
        <v>29</v>
      </c>
      <c r="B46" s="92"/>
      <c r="C46" s="92"/>
      <c r="D46" s="93">
        <f>MAX(D8:D42)</f>
        <v>16.843699999999998</v>
      </c>
      <c r="E46" s="92"/>
      <c r="F46" s="93">
        <f>MAX(F8:F42)</f>
        <v>60.2303</v>
      </c>
      <c r="G46" s="92"/>
      <c r="H46" s="93">
        <f>MAX(H8:H42)</f>
        <v>34.6965</v>
      </c>
      <c r="I46" s="92"/>
      <c r="J46" s="93">
        <f>MAX(J8:J42)</f>
        <v>24.034099999999999</v>
      </c>
      <c r="K46" s="92"/>
      <c r="L46" s="93">
        <f>MAX(L8:L42)</f>
        <v>22.181999999999999</v>
      </c>
      <c r="M46" s="92"/>
      <c r="N46" s="93">
        <f>MAX(N8:N42)</f>
        <v>9.8587000000000007</v>
      </c>
      <c r="O46" s="92"/>
      <c r="P46" s="93">
        <f>MAX(P8:P42)</f>
        <v>10.5305</v>
      </c>
      <c r="Q46" s="92"/>
      <c r="R46" s="93">
        <f>MAX(R8:R42)</f>
        <v>11.091900000000001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44440</v>
      </c>
      <c r="C8" s="65">
        <f>VLOOKUP($A8,'Return Data'!$B$7:$R$2843,4,0)</f>
        <v>24.894500000000001</v>
      </c>
      <c r="D8" s="65">
        <f>VLOOKUP($A8,'Return Data'!$B$7:$R$2843,9,0)</f>
        <v>7.97</v>
      </c>
      <c r="E8" s="66">
        <f>RANK(D8,D$8:D$42,0)</f>
        <v>26</v>
      </c>
      <c r="F8" s="65">
        <f>VLOOKUP($A8,'Return Data'!$B$7:$R$2843,10,0)</f>
        <v>5.9855999999999998</v>
      </c>
      <c r="G8" s="66">
        <f>RANK(F8,F$8:F$42,0)</f>
        <v>17</v>
      </c>
      <c r="H8" s="65">
        <f>VLOOKUP($A8,'Return Data'!$B$7:$R$2843,11,0)</f>
        <v>7.8695000000000004</v>
      </c>
      <c r="I8" s="66">
        <f>RANK(H8,H$8:H$42,0)</f>
        <v>11</v>
      </c>
      <c r="J8" s="65">
        <f>VLOOKUP($A8,'Return Data'!$B$7:$R$2843,12,0)</f>
        <v>8.3940999999999999</v>
      </c>
      <c r="K8" s="66">
        <f>RANK(J8,J$8:J$42,0)</f>
        <v>3</v>
      </c>
      <c r="L8" s="65">
        <f>VLOOKUP($A8,'Return Data'!$B$7:$R$2843,13,0)</f>
        <v>9.83</v>
      </c>
      <c r="M8" s="66">
        <f>RANK(L8,L$8:L$42,0)</f>
        <v>3</v>
      </c>
      <c r="N8" s="65">
        <f>VLOOKUP($A8,'Return Data'!$B$7:$R$2843,17,0)</f>
        <v>3.1993999999999998</v>
      </c>
      <c r="O8" s="66">
        <f>RANK(N8,N$8:N$42,0)</f>
        <v>27</v>
      </c>
      <c r="P8" s="65">
        <f>VLOOKUP($A8,'Return Data'!$B$7:$R$2843,14,0)</f>
        <v>3.5539999999999998</v>
      </c>
      <c r="Q8" s="66">
        <f>RANK(P8,P$8:P$42,0)</f>
        <v>23</v>
      </c>
      <c r="R8" s="65">
        <f>VLOOKUP($A8,'Return Data'!$B$7:$R$2843,16,0)</f>
        <v>7.6029999999999998</v>
      </c>
      <c r="S8" s="67">
        <f t="shared" ref="S8:S42" si="0">RANK(R8,R$8:R$42,0)</f>
        <v>22</v>
      </c>
    </row>
    <row r="9" spans="1:19" x14ac:dyDescent="0.3">
      <c r="A9" s="82" t="s">
        <v>1073</v>
      </c>
      <c r="B9" s="64">
        <f>VLOOKUP($A9,'Return Data'!$B$7:$R$2843,3,0)</f>
        <v>44440</v>
      </c>
      <c r="C9" s="65">
        <f>VLOOKUP($A9,'Return Data'!$B$7:$R$2843,4,0)</f>
        <v>1.3322000000000001</v>
      </c>
      <c r="D9" s="65"/>
      <c r="E9" s="66"/>
      <c r="F9" s="65"/>
      <c r="G9" s="66"/>
      <c r="H9" s="65"/>
      <c r="I9" s="66"/>
      <c r="J9" s="65"/>
      <c r="K9" s="66"/>
      <c r="L9" s="65"/>
      <c r="M9" s="66"/>
      <c r="N9" s="65"/>
      <c r="O9" s="66"/>
      <c r="P9" s="65"/>
      <c r="Q9" s="66"/>
      <c r="R9" s="65">
        <f>VLOOKUP($A9,'Return Data'!$B$7:$R$2843,16,0)</f>
        <v>-14.325200000000001</v>
      </c>
      <c r="S9" s="67">
        <f t="shared" si="0"/>
        <v>34</v>
      </c>
    </row>
    <row r="10" spans="1:19" x14ac:dyDescent="0.3">
      <c r="A10" s="82" t="s">
        <v>1075</v>
      </c>
      <c r="B10" s="64">
        <f>VLOOKUP($A10,'Return Data'!$B$7:$R$2843,3,0)</f>
        <v>44440</v>
      </c>
      <c r="C10" s="65">
        <f>VLOOKUP($A10,'Return Data'!$B$7:$R$2843,4,0)</f>
        <v>21.8003</v>
      </c>
      <c r="D10" s="65">
        <f>VLOOKUP($A10,'Return Data'!$B$7:$R$2843,9,0)</f>
        <v>9.9053000000000004</v>
      </c>
      <c r="E10" s="66">
        <f t="shared" ref="E10:E42" si="1">RANK(D10,D$8:D$42,0)</f>
        <v>15</v>
      </c>
      <c r="F10" s="65">
        <f>VLOOKUP($A10,'Return Data'!$B$7:$R$2843,10,0)</f>
        <v>6.7576000000000001</v>
      </c>
      <c r="G10" s="66">
        <f t="shared" ref="G10:G42" si="2">RANK(F10,F$8:F$42,0)</f>
        <v>10</v>
      </c>
      <c r="H10" s="65">
        <f>VLOOKUP($A10,'Return Data'!$B$7:$R$2843,11,0)</f>
        <v>7.8475000000000001</v>
      </c>
      <c r="I10" s="66">
        <f t="shared" ref="I10:I42" si="3">RANK(H10,H$8:H$42,0)</f>
        <v>12</v>
      </c>
      <c r="J10" s="65">
        <f>VLOOKUP($A10,'Return Data'!$B$7:$R$2843,12,0)</f>
        <v>5.9466999999999999</v>
      </c>
      <c r="K10" s="66">
        <f t="shared" ref="K10:K19" si="4">RANK(J10,J$8:J$42,0)</f>
        <v>6</v>
      </c>
      <c r="L10" s="65">
        <f>VLOOKUP($A10,'Return Data'!$B$7:$R$2843,13,0)</f>
        <v>7.2854999999999999</v>
      </c>
      <c r="M10" s="66">
        <f t="shared" ref="M10:M19" si="5">RANK(L10,L$8:L$42,0)</f>
        <v>8</v>
      </c>
      <c r="N10" s="65">
        <f>VLOOKUP($A10,'Return Data'!$B$7:$R$2843,17,0)</f>
        <v>8.4995999999999992</v>
      </c>
      <c r="O10" s="66">
        <f t="shared" ref="O10:O19" si="6">RANK(N10,N$8:N$42,0)</f>
        <v>5</v>
      </c>
      <c r="P10" s="65">
        <f>VLOOKUP($A10,'Return Data'!$B$7:$R$2843,14,0)</f>
        <v>8.0784000000000002</v>
      </c>
      <c r="Q10" s="66">
        <f t="shared" ref="Q10:Q19" si="7">RANK(P10,P$8:P$42,0)</f>
        <v>15</v>
      </c>
      <c r="R10" s="65">
        <f>VLOOKUP($A10,'Return Data'!$B$7:$R$2843,16,0)</f>
        <v>8.6102000000000007</v>
      </c>
      <c r="S10" s="67">
        <f t="shared" si="0"/>
        <v>7</v>
      </c>
    </row>
    <row r="11" spans="1:19" x14ac:dyDescent="0.3">
      <c r="A11" s="82" t="s">
        <v>1076</v>
      </c>
      <c r="B11" s="64">
        <f>VLOOKUP($A11,'Return Data'!$B$7:$R$2843,3,0)</f>
        <v>44440</v>
      </c>
      <c r="C11" s="65">
        <f>VLOOKUP($A11,'Return Data'!$B$7:$R$2843,4,0)</f>
        <v>15.179500000000001</v>
      </c>
      <c r="D11" s="65">
        <f>VLOOKUP($A11,'Return Data'!$B$7:$R$2843,9,0)</f>
        <v>7.9554</v>
      </c>
      <c r="E11" s="66">
        <f t="shared" si="1"/>
        <v>27</v>
      </c>
      <c r="F11" s="65">
        <f>VLOOKUP($A11,'Return Data'!$B$7:$R$2843,10,0)</f>
        <v>4.181</v>
      </c>
      <c r="G11" s="66">
        <f t="shared" si="2"/>
        <v>25</v>
      </c>
      <c r="H11" s="65">
        <f>VLOOKUP($A11,'Return Data'!$B$7:$R$2843,11,0)</f>
        <v>5.8385999999999996</v>
      </c>
      <c r="I11" s="66">
        <f t="shared" si="3"/>
        <v>27</v>
      </c>
      <c r="J11" s="65">
        <f>VLOOKUP($A11,'Return Data'!$B$7:$R$2843,12,0)</f>
        <v>2.7113999999999998</v>
      </c>
      <c r="K11" s="66">
        <f t="shared" si="4"/>
        <v>18</v>
      </c>
      <c r="L11" s="65">
        <f>VLOOKUP($A11,'Return Data'!$B$7:$R$2843,13,0)</f>
        <v>3.9357000000000002</v>
      </c>
      <c r="M11" s="66">
        <f t="shared" si="5"/>
        <v>18</v>
      </c>
      <c r="N11" s="65">
        <f>VLOOKUP($A11,'Return Data'!$B$7:$R$2843,17,0)</f>
        <v>5.2892999999999999</v>
      </c>
      <c r="O11" s="66">
        <f t="shared" si="6"/>
        <v>23</v>
      </c>
      <c r="P11" s="65">
        <f>VLOOKUP($A11,'Return Data'!$B$7:$R$2843,14,0)</f>
        <v>2.851</v>
      </c>
      <c r="Q11" s="66">
        <f t="shared" si="7"/>
        <v>25</v>
      </c>
      <c r="R11" s="65">
        <f>VLOOKUP($A11,'Return Data'!$B$7:$R$2843,16,0)</f>
        <v>5.7149999999999999</v>
      </c>
      <c r="S11" s="67">
        <f t="shared" si="0"/>
        <v>29</v>
      </c>
    </row>
    <row r="12" spans="1:19" x14ac:dyDescent="0.3">
      <c r="A12" s="82" t="s">
        <v>1079</v>
      </c>
      <c r="B12" s="64">
        <f>VLOOKUP($A12,'Return Data'!$B$7:$R$2843,3,0)</f>
        <v>44440</v>
      </c>
      <c r="C12" s="65">
        <f>VLOOKUP($A12,'Return Data'!$B$7:$R$2843,4,0)</f>
        <v>64.971699999999998</v>
      </c>
      <c r="D12" s="65">
        <f>VLOOKUP($A12,'Return Data'!$B$7:$R$2843,9,0)</f>
        <v>7.1826999999999996</v>
      </c>
      <c r="E12" s="66">
        <f t="shared" si="1"/>
        <v>31</v>
      </c>
      <c r="F12" s="65">
        <f>VLOOKUP($A12,'Return Data'!$B$7:$R$2843,10,0)</f>
        <v>4.1581999999999999</v>
      </c>
      <c r="G12" s="66">
        <f t="shared" si="2"/>
        <v>26</v>
      </c>
      <c r="H12" s="65">
        <f>VLOOKUP($A12,'Return Data'!$B$7:$R$2843,11,0)</f>
        <v>6.3311999999999999</v>
      </c>
      <c r="I12" s="66">
        <f t="shared" si="3"/>
        <v>23</v>
      </c>
      <c r="J12" s="65">
        <f>VLOOKUP($A12,'Return Data'!$B$7:$R$2843,12,0)</f>
        <v>3.8281999999999998</v>
      </c>
      <c r="K12" s="66">
        <f t="shared" si="4"/>
        <v>13</v>
      </c>
      <c r="L12" s="65">
        <f>VLOOKUP($A12,'Return Data'!$B$7:$R$2843,13,0)</f>
        <v>4.6393000000000004</v>
      </c>
      <c r="M12" s="66">
        <f t="shared" si="5"/>
        <v>15</v>
      </c>
      <c r="N12" s="65">
        <f>VLOOKUP($A12,'Return Data'!$B$7:$R$2843,17,0)</f>
        <v>6.8040000000000003</v>
      </c>
      <c r="O12" s="66">
        <f t="shared" si="6"/>
        <v>14</v>
      </c>
      <c r="P12" s="65">
        <f>VLOOKUP($A12,'Return Data'!$B$7:$R$2843,14,0)</f>
        <v>5.1429999999999998</v>
      </c>
      <c r="Q12" s="66">
        <f t="shared" si="7"/>
        <v>21</v>
      </c>
      <c r="R12" s="65">
        <f>VLOOKUP($A12,'Return Data'!$B$7:$R$2843,16,0)</f>
        <v>7.9852999999999996</v>
      </c>
      <c r="S12" s="67">
        <f t="shared" si="0"/>
        <v>14</v>
      </c>
    </row>
    <row r="13" spans="1:19" x14ac:dyDescent="0.3">
      <c r="A13" s="82" t="s">
        <v>1082</v>
      </c>
      <c r="B13" s="64">
        <f>VLOOKUP($A13,'Return Data'!$B$7:$R$2843,3,0)</f>
        <v>44440</v>
      </c>
      <c r="C13" s="65">
        <f>VLOOKUP($A13,'Return Data'!$B$7:$R$2843,4,0)</f>
        <v>24.246300000000002</v>
      </c>
      <c r="D13" s="65">
        <f>VLOOKUP($A13,'Return Data'!$B$7:$R$2843,9,0)</f>
        <v>9.1530000000000005</v>
      </c>
      <c r="E13" s="66">
        <f t="shared" si="1"/>
        <v>22</v>
      </c>
      <c r="F13" s="65">
        <f>VLOOKUP($A13,'Return Data'!$B$7:$R$2843,10,0)</f>
        <v>11.624599999999999</v>
      </c>
      <c r="G13" s="66">
        <f t="shared" si="2"/>
        <v>2</v>
      </c>
      <c r="H13" s="65">
        <f>VLOOKUP($A13,'Return Data'!$B$7:$R$2843,11,0)</f>
        <v>16.501000000000001</v>
      </c>
      <c r="I13" s="66">
        <f t="shared" si="3"/>
        <v>2</v>
      </c>
      <c r="J13" s="65">
        <f>VLOOKUP($A13,'Return Data'!$B$7:$R$2843,12,0)</f>
        <v>16.925699999999999</v>
      </c>
      <c r="K13" s="66">
        <f t="shared" si="4"/>
        <v>2</v>
      </c>
      <c r="L13" s="65">
        <f>VLOOKUP($A13,'Return Data'!$B$7:$R$2843,13,0)</f>
        <v>21.734300000000001</v>
      </c>
      <c r="M13" s="66">
        <f t="shared" si="5"/>
        <v>1</v>
      </c>
      <c r="N13" s="65">
        <f>VLOOKUP($A13,'Return Data'!$B$7:$R$2843,17,0)</f>
        <v>3.3849</v>
      </c>
      <c r="O13" s="66">
        <f t="shared" si="6"/>
        <v>26</v>
      </c>
      <c r="P13" s="65">
        <f>VLOOKUP($A13,'Return Data'!$B$7:$R$2843,14,0)</f>
        <v>4.5730000000000004</v>
      </c>
      <c r="Q13" s="66">
        <f t="shared" si="7"/>
        <v>22</v>
      </c>
      <c r="R13" s="65">
        <f>VLOOKUP($A13,'Return Data'!$B$7:$R$2843,16,0)</f>
        <v>7.8418999999999999</v>
      </c>
      <c r="S13" s="67">
        <f t="shared" si="0"/>
        <v>17</v>
      </c>
    </row>
    <row r="14" spans="1:19" x14ac:dyDescent="0.3">
      <c r="A14" s="82" t="s">
        <v>1084</v>
      </c>
      <c r="B14" s="64">
        <f>VLOOKUP($A14,'Return Data'!$B$7:$R$2843,3,0)</f>
        <v>44440</v>
      </c>
      <c r="C14" s="65">
        <f>VLOOKUP($A14,'Return Data'!$B$7:$R$2843,4,0)</f>
        <v>44.87</v>
      </c>
      <c r="D14" s="65">
        <f>VLOOKUP($A14,'Return Data'!$B$7:$R$2843,9,0)</f>
        <v>10.322900000000001</v>
      </c>
      <c r="E14" s="66">
        <f t="shared" si="1"/>
        <v>13</v>
      </c>
      <c r="F14" s="65">
        <f>VLOOKUP($A14,'Return Data'!$B$7:$R$2843,10,0)</f>
        <v>7.0380000000000003</v>
      </c>
      <c r="G14" s="66">
        <f t="shared" si="2"/>
        <v>8</v>
      </c>
      <c r="H14" s="65">
        <f>VLOOKUP($A14,'Return Data'!$B$7:$R$2843,11,0)</f>
        <v>8.6109000000000009</v>
      </c>
      <c r="I14" s="66">
        <f t="shared" si="3"/>
        <v>9</v>
      </c>
      <c r="J14" s="65">
        <f>VLOOKUP($A14,'Return Data'!$B$7:$R$2843,12,0)</f>
        <v>5.7485999999999997</v>
      </c>
      <c r="K14" s="66">
        <f t="shared" si="4"/>
        <v>7</v>
      </c>
      <c r="L14" s="65">
        <f>VLOOKUP($A14,'Return Data'!$B$7:$R$2843,13,0)</f>
        <v>7.7290000000000001</v>
      </c>
      <c r="M14" s="66">
        <f t="shared" si="5"/>
        <v>6</v>
      </c>
      <c r="N14" s="65">
        <f>VLOOKUP($A14,'Return Data'!$B$7:$R$2843,17,0)</f>
        <v>8.1782000000000004</v>
      </c>
      <c r="O14" s="66">
        <f t="shared" si="6"/>
        <v>7</v>
      </c>
      <c r="P14" s="65">
        <f>VLOOKUP($A14,'Return Data'!$B$7:$R$2843,14,0)</f>
        <v>8.4663000000000004</v>
      </c>
      <c r="Q14" s="66">
        <f t="shared" si="7"/>
        <v>10</v>
      </c>
      <c r="R14" s="65">
        <f>VLOOKUP($A14,'Return Data'!$B$7:$R$2843,16,0)</f>
        <v>7.9680999999999997</v>
      </c>
      <c r="S14" s="67">
        <f t="shared" si="0"/>
        <v>15</v>
      </c>
    </row>
    <row r="15" spans="1:19" x14ac:dyDescent="0.3">
      <c r="A15" s="82" t="s">
        <v>1086</v>
      </c>
      <c r="B15" s="64">
        <f>VLOOKUP($A15,'Return Data'!$B$7:$R$2843,3,0)</f>
        <v>44440</v>
      </c>
      <c r="C15" s="65">
        <f>VLOOKUP($A15,'Return Data'!$B$7:$R$2843,4,0)</f>
        <v>35.059699999999999</v>
      </c>
      <c r="D15" s="65">
        <f>VLOOKUP($A15,'Return Data'!$B$7:$R$2843,9,0)</f>
        <v>9.5877999999999997</v>
      </c>
      <c r="E15" s="66">
        <f t="shared" si="1"/>
        <v>19</v>
      </c>
      <c r="F15" s="65">
        <f>VLOOKUP($A15,'Return Data'!$B$7:$R$2843,10,0)</f>
        <v>6.6515000000000004</v>
      </c>
      <c r="G15" s="66">
        <f t="shared" si="2"/>
        <v>12</v>
      </c>
      <c r="H15" s="65">
        <f>VLOOKUP($A15,'Return Data'!$B$7:$R$2843,11,0)</f>
        <v>8.5451999999999995</v>
      </c>
      <c r="I15" s="66">
        <f t="shared" si="3"/>
        <v>10</v>
      </c>
      <c r="J15" s="65">
        <f>VLOOKUP($A15,'Return Data'!$B$7:$R$2843,12,0)</f>
        <v>6.0769000000000002</v>
      </c>
      <c r="K15" s="66">
        <f t="shared" si="4"/>
        <v>5</v>
      </c>
      <c r="L15" s="65">
        <f>VLOOKUP($A15,'Return Data'!$B$7:$R$2843,13,0)</f>
        <v>7.8704000000000001</v>
      </c>
      <c r="M15" s="66">
        <f t="shared" si="5"/>
        <v>5</v>
      </c>
      <c r="N15" s="65">
        <f>VLOOKUP($A15,'Return Data'!$B$7:$R$2843,17,0)</f>
        <v>9.1643000000000008</v>
      </c>
      <c r="O15" s="66">
        <f t="shared" si="6"/>
        <v>1</v>
      </c>
      <c r="P15" s="65">
        <f>VLOOKUP($A15,'Return Data'!$B$7:$R$2843,14,0)</f>
        <v>8.5320999999999998</v>
      </c>
      <c r="Q15" s="66">
        <f t="shared" si="7"/>
        <v>9</v>
      </c>
      <c r="R15" s="65">
        <f>VLOOKUP($A15,'Return Data'!$B$7:$R$2843,16,0)</f>
        <v>7.6711</v>
      </c>
      <c r="S15" s="67">
        <f t="shared" si="0"/>
        <v>20</v>
      </c>
    </row>
    <row r="16" spans="1:19" x14ac:dyDescent="0.3">
      <c r="A16" s="82" t="s">
        <v>1089</v>
      </c>
      <c r="B16" s="64">
        <f>VLOOKUP($A16,'Return Data'!$B$7:$R$2843,3,0)</f>
        <v>44440</v>
      </c>
      <c r="C16" s="65">
        <f>VLOOKUP($A16,'Return Data'!$B$7:$R$2843,4,0)</f>
        <v>37.5199</v>
      </c>
      <c r="D16" s="65">
        <f>VLOOKUP($A16,'Return Data'!$B$7:$R$2843,9,0)</f>
        <v>8.7893000000000008</v>
      </c>
      <c r="E16" s="66">
        <f t="shared" si="1"/>
        <v>24</v>
      </c>
      <c r="F16" s="65">
        <f>VLOOKUP($A16,'Return Data'!$B$7:$R$2843,10,0)</f>
        <v>5.5475000000000003</v>
      </c>
      <c r="G16" s="66">
        <f t="shared" si="2"/>
        <v>19</v>
      </c>
      <c r="H16" s="65">
        <f>VLOOKUP($A16,'Return Data'!$B$7:$R$2843,11,0)</f>
        <v>6.5156999999999998</v>
      </c>
      <c r="I16" s="66">
        <f t="shared" si="3"/>
        <v>22</v>
      </c>
      <c r="J16" s="65">
        <f>VLOOKUP($A16,'Return Data'!$B$7:$R$2843,12,0)</f>
        <v>3.0078999999999998</v>
      </c>
      <c r="K16" s="66">
        <f t="shared" si="4"/>
        <v>17</v>
      </c>
      <c r="L16" s="65">
        <f>VLOOKUP($A16,'Return Data'!$B$7:$R$2843,13,0)</f>
        <v>4.4709000000000003</v>
      </c>
      <c r="M16" s="66">
        <f t="shared" si="5"/>
        <v>16</v>
      </c>
      <c r="N16" s="65">
        <f>VLOOKUP($A16,'Return Data'!$B$7:$R$2843,17,0)</f>
        <v>7.0107999999999997</v>
      </c>
      <c r="O16" s="66">
        <f t="shared" si="6"/>
        <v>13</v>
      </c>
      <c r="P16" s="65">
        <f>VLOOKUP($A16,'Return Data'!$B$7:$R$2843,14,0)</f>
        <v>8.3171999999999997</v>
      </c>
      <c r="Q16" s="66">
        <f t="shared" si="7"/>
        <v>13</v>
      </c>
      <c r="R16" s="65">
        <f>VLOOKUP($A16,'Return Data'!$B$7:$R$2843,16,0)</f>
        <v>7.5510999999999999</v>
      </c>
      <c r="S16" s="67">
        <f t="shared" si="0"/>
        <v>23</v>
      </c>
    </row>
    <row r="17" spans="1:19" x14ac:dyDescent="0.3">
      <c r="A17" s="82" t="s">
        <v>1092</v>
      </c>
      <c r="B17" s="64">
        <f>VLOOKUP($A17,'Return Data'!$B$7:$R$2843,3,0)</f>
        <v>44440</v>
      </c>
      <c r="C17" s="65">
        <f>VLOOKUP($A17,'Return Data'!$B$7:$R$2843,4,0)</f>
        <v>17.984300000000001</v>
      </c>
      <c r="D17" s="65">
        <f>VLOOKUP($A17,'Return Data'!$B$7:$R$2843,9,0)</f>
        <v>11.7095</v>
      </c>
      <c r="E17" s="66">
        <f t="shared" si="1"/>
        <v>8</v>
      </c>
      <c r="F17" s="65">
        <f>VLOOKUP($A17,'Return Data'!$B$7:$R$2843,10,0)</f>
        <v>7.9798999999999998</v>
      </c>
      <c r="G17" s="66">
        <f t="shared" si="2"/>
        <v>6</v>
      </c>
      <c r="H17" s="65">
        <f>VLOOKUP($A17,'Return Data'!$B$7:$R$2843,11,0)</f>
        <v>8.9562000000000008</v>
      </c>
      <c r="I17" s="66">
        <f t="shared" si="3"/>
        <v>7</v>
      </c>
      <c r="J17" s="65">
        <f>VLOOKUP($A17,'Return Data'!$B$7:$R$2843,12,0)</f>
        <v>5.3644999999999996</v>
      </c>
      <c r="K17" s="66">
        <f t="shared" si="4"/>
        <v>9</v>
      </c>
      <c r="L17" s="65">
        <f>VLOOKUP($A17,'Return Data'!$B$7:$R$2843,13,0)</f>
        <v>7.3658000000000001</v>
      </c>
      <c r="M17" s="66">
        <f t="shared" si="5"/>
        <v>7</v>
      </c>
      <c r="N17" s="65">
        <f>VLOOKUP($A17,'Return Data'!$B$7:$R$2843,17,0)</f>
        <v>7.6844000000000001</v>
      </c>
      <c r="O17" s="66">
        <f t="shared" si="6"/>
        <v>10</v>
      </c>
      <c r="P17" s="65">
        <f>VLOOKUP($A17,'Return Data'!$B$7:$R$2843,14,0)</f>
        <v>7.0787000000000004</v>
      </c>
      <c r="Q17" s="66">
        <f t="shared" si="7"/>
        <v>19</v>
      </c>
      <c r="R17" s="65">
        <f>VLOOKUP($A17,'Return Data'!$B$7:$R$2843,16,0)</f>
        <v>8.1912000000000003</v>
      </c>
      <c r="S17" s="67">
        <f t="shared" si="0"/>
        <v>10</v>
      </c>
    </row>
    <row r="18" spans="1:19" x14ac:dyDescent="0.3">
      <c r="A18" s="82" t="s">
        <v>1095</v>
      </c>
      <c r="B18" s="64">
        <f>VLOOKUP($A18,'Return Data'!$B$7:$R$2843,3,0)</f>
        <v>44440</v>
      </c>
      <c r="C18" s="65">
        <f>VLOOKUP($A18,'Return Data'!$B$7:$R$2843,4,0)</f>
        <v>16.256499999999999</v>
      </c>
      <c r="D18" s="65">
        <f>VLOOKUP($A18,'Return Data'!$B$7:$R$2843,9,0)</f>
        <v>9.7119</v>
      </c>
      <c r="E18" s="66">
        <f t="shared" si="1"/>
        <v>16</v>
      </c>
      <c r="F18" s="65">
        <f>VLOOKUP($A18,'Return Data'!$B$7:$R$2843,10,0)</f>
        <v>6.4560000000000004</v>
      </c>
      <c r="G18" s="66">
        <f t="shared" si="2"/>
        <v>13</v>
      </c>
      <c r="H18" s="65">
        <f>VLOOKUP($A18,'Return Data'!$B$7:$R$2843,11,0)</f>
        <v>7.5651999999999999</v>
      </c>
      <c r="I18" s="66">
        <f t="shared" si="3"/>
        <v>13</v>
      </c>
      <c r="J18" s="65">
        <f>VLOOKUP($A18,'Return Data'!$B$7:$R$2843,12,0)</f>
        <v>6.1356999999999999</v>
      </c>
      <c r="K18" s="66">
        <f t="shared" si="4"/>
        <v>4</v>
      </c>
      <c r="L18" s="65">
        <f>VLOOKUP($A18,'Return Data'!$B$7:$R$2843,13,0)</f>
        <v>8.0208999999999993</v>
      </c>
      <c r="M18" s="66">
        <f t="shared" si="5"/>
        <v>4</v>
      </c>
      <c r="N18" s="65">
        <f>VLOOKUP($A18,'Return Data'!$B$7:$R$2843,17,0)</f>
        <v>7.9260000000000002</v>
      </c>
      <c r="O18" s="66">
        <f t="shared" si="6"/>
        <v>9</v>
      </c>
      <c r="P18" s="65">
        <f>VLOOKUP($A18,'Return Data'!$B$7:$R$2843,14,0)</f>
        <v>7.5458999999999996</v>
      </c>
      <c r="Q18" s="66">
        <f t="shared" si="7"/>
        <v>17</v>
      </c>
      <c r="R18" s="65">
        <f>VLOOKUP($A18,'Return Data'!$B$7:$R$2843,16,0)</f>
        <v>7.6597999999999997</v>
      </c>
      <c r="S18" s="67">
        <f t="shared" si="0"/>
        <v>21</v>
      </c>
    </row>
    <row r="19" spans="1:19" x14ac:dyDescent="0.3">
      <c r="A19" s="82" t="s">
        <v>1096</v>
      </c>
      <c r="B19" s="64">
        <f>VLOOKUP($A19,'Return Data'!$B$7:$R$2843,3,0)</f>
        <v>44440</v>
      </c>
      <c r="C19" s="65">
        <f>VLOOKUP($A19,'Return Data'!$B$7:$R$2843,4,0)</f>
        <v>12.4307</v>
      </c>
      <c r="D19" s="65">
        <f>VLOOKUP($A19,'Return Data'!$B$7:$R$2843,9,0)</f>
        <v>8.5090000000000003</v>
      </c>
      <c r="E19" s="66">
        <f t="shared" si="1"/>
        <v>25</v>
      </c>
      <c r="F19" s="65">
        <f>VLOOKUP($A19,'Return Data'!$B$7:$R$2843,10,0)</f>
        <v>59.608199999999997</v>
      </c>
      <c r="G19" s="66">
        <f t="shared" si="2"/>
        <v>1</v>
      </c>
      <c r="H19" s="65">
        <f>VLOOKUP($A19,'Return Data'!$B$7:$R$2843,11,0)</f>
        <v>34.055999999999997</v>
      </c>
      <c r="I19" s="66">
        <f t="shared" si="3"/>
        <v>1</v>
      </c>
      <c r="J19" s="65">
        <f>VLOOKUP($A19,'Return Data'!$B$7:$R$2843,12,0)</f>
        <v>23.389299999999999</v>
      </c>
      <c r="K19" s="66">
        <f t="shared" si="4"/>
        <v>1</v>
      </c>
      <c r="L19" s="65">
        <f>VLOOKUP($A19,'Return Data'!$B$7:$R$2843,13,0)</f>
        <v>18.026800000000001</v>
      </c>
      <c r="M19" s="66">
        <f t="shared" si="5"/>
        <v>2</v>
      </c>
      <c r="N19" s="65">
        <f>VLOOKUP($A19,'Return Data'!$B$7:$R$2843,17,0)</f>
        <v>-5.4573</v>
      </c>
      <c r="O19" s="66">
        <f t="shared" si="6"/>
        <v>30</v>
      </c>
      <c r="P19" s="65">
        <f>VLOOKUP($A19,'Return Data'!$B$7:$R$2843,14,0)</f>
        <v>-4.3006000000000002</v>
      </c>
      <c r="Q19" s="66">
        <f t="shared" si="7"/>
        <v>29</v>
      </c>
      <c r="R19" s="65">
        <f>VLOOKUP($A19,'Return Data'!$B$7:$R$2843,16,0)</f>
        <v>3.0729000000000002</v>
      </c>
      <c r="S19" s="67">
        <f t="shared" si="0"/>
        <v>30</v>
      </c>
    </row>
    <row r="20" spans="1:19" x14ac:dyDescent="0.3">
      <c r="A20" s="82" t="s">
        <v>1098</v>
      </c>
      <c r="B20" s="64">
        <f>VLOOKUP($A20,'Return Data'!$B$7:$R$2843,3,0)</f>
        <v>44440</v>
      </c>
      <c r="C20" s="65">
        <f>VLOOKUP($A20,'Return Data'!$B$7:$R$2843,4,0)</f>
        <v>4.36E-2</v>
      </c>
      <c r="D20" s="65">
        <f>VLOOKUP($A20,'Return Data'!$B$7:$R$2843,9,0)</f>
        <v>12.831300000000001</v>
      </c>
      <c r="E20" s="66">
        <f t="shared" si="1"/>
        <v>5</v>
      </c>
      <c r="F20" s="65">
        <f>VLOOKUP($A20,'Return Data'!$B$7:$R$2843,10,0)</f>
        <v>11.2285</v>
      </c>
      <c r="G20" s="66">
        <f t="shared" si="2"/>
        <v>4</v>
      </c>
      <c r="H20" s="65">
        <f>VLOOKUP($A20,'Return Data'!$B$7:$R$2843,11,0)</f>
        <v>11.5555</v>
      </c>
      <c r="I20" s="66">
        <f t="shared" si="3"/>
        <v>3</v>
      </c>
      <c r="J20" s="65"/>
      <c r="K20" s="66"/>
      <c r="L20" s="65"/>
      <c r="M20" s="66"/>
      <c r="N20" s="65"/>
      <c r="O20" s="66"/>
      <c r="P20" s="65"/>
      <c r="Q20" s="66"/>
      <c r="R20" s="65">
        <f>VLOOKUP($A20,'Return Data'!$B$7:$R$2843,16,0)</f>
        <v>-10.923500000000001</v>
      </c>
      <c r="S20" s="67">
        <f t="shared" si="0"/>
        <v>33</v>
      </c>
    </row>
    <row r="21" spans="1:19" x14ac:dyDescent="0.3">
      <c r="A21" s="82" t="s">
        <v>1103</v>
      </c>
      <c r="B21" s="64">
        <f>VLOOKUP($A21,'Return Data'!$B$7:$R$2843,3,0)</f>
        <v>44440</v>
      </c>
      <c r="C21" s="65">
        <f>VLOOKUP($A21,'Return Data'!$B$7:$R$2843,4,0)</f>
        <v>40.432899999999997</v>
      </c>
      <c r="D21" s="65">
        <f>VLOOKUP($A21,'Return Data'!$B$7:$R$2843,9,0)</f>
        <v>7.5187999999999997</v>
      </c>
      <c r="E21" s="66">
        <f t="shared" si="1"/>
        <v>30</v>
      </c>
      <c r="F21" s="65">
        <f>VLOOKUP($A21,'Return Data'!$B$7:$R$2843,10,0)</f>
        <v>6.2816000000000001</v>
      </c>
      <c r="G21" s="66">
        <f t="shared" si="2"/>
        <v>15</v>
      </c>
      <c r="H21" s="65">
        <f>VLOOKUP($A21,'Return Data'!$B$7:$R$2843,11,0)</f>
        <v>7.0259999999999998</v>
      </c>
      <c r="I21" s="66">
        <f t="shared" si="3"/>
        <v>17</v>
      </c>
      <c r="J21" s="65">
        <f>VLOOKUP($A21,'Return Data'!$B$7:$R$2843,12,0)</f>
        <v>4.4375999999999998</v>
      </c>
      <c r="K21" s="66">
        <f>RANK(J21,J$8:J$42,0)</f>
        <v>10</v>
      </c>
      <c r="L21" s="65">
        <f>VLOOKUP($A21,'Return Data'!$B$7:$R$2843,13,0)</f>
        <v>6.6013000000000002</v>
      </c>
      <c r="M21" s="66">
        <f>RANK(L21,L$8:L$42,0)</f>
        <v>9</v>
      </c>
      <c r="N21" s="65">
        <f>VLOOKUP($A21,'Return Data'!$B$7:$R$2843,17,0)</f>
        <v>9.0875000000000004</v>
      </c>
      <c r="O21" s="66">
        <f>RANK(N21,N$8:N$42,0)</f>
        <v>3</v>
      </c>
      <c r="P21" s="65">
        <f>VLOOKUP($A21,'Return Data'!$B$7:$R$2843,14,0)</f>
        <v>9.6054999999999993</v>
      </c>
      <c r="Q21" s="66">
        <f>RANK(P21,P$8:P$42,0)</f>
        <v>4</v>
      </c>
      <c r="R21" s="65">
        <f>VLOOKUP($A21,'Return Data'!$B$7:$R$2843,16,0)</f>
        <v>8.1478999999999999</v>
      </c>
      <c r="S21" s="67">
        <f t="shared" si="0"/>
        <v>11</v>
      </c>
    </row>
    <row r="22" spans="1:19" x14ac:dyDescent="0.3">
      <c r="A22" s="82" t="s">
        <v>1104</v>
      </c>
      <c r="B22" s="64">
        <f>VLOOKUP($A22,'Return Data'!$B$7:$R$2843,3,0)</f>
        <v>44440</v>
      </c>
      <c r="C22" s="65">
        <f>VLOOKUP($A22,'Return Data'!$B$7:$R$2843,4,0)</f>
        <v>58.826799999999999</v>
      </c>
      <c r="D22" s="65">
        <f>VLOOKUP($A22,'Return Data'!$B$7:$R$2843,9,0)</f>
        <v>7.6924000000000001</v>
      </c>
      <c r="E22" s="66">
        <f t="shared" si="1"/>
        <v>29</v>
      </c>
      <c r="F22" s="65">
        <f>VLOOKUP($A22,'Return Data'!$B$7:$R$2843,10,0)</f>
        <v>3.6528999999999998</v>
      </c>
      <c r="G22" s="66">
        <f t="shared" si="2"/>
        <v>30</v>
      </c>
      <c r="H22" s="65">
        <f>VLOOKUP($A22,'Return Data'!$B$7:$R$2843,11,0)</f>
        <v>5.1872999999999996</v>
      </c>
      <c r="I22" s="66">
        <f t="shared" si="3"/>
        <v>30</v>
      </c>
      <c r="J22" s="65">
        <f>VLOOKUP($A22,'Return Data'!$B$7:$R$2843,12,0)</f>
        <v>2.1800000000000002</v>
      </c>
      <c r="K22" s="66">
        <f>RANK(J22,J$8:J$42,0)</f>
        <v>22</v>
      </c>
      <c r="L22" s="65">
        <f>VLOOKUP($A22,'Return Data'!$B$7:$R$2843,13,0)</f>
        <v>3.1049000000000002</v>
      </c>
      <c r="M22" s="66">
        <f>RANK(L22,L$8:L$42,0)</f>
        <v>24</v>
      </c>
      <c r="N22" s="65">
        <f>VLOOKUP($A22,'Return Data'!$B$7:$R$2843,17,0)</f>
        <v>4.7569999999999997</v>
      </c>
      <c r="O22" s="66">
        <f>RANK(N22,N$8:N$42,0)</f>
        <v>24</v>
      </c>
      <c r="P22" s="65">
        <f>VLOOKUP($A22,'Return Data'!$B$7:$R$2843,14,0)</f>
        <v>5.9759000000000002</v>
      </c>
      <c r="Q22" s="66">
        <f>RANK(P22,P$8:P$42,0)</f>
        <v>20</v>
      </c>
      <c r="R22" s="65">
        <f>VLOOKUP($A22,'Return Data'!$B$7:$R$2843,16,0)</f>
        <v>7.7565</v>
      </c>
      <c r="S22" s="67">
        <f t="shared" si="0"/>
        <v>18</v>
      </c>
    </row>
    <row r="23" spans="1:19" x14ac:dyDescent="0.3">
      <c r="A23" s="82" t="s">
        <v>1108</v>
      </c>
      <c r="B23" s="64">
        <f>VLOOKUP($A23,'Return Data'!$B$7:$R$2843,3,0)</f>
        <v>44440</v>
      </c>
      <c r="C23" s="65">
        <f>VLOOKUP($A23,'Return Data'!$B$7:$R$2843,4,0)</f>
        <v>29.169899999999998</v>
      </c>
      <c r="D23" s="65">
        <f>VLOOKUP($A23,'Return Data'!$B$7:$R$2843,9,0)</f>
        <v>10.7044</v>
      </c>
      <c r="E23" s="66">
        <f t="shared" si="1"/>
        <v>11</v>
      </c>
      <c r="F23" s="65">
        <f>VLOOKUP($A23,'Return Data'!$B$7:$R$2843,10,0)</f>
        <v>6.9978999999999996</v>
      </c>
      <c r="G23" s="66">
        <f t="shared" si="2"/>
        <v>9</v>
      </c>
      <c r="H23" s="65">
        <f>VLOOKUP($A23,'Return Data'!$B$7:$R$2843,11,0)</f>
        <v>8.6424000000000003</v>
      </c>
      <c r="I23" s="66">
        <f t="shared" si="3"/>
        <v>8</v>
      </c>
      <c r="J23" s="65">
        <f>VLOOKUP($A23,'Return Data'!$B$7:$R$2843,12,0)</f>
        <v>5.3960999999999997</v>
      </c>
      <c r="K23" s="66">
        <f>RANK(J23,J$8:J$42,0)</f>
        <v>8</v>
      </c>
      <c r="L23" s="65">
        <f>VLOOKUP($A23,'Return Data'!$B$7:$R$2843,13,0)</f>
        <v>6.4132999999999996</v>
      </c>
      <c r="M23" s="66">
        <f>RANK(L23,L$8:L$42,0)</f>
        <v>10</v>
      </c>
      <c r="N23" s="65">
        <f>VLOOKUP($A23,'Return Data'!$B$7:$R$2843,17,0)</f>
        <v>8.6046999999999993</v>
      </c>
      <c r="O23" s="66">
        <f>RANK(N23,N$8:N$42,0)</f>
        <v>4</v>
      </c>
      <c r="P23" s="65">
        <f>VLOOKUP($A23,'Return Data'!$B$7:$R$2843,14,0)</f>
        <v>2.3677000000000001</v>
      </c>
      <c r="Q23" s="66">
        <f>RANK(P23,P$8:P$42,0)</f>
        <v>26</v>
      </c>
      <c r="R23" s="65">
        <f>VLOOKUP($A23,'Return Data'!$B$7:$R$2843,16,0)</f>
        <v>5.8666999999999998</v>
      </c>
      <c r="S23" s="67">
        <f t="shared" si="0"/>
        <v>27</v>
      </c>
    </row>
    <row r="24" spans="1:19" x14ac:dyDescent="0.3">
      <c r="A24" s="82" t="s">
        <v>1109</v>
      </c>
      <c r="B24" s="64">
        <f>VLOOKUP($A24,'Return Data'!$B$7:$R$2843,3,0)</f>
        <v>44440</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30</v>
      </c>
      <c r="L24" s="65">
        <f>VLOOKUP($A24,'Return Data'!$B$7:$R$2843,13,0)</f>
        <v>0</v>
      </c>
      <c r="M24" s="66">
        <f>RANK(L24,L$8:L$42,0)</f>
        <v>31</v>
      </c>
      <c r="N24" s="65"/>
      <c r="O24" s="66"/>
      <c r="P24" s="65"/>
      <c r="Q24" s="66"/>
      <c r="R24" s="65">
        <f>VLOOKUP($A24,'Return Data'!$B$7:$R$2843,16,0)</f>
        <v>-20.7516</v>
      </c>
      <c r="S24" s="67">
        <f t="shared" si="0"/>
        <v>35</v>
      </c>
    </row>
    <row r="25" spans="1:19" x14ac:dyDescent="0.3">
      <c r="A25" s="82" t="s">
        <v>1113</v>
      </c>
      <c r="B25" s="64">
        <f>VLOOKUP($A25,'Return Data'!$B$7:$R$2843,3,0)</f>
        <v>44440</v>
      </c>
      <c r="C25" s="65">
        <f>VLOOKUP($A25,'Return Data'!$B$7:$R$2843,4,0)</f>
        <v>8.5900000000000004E-2</v>
      </c>
      <c r="D25" s="65">
        <f>VLOOKUP($A25,'Return Data'!$B$7:$R$2843,9,0)</f>
        <v>11.7112</v>
      </c>
      <c r="E25" s="66">
        <f t="shared" si="1"/>
        <v>7</v>
      </c>
      <c r="F25" s="65">
        <f>VLOOKUP($A25,'Return Data'!$B$7:$R$2843,10,0)</f>
        <v>11.4033</v>
      </c>
      <c r="G25" s="66">
        <f t="shared" si="2"/>
        <v>3</v>
      </c>
      <c r="H25" s="65">
        <f>VLOOKUP($A25,'Return Data'!$B$7:$R$2843,11,0)</f>
        <v>11.481999999999999</v>
      </c>
      <c r="I25" s="66">
        <f t="shared" si="3"/>
        <v>4</v>
      </c>
      <c r="J25" s="65"/>
      <c r="K25" s="66"/>
      <c r="L25" s="65"/>
      <c r="M25" s="66"/>
      <c r="N25" s="65"/>
      <c r="O25" s="66"/>
      <c r="P25" s="65"/>
      <c r="Q25" s="66"/>
      <c r="R25" s="65">
        <f>VLOOKUP($A25,'Return Data'!$B$7:$R$2843,16,0)</f>
        <v>-8.2028999999999996</v>
      </c>
      <c r="S25" s="67">
        <f t="shared" si="0"/>
        <v>31</v>
      </c>
    </row>
    <row r="26" spans="1:19" x14ac:dyDescent="0.3">
      <c r="A26" s="82" t="s">
        <v>1115</v>
      </c>
      <c r="B26" s="64">
        <f>VLOOKUP($A26,'Return Data'!$B$7:$R$2843,3,0)</f>
        <v>44440</v>
      </c>
      <c r="C26" s="65">
        <f>VLOOKUP($A26,'Return Data'!$B$7:$R$2843,4,0)</f>
        <v>14.367699999999999</v>
      </c>
      <c r="D26" s="65">
        <f>VLOOKUP($A26,'Return Data'!$B$7:$R$2843,9,0)</f>
        <v>9.4017999999999997</v>
      </c>
      <c r="E26" s="66">
        <f t="shared" si="1"/>
        <v>21</v>
      </c>
      <c r="F26" s="65">
        <f>VLOOKUP($A26,'Return Data'!$B$7:$R$2843,10,0)</f>
        <v>5.8022999999999998</v>
      </c>
      <c r="G26" s="66">
        <f t="shared" si="2"/>
        <v>18</v>
      </c>
      <c r="H26" s="65">
        <f>VLOOKUP($A26,'Return Data'!$B$7:$R$2843,11,0)</f>
        <v>6.0495999999999999</v>
      </c>
      <c r="I26" s="66">
        <f t="shared" si="3"/>
        <v>24</v>
      </c>
      <c r="J26" s="65">
        <f>VLOOKUP($A26,'Return Data'!$B$7:$R$2843,12,0)</f>
        <v>3.3592</v>
      </c>
      <c r="K26" s="66">
        <f t="shared" ref="K26:K38" si="8">RANK(J26,J$8:J$42,0)</f>
        <v>15</v>
      </c>
      <c r="L26" s="65">
        <f>VLOOKUP($A26,'Return Data'!$B$7:$R$2843,13,0)</f>
        <v>4.8140000000000001</v>
      </c>
      <c r="M26" s="66">
        <f t="shared" ref="M26:M38" si="9">RANK(L26,L$8:L$42,0)</f>
        <v>14</v>
      </c>
      <c r="N26" s="65">
        <f>VLOOKUP($A26,'Return Data'!$B$7:$R$2843,17,0)</f>
        <v>1.8966000000000001</v>
      </c>
      <c r="O26" s="66">
        <f t="shared" ref="O26:O38" si="10">RANK(N26,N$8:N$42,0)</f>
        <v>28</v>
      </c>
      <c r="P26" s="65">
        <f>VLOOKUP($A26,'Return Data'!$B$7:$R$2843,14,0)</f>
        <v>3.4100999999999999</v>
      </c>
      <c r="Q26" s="66">
        <f t="shared" ref="Q26:Q38" si="11">RANK(P26,P$8:P$42,0)</f>
        <v>24</v>
      </c>
      <c r="R26" s="65">
        <f>VLOOKUP($A26,'Return Data'!$B$7:$R$2843,16,0)</f>
        <v>5.8003</v>
      </c>
      <c r="S26" s="67">
        <f t="shared" si="0"/>
        <v>28</v>
      </c>
    </row>
    <row r="27" spans="1:19" x14ac:dyDescent="0.3">
      <c r="A27" s="82" t="s">
        <v>1118</v>
      </c>
      <c r="B27" s="64">
        <f>VLOOKUP($A27,'Return Data'!$B$7:$R$2843,3,0)</f>
        <v>44440</v>
      </c>
      <c r="C27" s="65">
        <f>VLOOKUP($A27,'Return Data'!$B$7:$R$2843,4,0)</f>
        <v>100.8141</v>
      </c>
      <c r="D27" s="65">
        <f>VLOOKUP($A27,'Return Data'!$B$7:$R$2843,9,0)</f>
        <v>12.8546</v>
      </c>
      <c r="E27" s="66">
        <f t="shared" si="1"/>
        <v>4</v>
      </c>
      <c r="F27" s="65">
        <f>VLOOKUP($A27,'Return Data'!$B$7:$R$2843,10,0)</f>
        <v>6.6623999999999999</v>
      </c>
      <c r="G27" s="66">
        <f t="shared" si="2"/>
        <v>11</v>
      </c>
      <c r="H27" s="65">
        <f>VLOOKUP($A27,'Return Data'!$B$7:$R$2843,11,0)</f>
        <v>9.7978000000000005</v>
      </c>
      <c r="I27" s="66">
        <f t="shared" si="3"/>
        <v>6</v>
      </c>
      <c r="J27" s="65">
        <f>VLOOKUP($A27,'Return Data'!$B$7:$R$2843,12,0)</f>
        <v>4.2965</v>
      </c>
      <c r="K27" s="66">
        <f t="shared" si="8"/>
        <v>11</v>
      </c>
      <c r="L27" s="65">
        <f>VLOOKUP($A27,'Return Data'!$B$7:$R$2843,13,0)</f>
        <v>5.7770999999999999</v>
      </c>
      <c r="M27" s="66">
        <f t="shared" si="9"/>
        <v>11</v>
      </c>
      <c r="N27" s="65">
        <f>VLOOKUP($A27,'Return Data'!$B$7:$R$2843,17,0)</f>
        <v>8.1961999999999993</v>
      </c>
      <c r="O27" s="66">
        <f t="shared" si="10"/>
        <v>6</v>
      </c>
      <c r="P27" s="65">
        <f>VLOOKUP($A27,'Return Data'!$B$7:$R$2843,14,0)</f>
        <v>9.8611000000000004</v>
      </c>
      <c r="Q27" s="66">
        <f t="shared" si="11"/>
        <v>1</v>
      </c>
      <c r="R27" s="65">
        <f>VLOOKUP($A27,'Return Data'!$B$7:$R$2843,16,0)</f>
        <v>9.3384</v>
      </c>
      <c r="S27" s="67">
        <f t="shared" si="0"/>
        <v>2</v>
      </c>
    </row>
    <row r="28" spans="1:19" x14ac:dyDescent="0.3">
      <c r="A28" s="82" t="s">
        <v>1121</v>
      </c>
      <c r="B28" s="64">
        <f>VLOOKUP($A28,'Return Data'!$B$7:$R$2843,3,0)</f>
        <v>44440</v>
      </c>
      <c r="C28" s="65">
        <f>VLOOKUP($A28,'Return Data'!$B$7:$R$2843,4,0)</f>
        <v>46.211399999999998</v>
      </c>
      <c r="D28" s="65">
        <f>VLOOKUP($A28,'Return Data'!$B$7:$R$2843,9,0)</f>
        <v>9.6453000000000007</v>
      </c>
      <c r="E28" s="66">
        <f t="shared" si="1"/>
        <v>17</v>
      </c>
      <c r="F28" s="65">
        <f>VLOOKUP($A28,'Return Data'!$B$7:$R$2843,10,0)</f>
        <v>4.1475</v>
      </c>
      <c r="G28" s="66">
        <f t="shared" si="2"/>
        <v>27</v>
      </c>
      <c r="H28" s="65">
        <f>VLOOKUP($A28,'Return Data'!$B$7:$R$2843,11,0)</f>
        <v>6.0240999999999998</v>
      </c>
      <c r="I28" s="66">
        <f t="shared" si="3"/>
        <v>25</v>
      </c>
      <c r="J28" s="65">
        <f>VLOOKUP($A28,'Return Data'!$B$7:$R$2843,12,0)</f>
        <v>2.6539999999999999</v>
      </c>
      <c r="K28" s="66">
        <f t="shared" si="8"/>
        <v>20</v>
      </c>
      <c r="L28" s="65">
        <f>VLOOKUP($A28,'Return Data'!$B$7:$R$2843,13,0)</f>
        <v>3.7387999999999999</v>
      </c>
      <c r="M28" s="66">
        <f t="shared" si="9"/>
        <v>22</v>
      </c>
      <c r="N28" s="65">
        <f>VLOOKUP($A28,'Return Data'!$B$7:$R$2843,17,0)</f>
        <v>6.4306000000000001</v>
      </c>
      <c r="O28" s="66">
        <f t="shared" si="10"/>
        <v>17</v>
      </c>
      <c r="P28" s="65">
        <f>VLOOKUP($A28,'Return Data'!$B$7:$R$2843,14,0)</f>
        <v>8.3741000000000003</v>
      </c>
      <c r="Q28" s="66">
        <f t="shared" si="11"/>
        <v>11</v>
      </c>
      <c r="R28" s="65">
        <f>VLOOKUP($A28,'Return Data'!$B$7:$R$2843,16,0)</f>
        <v>8.4057999999999993</v>
      </c>
      <c r="S28" s="67">
        <f t="shared" si="0"/>
        <v>8</v>
      </c>
    </row>
    <row r="29" spans="1:19" x14ac:dyDescent="0.3">
      <c r="A29" s="82" t="s">
        <v>1122</v>
      </c>
      <c r="B29" s="64">
        <f>VLOOKUP($A29,'Return Data'!$B$7:$R$2843,3,0)</f>
        <v>44440</v>
      </c>
      <c r="C29" s="65">
        <f>VLOOKUP($A29,'Return Data'!$B$7:$R$2843,4,0)</f>
        <v>47.5413</v>
      </c>
      <c r="D29" s="65">
        <f>VLOOKUP($A29,'Return Data'!$B$7:$R$2843,9,0)</f>
        <v>9.6098999999999997</v>
      </c>
      <c r="E29" s="66">
        <f t="shared" si="1"/>
        <v>18</v>
      </c>
      <c r="F29" s="65">
        <f>VLOOKUP($A29,'Return Data'!$B$7:$R$2843,10,0)</f>
        <v>4.3124000000000002</v>
      </c>
      <c r="G29" s="66">
        <f t="shared" si="2"/>
        <v>23</v>
      </c>
      <c r="H29" s="65">
        <f>VLOOKUP($A29,'Return Data'!$B$7:$R$2843,11,0)</f>
        <v>5.6969000000000003</v>
      </c>
      <c r="I29" s="66">
        <f t="shared" si="3"/>
        <v>29</v>
      </c>
      <c r="J29" s="65">
        <f>VLOOKUP($A29,'Return Data'!$B$7:$R$2843,12,0)</f>
        <v>2.6614</v>
      </c>
      <c r="K29" s="66">
        <f t="shared" si="8"/>
        <v>19</v>
      </c>
      <c r="L29" s="65">
        <f>VLOOKUP($A29,'Return Data'!$B$7:$R$2843,13,0)</f>
        <v>3.8317000000000001</v>
      </c>
      <c r="M29" s="66">
        <f t="shared" si="9"/>
        <v>21</v>
      </c>
      <c r="N29" s="65">
        <f>VLOOKUP($A29,'Return Data'!$B$7:$R$2843,17,0)</f>
        <v>6.2422000000000004</v>
      </c>
      <c r="O29" s="66">
        <f t="shared" si="10"/>
        <v>19</v>
      </c>
      <c r="P29" s="65">
        <f>VLOOKUP($A29,'Return Data'!$B$7:$R$2843,14,0)</f>
        <v>7.5115999999999996</v>
      </c>
      <c r="Q29" s="66">
        <f t="shared" si="11"/>
        <v>18</v>
      </c>
      <c r="R29" s="65">
        <f>VLOOKUP($A29,'Return Data'!$B$7:$R$2843,16,0)</f>
        <v>7.7115999999999998</v>
      </c>
      <c r="S29" s="67">
        <f t="shared" si="0"/>
        <v>19</v>
      </c>
    </row>
    <row r="30" spans="1:19" x14ac:dyDescent="0.3">
      <c r="A30" s="82" t="s">
        <v>1124</v>
      </c>
      <c r="B30" s="64">
        <f>VLOOKUP($A30,'Return Data'!$B$7:$R$2843,3,0)</f>
        <v>44440</v>
      </c>
      <c r="C30" s="65">
        <f>VLOOKUP($A30,'Return Data'!$B$7:$R$2843,4,0)</f>
        <v>35.188600000000001</v>
      </c>
      <c r="D30" s="65">
        <f>VLOOKUP($A30,'Return Data'!$B$7:$R$2843,9,0)</f>
        <v>13.142200000000001</v>
      </c>
      <c r="E30" s="66">
        <f t="shared" si="1"/>
        <v>3</v>
      </c>
      <c r="F30" s="65">
        <f>VLOOKUP($A30,'Return Data'!$B$7:$R$2843,10,0)</f>
        <v>5.5284000000000004</v>
      </c>
      <c r="G30" s="66">
        <f t="shared" si="2"/>
        <v>20</v>
      </c>
      <c r="H30" s="65">
        <f>VLOOKUP($A30,'Return Data'!$B$7:$R$2843,11,0)</f>
        <v>6.9819000000000004</v>
      </c>
      <c r="I30" s="66">
        <f t="shared" si="3"/>
        <v>18</v>
      </c>
      <c r="J30" s="65">
        <f>VLOOKUP($A30,'Return Data'!$B$7:$R$2843,12,0)</f>
        <v>2.0867</v>
      </c>
      <c r="K30" s="66">
        <f t="shared" si="8"/>
        <v>24</v>
      </c>
      <c r="L30" s="65">
        <f>VLOOKUP($A30,'Return Data'!$B$7:$R$2843,13,0)</f>
        <v>3.5966999999999998</v>
      </c>
      <c r="M30" s="66">
        <f t="shared" si="9"/>
        <v>23</v>
      </c>
      <c r="N30" s="65">
        <f>VLOOKUP($A30,'Return Data'!$B$7:$R$2843,17,0)</f>
        <v>5.5195999999999996</v>
      </c>
      <c r="O30" s="66">
        <f t="shared" si="10"/>
        <v>22</v>
      </c>
      <c r="P30" s="65">
        <f>VLOOKUP($A30,'Return Data'!$B$7:$R$2843,14,0)</f>
        <v>8.3737999999999992</v>
      </c>
      <c r="Q30" s="66">
        <f t="shared" si="11"/>
        <v>12</v>
      </c>
      <c r="R30" s="65">
        <f>VLOOKUP($A30,'Return Data'!$B$7:$R$2843,16,0)</f>
        <v>6.9442000000000004</v>
      </c>
      <c r="S30" s="67">
        <f t="shared" si="0"/>
        <v>25</v>
      </c>
    </row>
    <row r="31" spans="1:19" x14ac:dyDescent="0.3">
      <c r="A31" s="82" t="s">
        <v>1126</v>
      </c>
      <c r="B31" s="64">
        <f>VLOOKUP($A31,'Return Data'!$B$7:$R$2843,3,0)</f>
        <v>44440</v>
      </c>
      <c r="C31" s="65">
        <f>VLOOKUP($A31,'Return Data'!$B$7:$R$2843,4,0)</f>
        <v>31.597999999999999</v>
      </c>
      <c r="D31" s="65">
        <f>VLOOKUP($A31,'Return Data'!$B$7:$R$2843,9,0)</f>
        <v>10.4628</v>
      </c>
      <c r="E31" s="66">
        <f t="shared" si="1"/>
        <v>12</v>
      </c>
      <c r="F31" s="65">
        <f>VLOOKUP($A31,'Return Data'!$B$7:$R$2843,10,0)</f>
        <v>4.6184000000000003</v>
      </c>
      <c r="G31" s="66">
        <f t="shared" si="2"/>
        <v>22</v>
      </c>
      <c r="H31" s="65">
        <f>VLOOKUP($A31,'Return Data'!$B$7:$R$2843,11,0)</f>
        <v>7.0260999999999996</v>
      </c>
      <c r="I31" s="66">
        <f t="shared" si="3"/>
        <v>16</v>
      </c>
      <c r="J31" s="65">
        <f>VLOOKUP($A31,'Return Data'!$B$7:$R$2843,12,0)</f>
        <v>3.0135000000000001</v>
      </c>
      <c r="K31" s="66">
        <f t="shared" si="8"/>
        <v>16</v>
      </c>
      <c r="L31" s="65">
        <f>VLOOKUP($A31,'Return Data'!$B$7:$R$2843,13,0)</f>
        <v>4.4154999999999998</v>
      </c>
      <c r="M31" s="66">
        <f t="shared" si="9"/>
        <v>17</v>
      </c>
      <c r="N31" s="65">
        <f>VLOOKUP($A31,'Return Data'!$B$7:$R$2843,17,0)</f>
        <v>8.0465999999999998</v>
      </c>
      <c r="O31" s="66">
        <f t="shared" si="10"/>
        <v>8</v>
      </c>
      <c r="P31" s="65">
        <f>VLOOKUP($A31,'Return Data'!$B$7:$R$2843,14,0)</f>
        <v>9.0421999999999993</v>
      </c>
      <c r="Q31" s="66">
        <f t="shared" si="11"/>
        <v>8</v>
      </c>
      <c r="R31" s="65">
        <f>VLOOKUP($A31,'Return Data'!$B$7:$R$2843,16,0)</f>
        <v>9.2189999999999994</v>
      </c>
      <c r="S31" s="67">
        <f t="shared" si="0"/>
        <v>3</v>
      </c>
    </row>
    <row r="32" spans="1:19" x14ac:dyDescent="0.3">
      <c r="A32" s="82" t="s">
        <v>1129</v>
      </c>
      <c r="B32" s="64">
        <f>VLOOKUP($A32,'Return Data'!$B$7:$R$2843,3,0)</f>
        <v>44440</v>
      </c>
      <c r="C32" s="65">
        <f>VLOOKUP($A32,'Return Data'!$B$7:$R$2843,4,0)</f>
        <v>54.248699999999999</v>
      </c>
      <c r="D32" s="65">
        <f>VLOOKUP($A32,'Return Data'!$B$7:$R$2843,9,0)</f>
        <v>9.5503</v>
      </c>
      <c r="E32" s="66">
        <f t="shared" si="1"/>
        <v>20</v>
      </c>
      <c r="F32" s="65">
        <f>VLOOKUP($A32,'Return Data'!$B$7:$R$2843,10,0)</f>
        <v>5.0834999999999999</v>
      </c>
      <c r="G32" s="66">
        <f t="shared" si="2"/>
        <v>21</v>
      </c>
      <c r="H32" s="65">
        <f>VLOOKUP($A32,'Return Data'!$B$7:$R$2843,11,0)</f>
        <v>6.6600999999999999</v>
      </c>
      <c r="I32" s="66">
        <f t="shared" si="3"/>
        <v>20</v>
      </c>
      <c r="J32" s="65">
        <f>VLOOKUP($A32,'Return Data'!$B$7:$R$2843,12,0)</f>
        <v>1.9815</v>
      </c>
      <c r="K32" s="66">
        <f t="shared" si="8"/>
        <v>26</v>
      </c>
      <c r="L32" s="65">
        <f>VLOOKUP($A32,'Return Data'!$B$7:$R$2843,13,0)</f>
        <v>3.9138000000000002</v>
      </c>
      <c r="M32" s="66">
        <f t="shared" si="9"/>
        <v>20</v>
      </c>
      <c r="N32" s="65">
        <f>VLOOKUP($A32,'Return Data'!$B$7:$R$2843,17,0)</f>
        <v>6.7152000000000003</v>
      </c>
      <c r="O32" s="66">
        <f t="shared" si="10"/>
        <v>15</v>
      </c>
      <c r="P32" s="65">
        <f>VLOOKUP($A32,'Return Data'!$B$7:$R$2843,14,0)</f>
        <v>9.3386999999999993</v>
      </c>
      <c r="Q32" s="66">
        <f t="shared" si="11"/>
        <v>5</v>
      </c>
      <c r="R32" s="65">
        <f>VLOOKUP($A32,'Return Data'!$B$7:$R$2843,16,0)</f>
        <v>8.3244000000000007</v>
      </c>
      <c r="S32" s="67">
        <f t="shared" si="0"/>
        <v>9</v>
      </c>
    </row>
    <row r="33" spans="1:19" x14ac:dyDescent="0.3">
      <c r="A33" s="82" t="s">
        <v>1130</v>
      </c>
      <c r="B33" s="64">
        <f>VLOOKUP($A33,'Return Data'!$B$7:$R$2843,3,0)</f>
        <v>44440</v>
      </c>
      <c r="C33" s="65">
        <f>VLOOKUP($A33,'Return Data'!$B$7:$R$2843,4,0)</f>
        <v>50.822000000000003</v>
      </c>
      <c r="D33" s="65">
        <f>VLOOKUP($A33,'Return Data'!$B$7:$R$2843,9,0)</f>
        <v>11.667299999999999</v>
      </c>
      <c r="E33" s="66">
        <f t="shared" si="1"/>
        <v>9</v>
      </c>
      <c r="F33" s="65">
        <f>VLOOKUP($A33,'Return Data'!$B$7:$R$2843,10,0)</f>
        <v>6.2942999999999998</v>
      </c>
      <c r="G33" s="66">
        <f t="shared" si="2"/>
        <v>14</v>
      </c>
      <c r="H33" s="65">
        <f>VLOOKUP($A33,'Return Data'!$B$7:$R$2843,11,0)</f>
        <v>5.7374000000000001</v>
      </c>
      <c r="I33" s="66">
        <f t="shared" si="3"/>
        <v>28</v>
      </c>
      <c r="J33" s="65">
        <f>VLOOKUP($A33,'Return Data'!$B$7:$R$2843,12,0)</f>
        <v>1.9866999999999999</v>
      </c>
      <c r="K33" s="66">
        <f t="shared" si="8"/>
        <v>25</v>
      </c>
      <c r="L33" s="65">
        <f>VLOOKUP($A33,'Return Data'!$B$7:$R$2843,13,0)</f>
        <v>2.6242999999999999</v>
      </c>
      <c r="M33" s="66">
        <f t="shared" si="9"/>
        <v>27</v>
      </c>
      <c r="N33" s="65">
        <f>VLOOKUP($A33,'Return Data'!$B$7:$R$2843,17,0)</f>
        <v>3.8498999999999999</v>
      </c>
      <c r="O33" s="66">
        <f t="shared" si="10"/>
        <v>25</v>
      </c>
      <c r="P33" s="65">
        <f>VLOOKUP($A33,'Return Data'!$B$7:$R$2843,14,0)</f>
        <v>2.2187000000000001</v>
      </c>
      <c r="Q33" s="66">
        <f t="shared" si="11"/>
        <v>27</v>
      </c>
      <c r="R33" s="65">
        <f>VLOOKUP($A33,'Return Data'!$B$7:$R$2843,16,0)</f>
        <v>6.3025000000000002</v>
      </c>
      <c r="S33" s="67">
        <f t="shared" si="0"/>
        <v>26</v>
      </c>
    </row>
    <row r="34" spans="1:19" x14ac:dyDescent="0.3">
      <c r="A34" s="82" t="s">
        <v>1133</v>
      </c>
      <c r="B34" s="64">
        <f>VLOOKUP($A34,'Return Data'!$B$7:$R$2843,3,0)</f>
        <v>44440</v>
      </c>
      <c r="C34" s="65">
        <f>VLOOKUP($A34,'Return Data'!$B$7:$R$2843,4,0)</f>
        <v>62.1663</v>
      </c>
      <c r="D34" s="65">
        <f>VLOOKUP($A34,'Return Data'!$B$7:$R$2843,9,0)</f>
        <v>15.803000000000001</v>
      </c>
      <c r="E34" s="66">
        <f t="shared" si="1"/>
        <v>2</v>
      </c>
      <c r="F34" s="65">
        <f>VLOOKUP($A34,'Return Data'!$B$7:$R$2843,10,0)</f>
        <v>7.4966999999999997</v>
      </c>
      <c r="G34" s="66">
        <f t="shared" si="2"/>
        <v>7</v>
      </c>
      <c r="H34" s="65">
        <f>VLOOKUP($A34,'Return Data'!$B$7:$R$2843,11,0)</f>
        <v>7.2446999999999999</v>
      </c>
      <c r="I34" s="66">
        <f t="shared" si="3"/>
        <v>14</v>
      </c>
      <c r="J34" s="65">
        <f>VLOOKUP($A34,'Return Data'!$B$7:$R$2843,12,0)</f>
        <v>3.3980000000000001</v>
      </c>
      <c r="K34" s="66">
        <f t="shared" si="8"/>
        <v>14</v>
      </c>
      <c r="L34" s="65">
        <f>VLOOKUP($A34,'Return Data'!$B$7:$R$2843,13,0)</f>
        <v>4.8320999999999996</v>
      </c>
      <c r="M34" s="66">
        <f t="shared" si="9"/>
        <v>13</v>
      </c>
      <c r="N34" s="65">
        <f>VLOOKUP($A34,'Return Data'!$B$7:$R$2843,17,0)</f>
        <v>7.4965999999999999</v>
      </c>
      <c r="O34" s="66">
        <f t="shared" si="10"/>
        <v>11</v>
      </c>
      <c r="P34" s="65">
        <f>VLOOKUP($A34,'Return Data'!$B$7:$R$2843,14,0)</f>
        <v>9.125</v>
      </c>
      <c r="Q34" s="66">
        <f t="shared" si="11"/>
        <v>7</v>
      </c>
      <c r="R34" s="65">
        <f>VLOOKUP($A34,'Return Data'!$B$7:$R$2843,16,0)</f>
        <v>8.75</v>
      </c>
      <c r="S34" s="67">
        <f t="shared" si="0"/>
        <v>5</v>
      </c>
    </row>
    <row r="35" spans="1:19" x14ac:dyDescent="0.3">
      <c r="A35" s="82" t="s">
        <v>1134</v>
      </c>
      <c r="B35" s="64">
        <f>VLOOKUP($A35,'Return Data'!$B$7:$R$2843,3,0)</f>
        <v>44440</v>
      </c>
      <c r="C35" s="65">
        <f>VLOOKUP($A35,'Return Data'!$B$7:$R$2843,4,0)</f>
        <v>57.772599999999997</v>
      </c>
      <c r="D35" s="65">
        <f>VLOOKUP($A35,'Return Data'!$B$7:$R$2843,9,0)</f>
        <v>5.7987000000000002</v>
      </c>
      <c r="E35" s="66">
        <f t="shared" si="1"/>
        <v>33</v>
      </c>
      <c r="F35" s="65">
        <f>VLOOKUP($A35,'Return Data'!$B$7:$R$2843,10,0)</f>
        <v>2.8342999999999998</v>
      </c>
      <c r="G35" s="66">
        <f t="shared" si="2"/>
        <v>31</v>
      </c>
      <c r="H35" s="65">
        <f>VLOOKUP($A35,'Return Data'!$B$7:$R$2843,11,0)</f>
        <v>4.7847999999999997</v>
      </c>
      <c r="I35" s="66">
        <f t="shared" si="3"/>
        <v>31</v>
      </c>
      <c r="J35" s="65">
        <f>VLOOKUP($A35,'Return Data'!$B$7:$R$2843,12,0)</f>
        <v>1.9085000000000001</v>
      </c>
      <c r="K35" s="66">
        <f t="shared" si="8"/>
        <v>27</v>
      </c>
      <c r="L35" s="65">
        <f>VLOOKUP($A35,'Return Data'!$B$7:$R$2843,13,0)</f>
        <v>2.3525999999999998</v>
      </c>
      <c r="M35" s="66">
        <f t="shared" si="9"/>
        <v>28</v>
      </c>
      <c r="N35" s="65">
        <f>VLOOKUP($A35,'Return Data'!$B$7:$R$2843,17,0)</f>
        <v>5.7493999999999996</v>
      </c>
      <c r="O35" s="66">
        <f t="shared" si="10"/>
        <v>21</v>
      </c>
      <c r="P35" s="65">
        <f>VLOOKUP($A35,'Return Data'!$B$7:$R$2843,14,0)</f>
        <v>7.8361999999999998</v>
      </c>
      <c r="Q35" s="66">
        <f t="shared" si="11"/>
        <v>16</v>
      </c>
      <c r="R35" s="65">
        <f>VLOOKUP($A35,'Return Data'!$B$7:$R$2843,16,0)</f>
        <v>8.0860000000000003</v>
      </c>
      <c r="S35" s="67">
        <f t="shared" si="0"/>
        <v>12</v>
      </c>
    </row>
    <row r="36" spans="1:19" x14ac:dyDescent="0.3">
      <c r="A36" s="82" t="s">
        <v>1136</v>
      </c>
      <c r="B36" s="64">
        <f>VLOOKUP($A36,'Return Data'!$B$7:$R$2843,3,0)</f>
        <v>44440</v>
      </c>
      <c r="C36" s="65">
        <f>VLOOKUP($A36,'Return Data'!$B$7:$R$2843,4,0)</f>
        <v>71.918300000000002</v>
      </c>
      <c r="D36" s="65">
        <f>VLOOKUP($A36,'Return Data'!$B$7:$R$2843,9,0)</f>
        <v>10.0627</v>
      </c>
      <c r="E36" s="66">
        <f t="shared" si="1"/>
        <v>14</v>
      </c>
      <c r="F36" s="65">
        <f>VLOOKUP($A36,'Return Data'!$B$7:$R$2843,10,0)</f>
        <v>4.2080000000000002</v>
      </c>
      <c r="G36" s="66">
        <f t="shared" si="2"/>
        <v>24</v>
      </c>
      <c r="H36" s="65">
        <f>VLOOKUP($A36,'Return Data'!$B$7:$R$2843,11,0)</f>
        <v>6.7419000000000002</v>
      </c>
      <c r="I36" s="66">
        <f t="shared" si="3"/>
        <v>19</v>
      </c>
      <c r="J36" s="65">
        <f>VLOOKUP($A36,'Return Data'!$B$7:$R$2843,12,0)</f>
        <v>1.5088999999999999</v>
      </c>
      <c r="K36" s="66">
        <f t="shared" si="8"/>
        <v>28</v>
      </c>
      <c r="L36" s="65">
        <f>VLOOKUP($A36,'Return Data'!$B$7:$R$2843,13,0)</f>
        <v>3.0577999999999999</v>
      </c>
      <c r="M36" s="66">
        <f t="shared" si="9"/>
        <v>25</v>
      </c>
      <c r="N36" s="65">
        <f>VLOOKUP($A36,'Return Data'!$B$7:$R$2843,17,0)</f>
        <v>6.3635999999999999</v>
      </c>
      <c r="O36" s="66">
        <f t="shared" si="10"/>
        <v>18</v>
      </c>
      <c r="P36" s="65">
        <f>VLOOKUP($A36,'Return Data'!$B$7:$R$2843,14,0)</f>
        <v>9.2385999999999999</v>
      </c>
      <c r="Q36" s="66">
        <f t="shared" si="11"/>
        <v>6</v>
      </c>
      <c r="R36" s="65">
        <f>VLOOKUP($A36,'Return Data'!$B$7:$R$2843,16,0)</f>
        <v>8.7015999999999991</v>
      </c>
      <c r="S36" s="67">
        <f t="shared" si="0"/>
        <v>6</v>
      </c>
    </row>
    <row r="37" spans="1:19" x14ac:dyDescent="0.3">
      <c r="A37" s="82" t="s">
        <v>1139</v>
      </c>
      <c r="B37" s="64">
        <f>VLOOKUP($A37,'Return Data'!$B$7:$R$2843,3,0)</f>
        <v>44440</v>
      </c>
      <c r="C37" s="65">
        <f>VLOOKUP($A37,'Return Data'!$B$7:$R$2843,4,0)</f>
        <v>56.3093</v>
      </c>
      <c r="D37" s="65">
        <f>VLOOKUP($A37,'Return Data'!$B$7:$R$2843,9,0)</f>
        <v>7.8555000000000001</v>
      </c>
      <c r="E37" s="66">
        <f t="shared" si="1"/>
        <v>28</v>
      </c>
      <c r="F37" s="65">
        <f>VLOOKUP($A37,'Return Data'!$B$7:$R$2843,10,0)</f>
        <v>6.2135999999999996</v>
      </c>
      <c r="G37" s="66">
        <f t="shared" si="2"/>
        <v>16</v>
      </c>
      <c r="H37" s="65">
        <f>VLOOKUP($A37,'Return Data'!$B$7:$R$2843,11,0)</f>
        <v>7.0762999999999998</v>
      </c>
      <c r="I37" s="66">
        <f t="shared" si="3"/>
        <v>15</v>
      </c>
      <c r="J37" s="65">
        <f>VLOOKUP($A37,'Return Data'!$B$7:$R$2843,12,0)</f>
        <v>4.1924999999999999</v>
      </c>
      <c r="K37" s="66">
        <f t="shared" si="8"/>
        <v>12</v>
      </c>
      <c r="L37" s="65">
        <f>VLOOKUP($A37,'Return Data'!$B$7:$R$2843,13,0)</f>
        <v>5.6462000000000003</v>
      </c>
      <c r="M37" s="66">
        <f t="shared" si="9"/>
        <v>12</v>
      </c>
      <c r="N37" s="65">
        <f>VLOOKUP($A37,'Return Data'!$B$7:$R$2843,17,0)</f>
        <v>9.1353000000000009</v>
      </c>
      <c r="O37" s="66">
        <f t="shared" si="10"/>
        <v>2</v>
      </c>
      <c r="P37" s="65">
        <f>VLOOKUP($A37,'Return Data'!$B$7:$R$2843,14,0)</f>
        <v>9.6332000000000004</v>
      </c>
      <c r="Q37" s="66">
        <f t="shared" si="11"/>
        <v>2</v>
      </c>
      <c r="R37" s="65">
        <f>VLOOKUP($A37,'Return Data'!$B$7:$R$2843,16,0)</f>
        <v>7.8529</v>
      </c>
      <c r="S37" s="67">
        <f t="shared" si="0"/>
        <v>16</v>
      </c>
    </row>
    <row r="38" spans="1:19" x14ac:dyDescent="0.3">
      <c r="A38" s="82" t="s">
        <v>1141</v>
      </c>
      <c r="B38" s="64">
        <f>VLOOKUP($A38,'Return Data'!$B$7:$R$2843,3,0)</f>
        <v>44440</v>
      </c>
      <c r="C38" s="65">
        <f>VLOOKUP($A38,'Return Data'!$B$7:$R$2843,4,0)</f>
        <v>66.233800000000002</v>
      </c>
      <c r="D38" s="65">
        <f>VLOOKUP($A38,'Return Data'!$B$7:$R$2843,9,0)</f>
        <v>8.9</v>
      </c>
      <c r="E38" s="66">
        <f t="shared" si="1"/>
        <v>23</v>
      </c>
      <c r="F38" s="65">
        <f>VLOOKUP($A38,'Return Data'!$B$7:$R$2843,10,0)</f>
        <v>3.7446000000000002</v>
      </c>
      <c r="G38" s="66">
        <f t="shared" si="2"/>
        <v>29</v>
      </c>
      <c r="H38" s="65">
        <f>VLOOKUP($A38,'Return Data'!$B$7:$R$2843,11,0)</f>
        <v>6.6111000000000004</v>
      </c>
      <c r="I38" s="66">
        <f t="shared" si="3"/>
        <v>21</v>
      </c>
      <c r="J38" s="65">
        <f>VLOOKUP($A38,'Return Data'!$B$7:$R$2843,12,0)</f>
        <v>2.1213000000000002</v>
      </c>
      <c r="K38" s="66">
        <f t="shared" si="8"/>
        <v>23</v>
      </c>
      <c r="L38" s="65">
        <f>VLOOKUP($A38,'Return Data'!$B$7:$R$2843,13,0)</f>
        <v>3.9226999999999999</v>
      </c>
      <c r="M38" s="66">
        <f t="shared" si="9"/>
        <v>19</v>
      </c>
      <c r="N38" s="65">
        <f>VLOOKUP($A38,'Return Data'!$B$7:$R$2843,17,0)</f>
        <v>7.2728000000000002</v>
      </c>
      <c r="O38" s="66">
        <f t="shared" si="10"/>
        <v>12</v>
      </c>
      <c r="P38" s="65">
        <f>VLOOKUP($A38,'Return Data'!$B$7:$R$2843,14,0)</f>
        <v>8.1832999999999991</v>
      </c>
      <c r="Q38" s="66">
        <f t="shared" si="11"/>
        <v>14</v>
      </c>
      <c r="R38" s="65">
        <f>VLOOKUP($A38,'Return Data'!$B$7:$R$2843,16,0)</f>
        <v>8.0696999999999992</v>
      </c>
      <c r="S38" s="67">
        <f t="shared" si="0"/>
        <v>13</v>
      </c>
    </row>
    <row r="39" spans="1:19" x14ac:dyDescent="0.3">
      <c r="A39" s="82" t="s">
        <v>1143</v>
      </c>
      <c r="B39" s="64">
        <f>VLOOKUP($A39,'Return Data'!$B$7:$R$2843,3,0)</f>
        <v>44440</v>
      </c>
      <c r="C39" s="65">
        <f>VLOOKUP($A39,'Return Data'!$B$7:$R$2843,4,0)</f>
        <v>1.6752</v>
      </c>
      <c r="D39" s="65">
        <f>VLOOKUP($A39,'Return Data'!$B$7:$R$2843,9,0)</f>
        <v>10.800599999999999</v>
      </c>
      <c r="E39" s="66">
        <f t="shared" si="1"/>
        <v>10</v>
      </c>
      <c r="F39" s="65">
        <f>VLOOKUP($A39,'Return Data'!$B$7:$R$2843,10,0)</f>
        <v>11.0266</v>
      </c>
      <c r="G39" s="66">
        <f t="shared" si="2"/>
        <v>5</v>
      </c>
      <c r="H39" s="65">
        <f>VLOOKUP($A39,'Return Data'!$B$7:$R$2843,11,0)</f>
        <v>11.341799999999999</v>
      </c>
      <c r="I39" s="66">
        <f t="shared" si="3"/>
        <v>5</v>
      </c>
      <c r="J39" s="65"/>
      <c r="K39" s="66"/>
      <c r="L39" s="65"/>
      <c r="M39" s="66"/>
      <c r="N39" s="65"/>
      <c r="O39" s="66"/>
      <c r="P39" s="65"/>
      <c r="Q39" s="66"/>
      <c r="R39" s="65">
        <f>VLOOKUP($A39,'Return Data'!$B$7:$R$2843,16,0)</f>
        <v>-8.2286999999999999</v>
      </c>
      <c r="S39" s="67">
        <f t="shared" si="0"/>
        <v>32</v>
      </c>
    </row>
    <row r="40" spans="1:19" x14ac:dyDescent="0.3">
      <c r="A40" s="82" t="s">
        <v>1145</v>
      </c>
      <c r="B40" s="64">
        <f>VLOOKUP($A40,'Return Data'!$B$7:$R$2843,3,0)</f>
        <v>44440</v>
      </c>
      <c r="C40" s="65">
        <f>VLOOKUP($A40,'Return Data'!$B$7:$R$2843,4,0)</f>
        <v>51.3645</v>
      </c>
      <c r="D40" s="65">
        <f>VLOOKUP($A40,'Return Data'!$B$7:$R$2843,9,0)</f>
        <v>7.1520000000000001</v>
      </c>
      <c r="E40" s="66">
        <f t="shared" si="1"/>
        <v>32</v>
      </c>
      <c r="F40" s="65">
        <f>VLOOKUP($A40,'Return Data'!$B$7:$R$2843,10,0)</f>
        <v>3.9260000000000002</v>
      </c>
      <c r="G40" s="66">
        <f t="shared" si="2"/>
        <v>28</v>
      </c>
      <c r="H40" s="65">
        <f>VLOOKUP($A40,'Return Data'!$B$7:$R$2843,11,0)</f>
        <v>4.6477000000000004</v>
      </c>
      <c r="I40" s="66">
        <f t="shared" si="3"/>
        <v>32</v>
      </c>
      <c r="J40" s="65">
        <f>VLOOKUP($A40,'Return Data'!$B$7:$R$2843,12,0)</f>
        <v>2.2176999999999998</v>
      </c>
      <c r="K40" s="66">
        <f>RANK(J40,J$8:J$42,0)</f>
        <v>21</v>
      </c>
      <c r="L40" s="65">
        <f>VLOOKUP($A40,'Return Data'!$B$7:$R$2843,13,0)</f>
        <v>2.8414999999999999</v>
      </c>
      <c r="M40" s="66">
        <f>RANK(L40,L$8:L$42,0)</f>
        <v>26</v>
      </c>
      <c r="N40" s="65">
        <f>VLOOKUP($A40,'Return Data'!$B$7:$R$2843,17,0)</f>
        <v>0.7661</v>
      </c>
      <c r="O40" s="66">
        <f>RANK(N40,N$8:N$42,0)</f>
        <v>29</v>
      </c>
      <c r="P40" s="65">
        <f>VLOOKUP($A40,'Return Data'!$B$7:$R$2843,14,0)</f>
        <v>-0.5403</v>
      </c>
      <c r="Q40" s="66">
        <f>RANK(P40,P$8:P$42,0)</f>
        <v>28</v>
      </c>
      <c r="R40" s="65">
        <f>VLOOKUP($A40,'Return Data'!$B$7:$R$2843,16,0)</f>
        <v>7.2999000000000001</v>
      </c>
      <c r="S40" s="67">
        <f t="shared" si="0"/>
        <v>24</v>
      </c>
    </row>
    <row r="41" spans="1:19" x14ac:dyDescent="0.3">
      <c r="A41" s="82" t="s">
        <v>1006</v>
      </c>
      <c r="B41" s="64">
        <f>VLOOKUP($A41,'Return Data'!$B$7:$R$2843,3,0)</f>
        <v>44440</v>
      </c>
      <c r="C41" s="65">
        <f>VLOOKUP($A41,'Return Data'!$B$7:$R$2843,4,0)</f>
        <v>71.837900000000005</v>
      </c>
      <c r="D41" s="65">
        <f>VLOOKUP($A41,'Return Data'!$B$7:$R$2843,9,0)</f>
        <v>12.219900000000001</v>
      </c>
      <c r="E41" s="66">
        <f t="shared" si="1"/>
        <v>6</v>
      </c>
      <c r="F41" s="65">
        <f>VLOOKUP($A41,'Return Data'!$B$7:$R$2843,10,0)</f>
        <v>1.681</v>
      </c>
      <c r="G41" s="66">
        <f t="shared" si="2"/>
        <v>32</v>
      </c>
      <c r="H41" s="65">
        <f>VLOOKUP($A41,'Return Data'!$B$7:$R$2843,11,0)</f>
        <v>5.8548999999999998</v>
      </c>
      <c r="I41" s="66">
        <f t="shared" si="3"/>
        <v>26</v>
      </c>
      <c r="J41" s="65">
        <f>VLOOKUP($A41,'Return Data'!$B$7:$R$2843,12,0)</f>
        <v>-0.1173</v>
      </c>
      <c r="K41" s="66">
        <f>RANK(J41,J$8:J$42,0)</f>
        <v>31</v>
      </c>
      <c r="L41" s="65">
        <f>VLOOKUP($A41,'Return Data'!$B$7:$R$2843,13,0)</f>
        <v>1.8483000000000001</v>
      </c>
      <c r="M41" s="66">
        <f>RANK(L41,L$8:L$42,0)</f>
        <v>29</v>
      </c>
      <c r="N41" s="65">
        <f>VLOOKUP($A41,'Return Data'!$B$7:$R$2843,17,0)</f>
        <v>6.0505000000000004</v>
      </c>
      <c r="O41" s="66">
        <f>RANK(N41,N$8:N$42,0)</f>
        <v>20</v>
      </c>
      <c r="P41" s="65">
        <f>VLOOKUP($A41,'Return Data'!$B$7:$R$2843,14,0)</f>
        <v>9.6293000000000006</v>
      </c>
      <c r="Q41" s="66">
        <f>RANK(P41,P$8:P$42,0)</f>
        <v>3</v>
      </c>
      <c r="R41" s="65">
        <f>VLOOKUP($A41,'Return Data'!$B$7:$R$2843,16,0)</f>
        <v>8.8850999999999996</v>
      </c>
      <c r="S41" s="67">
        <f t="shared" si="0"/>
        <v>4</v>
      </c>
    </row>
    <row r="42" spans="1:19" x14ac:dyDescent="0.3">
      <c r="A42" s="82" t="s">
        <v>1008</v>
      </c>
      <c r="B42" s="64">
        <f>VLOOKUP($A42,'Return Data'!$B$7:$R$2843,3,0)</f>
        <v>44440</v>
      </c>
      <c r="C42" s="65">
        <f>VLOOKUP($A42,'Return Data'!$B$7:$R$2843,4,0)</f>
        <v>13.800599999999999</v>
      </c>
      <c r="D42" s="65">
        <f>VLOOKUP($A42,'Return Data'!$B$7:$R$2843,9,0)</f>
        <v>16.322600000000001</v>
      </c>
      <c r="E42" s="66">
        <f t="shared" si="1"/>
        <v>1</v>
      </c>
      <c r="F42" s="65">
        <f>VLOOKUP($A42,'Return Data'!$B$7:$R$2843,10,0)</f>
        <v>0.76910000000000001</v>
      </c>
      <c r="G42" s="66">
        <f t="shared" si="2"/>
        <v>33</v>
      </c>
      <c r="H42" s="65">
        <f>VLOOKUP($A42,'Return Data'!$B$7:$R$2843,11,0)</f>
        <v>3.9165999999999999</v>
      </c>
      <c r="I42" s="66">
        <f t="shared" si="3"/>
        <v>33</v>
      </c>
      <c r="J42" s="65">
        <f>VLOOKUP($A42,'Return Data'!$B$7:$R$2843,12,0)</f>
        <v>0.38629999999999998</v>
      </c>
      <c r="K42" s="66">
        <f>RANK(J42,J$8:J$42,0)</f>
        <v>29</v>
      </c>
      <c r="L42" s="65">
        <f>VLOOKUP($A42,'Return Data'!$B$7:$R$2843,13,0)</f>
        <v>1.3007</v>
      </c>
      <c r="M42" s="66">
        <f>RANK(L42,L$8:L$42,0)</f>
        <v>30</v>
      </c>
      <c r="N42" s="65">
        <f>VLOOKUP($A42,'Return Data'!$B$7:$R$2843,17,0)</f>
        <v>6.4923000000000002</v>
      </c>
      <c r="O42" s="66">
        <f>RANK(N42,N$8:N$42,0)</f>
        <v>16</v>
      </c>
      <c r="P42" s="65"/>
      <c r="Q42" s="66"/>
      <c r="R42" s="65">
        <f>VLOOKUP($A42,'Return Data'!$B$7:$R$2843,16,0)</f>
        <v>10.7355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9.7795323529411764</v>
      </c>
      <c r="E44" s="88"/>
      <c r="F44" s="89">
        <f>AVERAGE(F8:F42)</f>
        <v>7.3500411764705884</v>
      </c>
      <c r="G44" s="88"/>
      <c r="H44" s="89">
        <f>AVERAGE(H8:H42)</f>
        <v>8.0801147058823517</v>
      </c>
      <c r="I44" s="88"/>
      <c r="J44" s="89">
        <f>AVERAGE(J8:J42)</f>
        <v>4.4257451612903216</v>
      </c>
      <c r="K44" s="88"/>
      <c r="L44" s="89">
        <f>AVERAGE(L8:L42)</f>
        <v>5.6626419354838706</v>
      </c>
      <c r="M44" s="88"/>
      <c r="N44" s="89">
        <f>AVERAGE(N8:N42)</f>
        <v>6.0118766666666659</v>
      </c>
      <c r="O44" s="88"/>
      <c r="P44" s="89">
        <f>AVERAGE(P8:P42)</f>
        <v>6.5180586206896551</v>
      </c>
      <c r="Q44" s="88"/>
      <c r="R44" s="89">
        <f>AVERAGE(R8:R42)</f>
        <v>4.8467342857142857</v>
      </c>
      <c r="S44" s="90"/>
    </row>
    <row r="45" spans="1:19" x14ac:dyDescent="0.3">
      <c r="A45" s="87" t="s">
        <v>28</v>
      </c>
      <c r="B45" s="88"/>
      <c r="C45" s="88"/>
      <c r="D45" s="89">
        <f>MIN(D8:D42)</f>
        <v>0</v>
      </c>
      <c r="E45" s="88"/>
      <c r="F45" s="89">
        <f>MIN(F8:F42)</f>
        <v>0</v>
      </c>
      <c r="G45" s="88"/>
      <c r="H45" s="89">
        <f>MIN(H8:H42)</f>
        <v>0</v>
      </c>
      <c r="I45" s="88"/>
      <c r="J45" s="89">
        <f>MIN(J8:J42)</f>
        <v>-0.1173</v>
      </c>
      <c r="K45" s="88"/>
      <c r="L45" s="89">
        <f>MIN(L8:L42)</f>
        <v>0</v>
      </c>
      <c r="M45" s="88"/>
      <c r="N45" s="89">
        <f>MIN(N8:N42)</f>
        <v>-5.4573</v>
      </c>
      <c r="O45" s="88"/>
      <c r="P45" s="89">
        <f>MIN(P8:P42)</f>
        <v>-4.3006000000000002</v>
      </c>
      <c r="Q45" s="88"/>
      <c r="R45" s="89">
        <f>MIN(R8:R42)</f>
        <v>-20.7516</v>
      </c>
      <c r="S45" s="90"/>
    </row>
    <row r="46" spans="1:19" ht="15" thickBot="1" x14ac:dyDescent="0.35">
      <c r="A46" s="91" t="s">
        <v>29</v>
      </c>
      <c r="B46" s="92"/>
      <c r="C46" s="92"/>
      <c r="D46" s="93">
        <f>MAX(D8:D42)</f>
        <v>16.322600000000001</v>
      </c>
      <c r="E46" s="92"/>
      <c r="F46" s="93">
        <f>MAX(F8:F42)</f>
        <v>59.608199999999997</v>
      </c>
      <c r="G46" s="92"/>
      <c r="H46" s="93">
        <f>MAX(H8:H42)</f>
        <v>34.055999999999997</v>
      </c>
      <c r="I46" s="92"/>
      <c r="J46" s="93">
        <f>MAX(J8:J42)</f>
        <v>23.389299999999999</v>
      </c>
      <c r="K46" s="92"/>
      <c r="L46" s="93">
        <f>MAX(L8:L42)</f>
        <v>21.734300000000001</v>
      </c>
      <c r="M46" s="92"/>
      <c r="N46" s="93">
        <f>MAX(N8:N42)</f>
        <v>9.1643000000000008</v>
      </c>
      <c r="O46" s="92"/>
      <c r="P46" s="93">
        <f>MAX(P8:P42)</f>
        <v>9.8611000000000004</v>
      </c>
      <c r="Q46" s="92"/>
      <c r="R46" s="93">
        <f>MAX(R8:R42)</f>
        <v>10.7355</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44440</v>
      </c>
      <c r="C8" s="65">
        <f>VLOOKUP($A8,'Return Data'!$B$7:$R$2843,4,0)</f>
        <v>360.19</v>
      </c>
      <c r="D8" s="65">
        <f>VLOOKUP($A8,'Return Data'!$B$7:$R$2843,10,0)</f>
        <v>12.401300000000001</v>
      </c>
      <c r="E8" s="66">
        <f t="shared" ref="E8:E36" si="0">RANK(D8,D$8:D$36,0)</f>
        <v>6</v>
      </c>
      <c r="F8" s="65">
        <f>VLOOKUP($A8,'Return Data'!$B$7:$R$2843,11,0)</f>
        <v>18.561599999999999</v>
      </c>
      <c r="G8" s="66">
        <f t="shared" ref="G8:G36" si="1">RANK(F8,F$8:F$36,0)</f>
        <v>8</v>
      </c>
      <c r="H8" s="65">
        <f>VLOOKUP($A8,'Return Data'!$B$7:$R$2843,12,0)</f>
        <v>34.695799999999998</v>
      </c>
      <c r="I8" s="66">
        <f t="shared" ref="I8:I36" si="2">RANK(H8,H$8:H$36,0)</f>
        <v>9</v>
      </c>
      <c r="J8" s="65">
        <f>VLOOKUP($A8,'Return Data'!$B$7:$R$2843,13,0)</f>
        <v>53.573</v>
      </c>
      <c r="K8" s="66">
        <f t="shared" ref="K8:K36" si="3">RANK(J8,J$8:J$36,0)</f>
        <v>8</v>
      </c>
      <c r="L8" s="65">
        <f>VLOOKUP($A8,'Return Data'!$B$7:$R$2843,17,0)</f>
        <v>26.123899999999999</v>
      </c>
      <c r="M8" s="66">
        <f t="shared" ref="M8:M36" si="4">RANK(L8,L$8:L$36,0)</f>
        <v>13</v>
      </c>
      <c r="N8" s="65">
        <f>VLOOKUP($A8,'Return Data'!$B$7:$R$2843,14,0)</f>
        <v>13.8681</v>
      </c>
      <c r="O8" s="66">
        <f t="shared" ref="O8:O26" si="5">RANK(N8,N$8:N$36,0)</f>
        <v>21</v>
      </c>
      <c r="P8" s="65">
        <f>VLOOKUP($A8,'Return Data'!$B$7:$R$2843,15,0)</f>
        <v>13.739100000000001</v>
      </c>
      <c r="Q8" s="66">
        <f t="shared" ref="Q8:Q26" si="6">RANK(P8,P$8:P$36,0)</f>
        <v>19</v>
      </c>
      <c r="R8" s="65">
        <f>VLOOKUP($A8,'Return Data'!$B$7:$R$2843,16,0)</f>
        <v>15.8941</v>
      </c>
      <c r="S8" s="67">
        <f t="shared" ref="S8:S36" si="7">RANK(R8,R$8:R$36,0)</f>
        <v>11</v>
      </c>
    </row>
    <row r="9" spans="1:20" x14ac:dyDescent="0.3">
      <c r="A9" s="63" t="s">
        <v>950</v>
      </c>
      <c r="B9" s="64">
        <f>VLOOKUP($A9,'Return Data'!$B$7:$R$2843,3,0)</f>
        <v>44440</v>
      </c>
      <c r="C9" s="65">
        <f>VLOOKUP($A9,'Return Data'!$B$7:$R$2843,4,0)</f>
        <v>51.1</v>
      </c>
      <c r="D9" s="65">
        <f>VLOOKUP($A9,'Return Data'!$B$7:$R$2843,10,0)</f>
        <v>13.1031</v>
      </c>
      <c r="E9" s="66">
        <f t="shared" si="0"/>
        <v>3</v>
      </c>
      <c r="F9" s="65">
        <f>VLOOKUP($A9,'Return Data'!$B$7:$R$2843,11,0)</f>
        <v>19.868600000000001</v>
      </c>
      <c r="G9" s="66">
        <f t="shared" si="1"/>
        <v>5</v>
      </c>
      <c r="H9" s="65">
        <f>VLOOKUP($A9,'Return Data'!$B$7:$R$2843,12,0)</f>
        <v>30.2575</v>
      </c>
      <c r="I9" s="66">
        <f t="shared" si="2"/>
        <v>24</v>
      </c>
      <c r="J9" s="65">
        <f>VLOOKUP($A9,'Return Data'!$B$7:$R$2843,13,0)</f>
        <v>50.1175</v>
      </c>
      <c r="K9" s="66">
        <f t="shared" si="3"/>
        <v>19</v>
      </c>
      <c r="L9" s="65">
        <f>VLOOKUP($A9,'Return Data'!$B$7:$R$2843,17,0)</f>
        <v>27.341100000000001</v>
      </c>
      <c r="M9" s="66">
        <f t="shared" si="4"/>
        <v>6</v>
      </c>
      <c r="N9" s="65">
        <f>VLOOKUP($A9,'Return Data'!$B$7:$R$2843,14,0)</f>
        <v>18.436399999999999</v>
      </c>
      <c r="O9" s="66">
        <f t="shared" si="5"/>
        <v>2</v>
      </c>
      <c r="P9" s="65">
        <f>VLOOKUP($A9,'Return Data'!$B$7:$R$2843,15,0)</f>
        <v>18.837499999999999</v>
      </c>
      <c r="Q9" s="66">
        <f t="shared" si="6"/>
        <v>1</v>
      </c>
      <c r="R9" s="65">
        <f>VLOOKUP($A9,'Return Data'!$B$7:$R$2843,16,0)</f>
        <v>17.9833</v>
      </c>
      <c r="S9" s="67">
        <f t="shared" si="7"/>
        <v>3</v>
      </c>
    </row>
    <row r="10" spans="1:20" x14ac:dyDescent="0.3">
      <c r="A10" s="63" t="s">
        <v>953</v>
      </c>
      <c r="B10" s="64">
        <f>VLOOKUP($A10,'Return Data'!$B$7:$R$2843,3,0)</f>
        <v>44440</v>
      </c>
      <c r="C10" s="65">
        <f>VLOOKUP($A10,'Return Data'!$B$7:$R$2843,4,0)</f>
        <v>23.16</v>
      </c>
      <c r="D10" s="65">
        <f>VLOOKUP($A10,'Return Data'!$B$7:$R$2843,10,0)</f>
        <v>11.4533</v>
      </c>
      <c r="E10" s="66">
        <f t="shared" si="0"/>
        <v>15</v>
      </c>
      <c r="F10" s="65">
        <f>VLOOKUP($A10,'Return Data'!$B$7:$R$2843,11,0)</f>
        <v>16.090199999999999</v>
      </c>
      <c r="G10" s="66">
        <f t="shared" si="1"/>
        <v>22</v>
      </c>
      <c r="H10" s="65">
        <f>VLOOKUP($A10,'Return Data'!$B$7:$R$2843,12,0)</f>
        <v>31.590900000000001</v>
      </c>
      <c r="I10" s="66">
        <f t="shared" si="2"/>
        <v>19</v>
      </c>
      <c r="J10" s="65">
        <f>VLOOKUP($A10,'Return Data'!$B$7:$R$2843,13,0)</f>
        <v>49.515799999999999</v>
      </c>
      <c r="K10" s="66">
        <f t="shared" si="3"/>
        <v>21</v>
      </c>
      <c r="L10" s="65">
        <f>VLOOKUP($A10,'Return Data'!$B$7:$R$2843,17,0)</f>
        <v>26.087900000000001</v>
      </c>
      <c r="M10" s="66">
        <f t="shared" si="4"/>
        <v>14</v>
      </c>
      <c r="N10" s="65">
        <f>VLOOKUP($A10,'Return Data'!$B$7:$R$2843,14,0)</f>
        <v>14.3447</v>
      </c>
      <c r="O10" s="66">
        <f t="shared" si="5"/>
        <v>14</v>
      </c>
      <c r="P10" s="65">
        <f>VLOOKUP($A10,'Return Data'!$B$7:$R$2843,15,0)</f>
        <v>13.3742</v>
      </c>
      <c r="Q10" s="66">
        <f t="shared" si="6"/>
        <v>22</v>
      </c>
      <c r="R10" s="65">
        <f>VLOOKUP($A10,'Return Data'!$B$7:$R$2843,16,0)</f>
        <v>13.0581</v>
      </c>
      <c r="S10" s="67">
        <f t="shared" si="7"/>
        <v>25</v>
      </c>
    </row>
    <row r="11" spans="1:20" x14ac:dyDescent="0.3">
      <c r="A11" s="63" t="s">
        <v>955</v>
      </c>
      <c r="B11" s="64">
        <f>VLOOKUP($A11,'Return Data'!$B$7:$R$2843,3,0)</f>
        <v>44440</v>
      </c>
      <c r="C11" s="65">
        <f>VLOOKUP($A11,'Return Data'!$B$7:$R$2843,4,0)</f>
        <v>151.59</v>
      </c>
      <c r="D11" s="65">
        <f>VLOOKUP($A11,'Return Data'!$B$7:$R$2843,10,0)</f>
        <v>10.7547</v>
      </c>
      <c r="E11" s="66">
        <f t="shared" si="0"/>
        <v>19</v>
      </c>
      <c r="F11" s="65">
        <f>VLOOKUP($A11,'Return Data'!$B$7:$R$2843,11,0)</f>
        <v>16.357099999999999</v>
      </c>
      <c r="G11" s="66">
        <f t="shared" si="1"/>
        <v>20</v>
      </c>
      <c r="H11" s="65">
        <f>VLOOKUP($A11,'Return Data'!$B$7:$R$2843,12,0)</f>
        <v>29.885999999999999</v>
      </c>
      <c r="I11" s="66">
        <f t="shared" si="2"/>
        <v>25</v>
      </c>
      <c r="J11" s="65">
        <f>VLOOKUP($A11,'Return Data'!$B$7:$R$2843,13,0)</f>
        <v>47.089100000000002</v>
      </c>
      <c r="K11" s="66">
        <f t="shared" si="3"/>
        <v>25</v>
      </c>
      <c r="L11" s="65">
        <f>VLOOKUP($A11,'Return Data'!$B$7:$R$2843,17,0)</f>
        <v>25.549800000000001</v>
      </c>
      <c r="M11" s="66">
        <f t="shared" si="4"/>
        <v>18</v>
      </c>
      <c r="N11" s="65">
        <f>VLOOKUP($A11,'Return Data'!$B$7:$R$2843,14,0)</f>
        <v>17.039899999999999</v>
      </c>
      <c r="O11" s="66">
        <f t="shared" si="5"/>
        <v>3</v>
      </c>
      <c r="P11" s="65">
        <f>VLOOKUP($A11,'Return Data'!$B$7:$R$2843,15,0)</f>
        <v>15.4002</v>
      </c>
      <c r="Q11" s="66">
        <f t="shared" si="6"/>
        <v>7</v>
      </c>
      <c r="R11" s="65">
        <f>VLOOKUP($A11,'Return Data'!$B$7:$R$2843,16,0)</f>
        <v>16.6236</v>
      </c>
      <c r="S11" s="67">
        <f t="shared" si="7"/>
        <v>5</v>
      </c>
    </row>
    <row r="12" spans="1:20" x14ac:dyDescent="0.3">
      <c r="A12" s="63" t="s">
        <v>956</v>
      </c>
      <c r="B12" s="64">
        <f>VLOOKUP($A12,'Return Data'!$B$7:$R$2843,3,0)</f>
        <v>44440</v>
      </c>
      <c r="C12" s="65">
        <f>VLOOKUP($A12,'Return Data'!$B$7:$R$2843,4,0)</f>
        <v>45.33</v>
      </c>
      <c r="D12" s="65">
        <f>VLOOKUP($A12,'Return Data'!$B$7:$R$2843,10,0)</f>
        <v>11.898300000000001</v>
      </c>
      <c r="E12" s="66">
        <f t="shared" si="0"/>
        <v>12</v>
      </c>
      <c r="F12" s="65">
        <f>VLOOKUP($A12,'Return Data'!$B$7:$R$2843,11,0)</f>
        <v>18.385999999999999</v>
      </c>
      <c r="G12" s="66">
        <f t="shared" si="1"/>
        <v>9</v>
      </c>
      <c r="H12" s="65">
        <f>VLOOKUP($A12,'Return Data'!$B$7:$R$2843,12,0)</f>
        <v>33.402000000000001</v>
      </c>
      <c r="I12" s="66">
        <f t="shared" si="2"/>
        <v>13</v>
      </c>
      <c r="J12" s="65">
        <f>VLOOKUP($A12,'Return Data'!$B$7:$R$2843,13,0)</f>
        <v>51.706800000000001</v>
      </c>
      <c r="K12" s="66">
        <f t="shared" si="3"/>
        <v>11</v>
      </c>
      <c r="L12" s="65">
        <f>VLOOKUP($A12,'Return Data'!$B$7:$R$2843,17,0)</f>
        <v>32.4238</v>
      </c>
      <c r="M12" s="66">
        <f t="shared" si="4"/>
        <v>1</v>
      </c>
      <c r="N12" s="65">
        <f>VLOOKUP($A12,'Return Data'!$B$7:$R$2843,14,0)</f>
        <v>19.511099999999999</v>
      </c>
      <c r="O12" s="66">
        <f t="shared" si="5"/>
        <v>1</v>
      </c>
      <c r="P12" s="65">
        <f>VLOOKUP($A12,'Return Data'!$B$7:$R$2843,15,0)</f>
        <v>18.185700000000001</v>
      </c>
      <c r="Q12" s="66">
        <f t="shared" si="6"/>
        <v>2</v>
      </c>
      <c r="R12" s="65">
        <f>VLOOKUP($A12,'Return Data'!$B$7:$R$2843,16,0)</f>
        <v>16.541899999999998</v>
      </c>
      <c r="S12" s="67">
        <f t="shared" si="7"/>
        <v>6</v>
      </c>
    </row>
    <row r="13" spans="1:20" x14ac:dyDescent="0.3">
      <c r="A13" s="63" t="s">
        <v>958</v>
      </c>
      <c r="B13" s="64">
        <f>VLOOKUP($A13,'Return Data'!$B$7:$R$2843,3,0)</f>
        <v>44440</v>
      </c>
      <c r="C13" s="65">
        <f>VLOOKUP($A13,'Return Data'!$B$7:$R$2843,4,0)</f>
        <v>316.2</v>
      </c>
      <c r="D13" s="65">
        <f>VLOOKUP($A13,'Return Data'!$B$7:$R$2843,10,0)</f>
        <v>11.5785</v>
      </c>
      <c r="E13" s="66">
        <f t="shared" si="0"/>
        <v>14</v>
      </c>
      <c r="F13" s="65">
        <f>VLOOKUP($A13,'Return Data'!$B$7:$R$2843,11,0)</f>
        <v>19.487100000000002</v>
      </c>
      <c r="G13" s="66">
        <f t="shared" si="1"/>
        <v>6</v>
      </c>
      <c r="H13" s="65">
        <f>VLOOKUP($A13,'Return Data'!$B$7:$R$2843,12,0)</f>
        <v>31.551600000000001</v>
      </c>
      <c r="I13" s="66">
        <f t="shared" si="2"/>
        <v>20</v>
      </c>
      <c r="J13" s="65">
        <f>VLOOKUP($A13,'Return Data'!$B$7:$R$2843,13,0)</f>
        <v>50.657499999999999</v>
      </c>
      <c r="K13" s="66">
        <f t="shared" si="3"/>
        <v>14</v>
      </c>
      <c r="L13" s="65">
        <f>VLOOKUP($A13,'Return Data'!$B$7:$R$2843,17,0)</f>
        <v>24.575800000000001</v>
      </c>
      <c r="M13" s="66">
        <f t="shared" si="4"/>
        <v>22</v>
      </c>
      <c r="N13" s="65">
        <f>VLOOKUP($A13,'Return Data'!$B$7:$R$2843,14,0)</f>
        <v>12.657500000000001</v>
      </c>
      <c r="O13" s="66">
        <f t="shared" si="5"/>
        <v>24</v>
      </c>
      <c r="P13" s="65">
        <f>VLOOKUP($A13,'Return Data'!$B$7:$R$2843,15,0)</f>
        <v>12.073499999999999</v>
      </c>
      <c r="Q13" s="66">
        <f t="shared" si="6"/>
        <v>26</v>
      </c>
      <c r="R13" s="65">
        <f>VLOOKUP($A13,'Return Data'!$B$7:$R$2843,16,0)</f>
        <v>12.8109</v>
      </c>
      <c r="S13" s="67">
        <f t="shared" si="7"/>
        <v>27</v>
      </c>
    </row>
    <row r="14" spans="1:20" x14ac:dyDescent="0.3">
      <c r="A14" s="63" t="s">
        <v>961</v>
      </c>
      <c r="B14" s="64">
        <f>VLOOKUP($A14,'Return Data'!$B$7:$R$2843,3,0)</f>
        <v>44440</v>
      </c>
      <c r="C14" s="65">
        <f>VLOOKUP($A14,'Return Data'!$B$7:$R$2843,4,0)</f>
        <v>58.56</v>
      </c>
      <c r="D14" s="65">
        <f>VLOOKUP($A14,'Return Data'!$B$7:$R$2843,10,0)</f>
        <v>12.1195</v>
      </c>
      <c r="E14" s="66">
        <f t="shared" si="0"/>
        <v>9</v>
      </c>
      <c r="F14" s="65">
        <f>VLOOKUP($A14,'Return Data'!$B$7:$R$2843,11,0)</f>
        <v>18.0883</v>
      </c>
      <c r="G14" s="66">
        <f t="shared" si="1"/>
        <v>13</v>
      </c>
      <c r="H14" s="65">
        <f>VLOOKUP($A14,'Return Data'!$B$7:$R$2843,12,0)</f>
        <v>32.428800000000003</v>
      </c>
      <c r="I14" s="66">
        <f t="shared" si="2"/>
        <v>16</v>
      </c>
      <c r="J14" s="65">
        <f>VLOOKUP($A14,'Return Data'!$B$7:$R$2843,13,0)</f>
        <v>50.4238</v>
      </c>
      <c r="K14" s="66">
        <f t="shared" si="3"/>
        <v>15</v>
      </c>
      <c r="L14" s="65">
        <f>VLOOKUP($A14,'Return Data'!$B$7:$R$2843,17,0)</f>
        <v>26.905899999999999</v>
      </c>
      <c r="M14" s="66">
        <f t="shared" si="4"/>
        <v>9</v>
      </c>
      <c r="N14" s="65">
        <f>VLOOKUP($A14,'Return Data'!$B$7:$R$2843,14,0)</f>
        <v>14.7669</v>
      </c>
      <c r="O14" s="66">
        <f t="shared" si="5"/>
        <v>12</v>
      </c>
      <c r="P14" s="65">
        <f>VLOOKUP($A14,'Return Data'!$B$7:$R$2843,15,0)</f>
        <v>15.8012</v>
      </c>
      <c r="Q14" s="66">
        <f t="shared" si="6"/>
        <v>5</v>
      </c>
      <c r="R14" s="65">
        <f>VLOOKUP($A14,'Return Data'!$B$7:$R$2843,16,0)</f>
        <v>15.8996</v>
      </c>
      <c r="S14" s="67">
        <f t="shared" si="7"/>
        <v>10</v>
      </c>
    </row>
    <row r="15" spans="1:20" x14ac:dyDescent="0.3">
      <c r="A15" s="63" t="s">
        <v>963</v>
      </c>
      <c r="B15" s="64">
        <f>VLOOKUP($A15,'Return Data'!$B$7:$R$2843,3,0)</f>
        <v>44440</v>
      </c>
      <c r="C15" s="65">
        <f>VLOOKUP($A15,'Return Data'!$B$7:$R$2843,4,0)</f>
        <v>744.31370000000004</v>
      </c>
      <c r="D15" s="65">
        <f>VLOOKUP($A15,'Return Data'!$B$7:$R$2843,10,0)</f>
        <v>7.3532999999999999</v>
      </c>
      <c r="E15" s="66">
        <f t="shared" si="0"/>
        <v>28</v>
      </c>
      <c r="F15" s="65">
        <f>VLOOKUP($A15,'Return Data'!$B$7:$R$2843,11,0)</f>
        <v>14.3139</v>
      </c>
      <c r="G15" s="66">
        <f t="shared" si="1"/>
        <v>26</v>
      </c>
      <c r="H15" s="65">
        <f>VLOOKUP($A15,'Return Data'!$B$7:$R$2843,12,0)</f>
        <v>37.614199999999997</v>
      </c>
      <c r="I15" s="66">
        <f t="shared" si="2"/>
        <v>3</v>
      </c>
      <c r="J15" s="65">
        <f>VLOOKUP($A15,'Return Data'!$B$7:$R$2843,13,0)</f>
        <v>58.943800000000003</v>
      </c>
      <c r="K15" s="66">
        <f t="shared" si="3"/>
        <v>1</v>
      </c>
      <c r="L15" s="65">
        <f>VLOOKUP($A15,'Return Data'!$B$7:$R$2843,17,0)</f>
        <v>28.570499999999999</v>
      </c>
      <c r="M15" s="66">
        <f t="shared" si="4"/>
        <v>5</v>
      </c>
      <c r="N15" s="65">
        <f>VLOOKUP($A15,'Return Data'!$B$7:$R$2843,14,0)</f>
        <v>13.4864</v>
      </c>
      <c r="O15" s="66">
        <f t="shared" si="5"/>
        <v>23</v>
      </c>
      <c r="P15" s="65">
        <f>VLOOKUP($A15,'Return Data'!$B$7:$R$2843,15,0)</f>
        <v>13.054500000000001</v>
      </c>
      <c r="Q15" s="66">
        <f t="shared" si="6"/>
        <v>24</v>
      </c>
      <c r="R15" s="65">
        <f>VLOOKUP($A15,'Return Data'!$B$7:$R$2843,16,0)</f>
        <v>14.033799999999999</v>
      </c>
      <c r="S15" s="67">
        <f t="shared" si="7"/>
        <v>21</v>
      </c>
    </row>
    <row r="16" spans="1:20" x14ac:dyDescent="0.3">
      <c r="A16" s="63" t="s">
        <v>965</v>
      </c>
      <c r="B16" s="64">
        <f>VLOOKUP($A16,'Return Data'!$B$7:$R$2843,3,0)</f>
        <v>44440</v>
      </c>
      <c r="C16" s="65">
        <f>VLOOKUP($A16,'Return Data'!$B$7:$R$2843,4,0)</f>
        <v>697.68499999999995</v>
      </c>
      <c r="D16" s="65">
        <f>VLOOKUP($A16,'Return Data'!$B$7:$R$2843,10,0)</f>
        <v>6.8781999999999996</v>
      </c>
      <c r="E16" s="66">
        <f t="shared" si="0"/>
        <v>29</v>
      </c>
      <c r="F16" s="65">
        <f>VLOOKUP($A16,'Return Data'!$B$7:$R$2843,11,0)</f>
        <v>11.7149</v>
      </c>
      <c r="G16" s="66">
        <f t="shared" si="1"/>
        <v>29</v>
      </c>
      <c r="H16" s="65">
        <f>VLOOKUP($A16,'Return Data'!$B$7:$R$2843,12,0)</f>
        <v>33.555599999999998</v>
      </c>
      <c r="I16" s="66">
        <f t="shared" si="2"/>
        <v>12</v>
      </c>
      <c r="J16" s="65">
        <f>VLOOKUP($A16,'Return Data'!$B$7:$R$2843,13,0)</f>
        <v>49.285299999999999</v>
      </c>
      <c r="K16" s="66">
        <f t="shared" si="3"/>
        <v>22</v>
      </c>
      <c r="L16" s="65">
        <f>VLOOKUP($A16,'Return Data'!$B$7:$R$2843,17,0)</f>
        <v>19.933399999999999</v>
      </c>
      <c r="M16" s="66">
        <f t="shared" si="4"/>
        <v>28</v>
      </c>
      <c r="N16" s="65">
        <f>VLOOKUP($A16,'Return Data'!$B$7:$R$2843,14,0)</f>
        <v>11.1914</v>
      </c>
      <c r="O16" s="66">
        <f t="shared" si="5"/>
        <v>27</v>
      </c>
      <c r="P16" s="65">
        <f>VLOOKUP($A16,'Return Data'!$B$7:$R$2843,15,0)</f>
        <v>13.1997</v>
      </c>
      <c r="Q16" s="66">
        <f t="shared" si="6"/>
        <v>23</v>
      </c>
      <c r="R16" s="65">
        <f>VLOOKUP($A16,'Return Data'!$B$7:$R$2843,16,0)</f>
        <v>13.863899999999999</v>
      </c>
      <c r="S16" s="67">
        <f t="shared" si="7"/>
        <v>23</v>
      </c>
    </row>
    <row r="17" spans="1:19" x14ac:dyDescent="0.3">
      <c r="A17" s="63" t="s">
        <v>967</v>
      </c>
      <c r="B17" s="64">
        <f>VLOOKUP($A17,'Return Data'!$B$7:$R$2843,3,0)</f>
        <v>44440</v>
      </c>
      <c r="C17" s="65">
        <f>VLOOKUP($A17,'Return Data'!$B$7:$R$2843,4,0)</f>
        <v>336.31529999999998</v>
      </c>
      <c r="D17" s="65">
        <f>VLOOKUP($A17,'Return Data'!$B$7:$R$2843,10,0)</f>
        <v>10.4681</v>
      </c>
      <c r="E17" s="66">
        <f t="shared" si="0"/>
        <v>21</v>
      </c>
      <c r="F17" s="65">
        <f>VLOOKUP($A17,'Return Data'!$B$7:$R$2843,11,0)</f>
        <v>14.947900000000001</v>
      </c>
      <c r="G17" s="66">
        <f t="shared" si="1"/>
        <v>23</v>
      </c>
      <c r="H17" s="65">
        <f>VLOOKUP($A17,'Return Data'!$B$7:$R$2843,12,0)</f>
        <v>29.674299999999999</v>
      </c>
      <c r="I17" s="66">
        <f t="shared" si="2"/>
        <v>26</v>
      </c>
      <c r="J17" s="65">
        <f>VLOOKUP($A17,'Return Data'!$B$7:$R$2843,13,0)</f>
        <v>49.0486</v>
      </c>
      <c r="K17" s="66">
        <f t="shared" si="3"/>
        <v>23</v>
      </c>
      <c r="L17" s="65">
        <f>VLOOKUP($A17,'Return Data'!$B$7:$R$2843,17,0)</f>
        <v>24.430499999999999</v>
      </c>
      <c r="M17" s="66">
        <f t="shared" si="4"/>
        <v>24</v>
      </c>
      <c r="N17" s="65">
        <f>VLOOKUP($A17,'Return Data'!$B$7:$R$2843,14,0)</f>
        <v>13.9877</v>
      </c>
      <c r="O17" s="66">
        <f t="shared" si="5"/>
        <v>19</v>
      </c>
      <c r="P17" s="65">
        <f>VLOOKUP($A17,'Return Data'!$B$7:$R$2843,15,0)</f>
        <v>14.728999999999999</v>
      </c>
      <c r="Q17" s="66">
        <f t="shared" si="6"/>
        <v>11</v>
      </c>
      <c r="R17" s="65">
        <f>VLOOKUP($A17,'Return Data'!$B$7:$R$2843,16,0)</f>
        <v>14.0946</v>
      </c>
      <c r="S17" s="67">
        <f t="shared" si="7"/>
        <v>20</v>
      </c>
    </row>
    <row r="18" spans="1:19" x14ac:dyDescent="0.3">
      <c r="A18" s="63" t="s">
        <v>969</v>
      </c>
      <c r="B18" s="64">
        <f>VLOOKUP($A18,'Return Data'!$B$7:$R$2843,3,0)</f>
        <v>44440</v>
      </c>
      <c r="C18" s="65">
        <f>VLOOKUP($A18,'Return Data'!$B$7:$R$2843,4,0)</f>
        <v>67.53</v>
      </c>
      <c r="D18" s="65">
        <f>VLOOKUP($A18,'Return Data'!$B$7:$R$2843,10,0)</f>
        <v>10.741199999999999</v>
      </c>
      <c r="E18" s="66">
        <f t="shared" si="0"/>
        <v>20</v>
      </c>
      <c r="F18" s="65">
        <f>VLOOKUP($A18,'Return Data'!$B$7:$R$2843,11,0)</f>
        <v>16.210599999999999</v>
      </c>
      <c r="G18" s="66">
        <f t="shared" si="1"/>
        <v>21</v>
      </c>
      <c r="H18" s="65">
        <f>VLOOKUP($A18,'Return Data'!$B$7:$R$2843,12,0)</f>
        <v>33.379399999999997</v>
      </c>
      <c r="I18" s="66">
        <f t="shared" si="2"/>
        <v>14</v>
      </c>
      <c r="J18" s="65">
        <f>VLOOKUP($A18,'Return Data'!$B$7:$R$2843,13,0)</f>
        <v>50.133400000000002</v>
      </c>
      <c r="K18" s="66">
        <f t="shared" si="3"/>
        <v>18</v>
      </c>
      <c r="L18" s="65">
        <f>VLOOKUP($A18,'Return Data'!$B$7:$R$2843,17,0)</f>
        <v>25.508099999999999</v>
      </c>
      <c r="M18" s="66">
        <f t="shared" si="4"/>
        <v>19</v>
      </c>
      <c r="N18" s="65">
        <f>VLOOKUP($A18,'Return Data'!$B$7:$R$2843,14,0)</f>
        <v>13.931900000000001</v>
      </c>
      <c r="O18" s="66">
        <f t="shared" si="5"/>
        <v>20</v>
      </c>
      <c r="P18" s="65">
        <f>VLOOKUP($A18,'Return Data'!$B$7:$R$2843,15,0)</f>
        <v>15.1661</v>
      </c>
      <c r="Q18" s="66">
        <f t="shared" si="6"/>
        <v>8</v>
      </c>
      <c r="R18" s="65">
        <f>VLOOKUP($A18,'Return Data'!$B$7:$R$2843,16,0)</f>
        <v>16.0685</v>
      </c>
      <c r="S18" s="67">
        <f t="shared" si="7"/>
        <v>9</v>
      </c>
    </row>
    <row r="19" spans="1:19" x14ac:dyDescent="0.3">
      <c r="A19" s="63" t="s">
        <v>971</v>
      </c>
      <c r="B19" s="64">
        <f>VLOOKUP($A19,'Return Data'!$B$7:$R$2843,3,0)</f>
        <v>44440</v>
      </c>
      <c r="C19" s="65">
        <f>VLOOKUP($A19,'Return Data'!$B$7:$R$2843,4,0)</f>
        <v>42.12</v>
      </c>
      <c r="D19" s="65">
        <f>VLOOKUP($A19,'Return Data'!$B$7:$R$2843,10,0)</f>
        <v>12.5</v>
      </c>
      <c r="E19" s="66">
        <f t="shared" si="0"/>
        <v>5</v>
      </c>
      <c r="F19" s="65">
        <f>VLOOKUP($A19,'Return Data'!$B$7:$R$2843,11,0)</f>
        <v>20.791499999999999</v>
      </c>
      <c r="G19" s="66">
        <f t="shared" si="1"/>
        <v>2</v>
      </c>
      <c r="H19" s="65">
        <f>VLOOKUP($A19,'Return Data'!$B$7:$R$2843,12,0)</f>
        <v>36.7089</v>
      </c>
      <c r="I19" s="66">
        <f t="shared" si="2"/>
        <v>4</v>
      </c>
      <c r="J19" s="65">
        <f>VLOOKUP($A19,'Return Data'!$B$7:$R$2843,13,0)</f>
        <v>56.231499999999997</v>
      </c>
      <c r="K19" s="66">
        <f t="shared" si="3"/>
        <v>2</v>
      </c>
      <c r="L19" s="65">
        <f>VLOOKUP($A19,'Return Data'!$B$7:$R$2843,17,0)</f>
        <v>29.352599999999999</v>
      </c>
      <c r="M19" s="66">
        <f t="shared" si="4"/>
        <v>3</v>
      </c>
      <c r="N19" s="65">
        <f>VLOOKUP($A19,'Return Data'!$B$7:$R$2843,14,0)</f>
        <v>16.9939</v>
      </c>
      <c r="O19" s="66">
        <f t="shared" si="5"/>
        <v>4</v>
      </c>
      <c r="P19" s="65">
        <f>VLOOKUP($A19,'Return Data'!$B$7:$R$2843,15,0)</f>
        <v>14.344900000000001</v>
      </c>
      <c r="Q19" s="66">
        <f t="shared" si="6"/>
        <v>14</v>
      </c>
      <c r="R19" s="65">
        <f>VLOOKUP($A19,'Return Data'!$B$7:$R$2843,16,0)</f>
        <v>15.426600000000001</v>
      </c>
      <c r="S19" s="67">
        <f t="shared" si="7"/>
        <v>15</v>
      </c>
    </row>
    <row r="20" spans="1:19" x14ac:dyDescent="0.3">
      <c r="A20" s="63" t="s">
        <v>972</v>
      </c>
      <c r="B20" s="64">
        <f>VLOOKUP($A20,'Return Data'!$B$7:$R$2843,3,0)</f>
        <v>44440</v>
      </c>
      <c r="C20" s="65">
        <f>VLOOKUP($A20,'Return Data'!$B$7:$R$2843,4,0)</f>
        <v>53.53</v>
      </c>
      <c r="D20" s="65">
        <f>VLOOKUP($A20,'Return Data'!$B$7:$R$2843,10,0)</f>
        <v>11.893800000000001</v>
      </c>
      <c r="E20" s="66">
        <f t="shared" si="0"/>
        <v>13</v>
      </c>
      <c r="F20" s="65">
        <f>VLOOKUP($A20,'Return Data'!$B$7:$R$2843,11,0)</f>
        <v>18.1678</v>
      </c>
      <c r="G20" s="66">
        <f t="shared" si="1"/>
        <v>11</v>
      </c>
      <c r="H20" s="65">
        <f>VLOOKUP($A20,'Return Data'!$B$7:$R$2843,12,0)</f>
        <v>31.361999999999998</v>
      </c>
      <c r="I20" s="66">
        <f t="shared" si="2"/>
        <v>22</v>
      </c>
      <c r="J20" s="65">
        <f>VLOOKUP($A20,'Return Data'!$B$7:$R$2843,13,0)</f>
        <v>46.697699999999998</v>
      </c>
      <c r="K20" s="66">
        <f t="shared" si="3"/>
        <v>26</v>
      </c>
      <c r="L20" s="65">
        <f>VLOOKUP($A20,'Return Data'!$B$7:$R$2843,17,0)</f>
        <v>27.083200000000001</v>
      </c>
      <c r="M20" s="66">
        <f t="shared" si="4"/>
        <v>7</v>
      </c>
      <c r="N20" s="65">
        <f>VLOOKUP($A20,'Return Data'!$B$7:$R$2843,14,0)</f>
        <v>14.0687</v>
      </c>
      <c r="O20" s="66">
        <f t="shared" si="5"/>
        <v>18</v>
      </c>
      <c r="P20" s="65">
        <f>VLOOKUP($A20,'Return Data'!$B$7:$R$2843,15,0)</f>
        <v>15.029299999999999</v>
      </c>
      <c r="Q20" s="66">
        <f t="shared" si="6"/>
        <v>10</v>
      </c>
      <c r="R20" s="65">
        <f>VLOOKUP($A20,'Return Data'!$B$7:$R$2843,16,0)</f>
        <v>13.9849</v>
      </c>
      <c r="S20" s="67">
        <f t="shared" si="7"/>
        <v>22</v>
      </c>
    </row>
    <row r="21" spans="1:19" x14ac:dyDescent="0.3">
      <c r="A21" s="63" t="s">
        <v>975</v>
      </c>
      <c r="B21" s="64">
        <f>VLOOKUP($A21,'Return Data'!$B$7:$R$2843,3,0)</f>
        <v>44440</v>
      </c>
      <c r="C21" s="65">
        <f>VLOOKUP($A21,'Return Data'!$B$7:$R$2843,4,0)</f>
        <v>32.32</v>
      </c>
      <c r="D21" s="65">
        <f>VLOOKUP($A21,'Return Data'!$B$7:$R$2843,10,0)</f>
        <v>9.5965000000000007</v>
      </c>
      <c r="E21" s="66">
        <f t="shared" si="0"/>
        <v>25</v>
      </c>
      <c r="F21" s="65">
        <f>VLOOKUP($A21,'Return Data'!$B$7:$R$2843,11,0)</f>
        <v>14.2453</v>
      </c>
      <c r="G21" s="66">
        <f t="shared" si="1"/>
        <v>27</v>
      </c>
      <c r="H21" s="65">
        <f>VLOOKUP($A21,'Return Data'!$B$7:$R$2843,12,0)</f>
        <v>22.843</v>
      </c>
      <c r="I21" s="66">
        <f t="shared" si="2"/>
        <v>29</v>
      </c>
      <c r="J21" s="65">
        <f>VLOOKUP($A21,'Return Data'!$B$7:$R$2843,13,0)</f>
        <v>40.095399999999998</v>
      </c>
      <c r="K21" s="66">
        <f t="shared" si="3"/>
        <v>28</v>
      </c>
      <c r="L21" s="65">
        <f>VLOOKUP($A21,'Return Data'!$B$7:$R$2843,17,0)</f>
        <v>19.9756</v>
      </c>
      <c r="M21" s="66">
        <f t="shared" si="4"/>
        <v>27</v>
      </c>
      <c r="N21" s="65">
        <f>VLOOKUP($A21,'Return Data'!$B$7:$R$2843,14,0)</f>
        <v>11.3598</v>
      </c>
      <c r="O21" s="66">
        <f t="shared" si="5"/>
        <v>26</v>
      </c>
      <c r="P21" s="65">
        <f>VLOOKUP($A21,'Return Data'!$B$7:$R$2843,15,0)</f>
        <v>13.4908</v>
      </c>
      <c r="Q21" s="66">
        <f t="shared" si="6"/>
        <v>21</v>
      </c>
      <c r="R21" s="65">
        <f>VLOOKUP($A21,'Return Data'!$B$7:$R$2843,16,0)</f>
        <v>13.5844</v>
      </c>
      <c r="S21" s="67">
        <f t="shared" si="7"/>
        <v>24</v>
      </c>
    </row>
    <row r="22" spans="1:19" x14ac:dyDescent="0.3">
      <c r="A22" s="63" t="s">
        <v>977</v>
      </c>
      <c r="B22" s="64">
        <f>VLOOKUP($A22,'Return Data'!$B$7:$R$2843,3,0)</f>
        <v>44440</v>
      </c>
      <c r="C22" s="65">
        <f>VLOOKUP($A22,'Return Data'!$B$7:$R$2843,4,0)</f>
        <v>49.1</v>
      </c>
      <c r="D22" s="65">
        <f>VLOOKUP($A22,'Return Data'!$B$7:$R$2843,10,0)</f>
        <v>13.3949</v>
      </c>
      <c r="E22" s="66">
        <f t="shared" si="0"/>
        <v>1</v>
      </c>
      <c r="F22" s="65">
        <f>VLOOKUP($A22,'Return Data'!$B$7:$R$2843,11,0)</f>
        <v>21.324400000000001</v>
      </c>
      <c r="G22" s="66">
        <f t="shared" si="1"/>
        <v>1</v>
      </c>
      <c r="H22" s="65">
        <f>VLOOKUP($A22,'Return Data'!$B$7:$R$2843,12,0)</f>
        <v>35.038499999999999</v>
      </c>
      <c r="I22" s="66">
        <f t="shared" si="2"/>
        <v>6</v>
      </c>
      <c r="J22" s="65">
        <f>VLOOKUP($A22,'Return Data'!$B$7:$R$2843,13,0)</f>
        <v>51.030500000000004</v>
      </c>
      <c r="K22" s="66">
        <f t="shared" si="3"/>
        <v>12</v>
      </c>
      <c r="L22" s="65">
        <f>VLOOKUP($A22,'Return Data'!$B$7:$R$2843,17,0)</f>
        <v>26.549299999999999</v>
      </c>
      <c r="M22" s="66">
        <f t="shared" si="4"/>
        <v>11</v>
      </c>
      <c r="N22" s="65">
        <f>VLOOKUP($A22,'Return Data'!$B$7:$R$2843,14,0)</f>
        <v>15.237399999999999</v>
      </c>
      <c r="O22" s="66">
        <f t="shared" si="5"/>
        <v>9</v>
      </c>
      <c r="P22" s="65">
        <f>VLOOKUP($A22,'Return Data'!$B$7:$R$2843,15,0)</f>
        <v>15.096399999999999</v>
      </c>
      <c r="Q22" s="66">
        <f t="shared" si="6"/>
        <v>9</v>
      </c>
      <c r="R22" s="65">
        <f>VLOOKUP($A22,'Return Data'!$B$7:$R$2843,16,0)</f>
        <v>16.541599999999999</v>
      </c>
      <c r="S22" s="67">
        <f t="shared" si="7"/>
        <v>7</v>
      </c>
    </row>
    <row r="23" spans="1:19" x14ac:dyDescent="0.3">
      <c r="A23" s="63" t="s">
        <v>979</v>
      </c>
      <c r="B23" s="64">
        <f>VLOOKUP($A23,'Return Data'!$B$7:$R$2843,3,0)</f>
        <v>44440</v>
      </c>
      <c r="C23" s="65">
        <f>VLOOKUP($A23,'Return Data'!$B$7:$R$2843,4,0)</f>
        <v>104.1784</v>
      </c>
      <c r="D23" s="65">
        <f>VLOOKUP($A23,'Return Data'!$B$7:$R$2843,10,0)</f>
        <v>9.9298999999999999</v>
      </c>
      <c r="E23" s="66">
        <f t="shared" si="0"/>
        <v>24</v>
      </c>
      <c r="F23" s="65">
        <f>VLOOKUP($A23,'Return Data'!$B$7:$R$2843,11,0)</f>
        <v>14.5486</v>
      </c>
      <c r="G23" s="66">
        <f t="shared" si="1"/>
        <v>25</v>
      </c>
      <c r="H23" s="65">
        <f>VLOOKUP($A23,'Return Data'!$B$7:$R$2843,12,0)</f>
        <v>24.0838</v>
      </c>
      <c r="I23" s="66">
        <f t="shared" si="2"/>
        <v>28</v>
      </c>
      <c r="J23" s="65">
        <f>VLOOKUP($A23,'Return Data'!$B$7:$R$2843,13,0)</f>
        <v>36.1158</v>
      </c>
      <c r="K23" s="66">
        <f t="shared" si="3"/>
        <v>29</v>
      </c>
      <c r="L23" s="65">
        <f>VLOOKUP($A23,'Return Data'!$B$7:$R$2843,17,0)</f>
        <v>21.6615</v>
      </c>
      <c r="M23" s="66">
        <f t="shared" si="4"/>
        <v>26</v>
      </c>
      <c r="N23" s="65">
        <f>VLOOKUP($A23,'Return Data'!$B$7:$R$2843,14,0)</f>
        <v>13.551</v>
      </c>
      <c r="O23" s="66">
        <f t="shared" si="5"/>
        <v>22</v>
      </c>
      <c r="P23" s="65">
        <f>VLOOKUP($A23,'Return Data'!$B$7:$R$2843,15,0)</f>
        <v>12.083</v>
      </c>
      <c r="Q23" s="66">
        <f t="shared" si="6"/>
        <v>25</v>
      </c>
      <c r="R23" s="65">
        <f>VLOOKUP($A23,'Return Data'!$B$7:$R$2843,16,0)</f>
        <v>12.967000000000001</v>
      </c>
      <c r="S23" s="67">
        <f t="shared" si="7"/>
        <v>26</v>
      </c>
    </row>
    <row r="24" spans="1:19" x14ac:dyDescent="0.3">
      <c r="A24" s="63" t="s">
        <v>1910</v>
      </c>
      <c r="B24" s="64">
        <f>VLOOKUP($A24,'Return Data'!$B$7:$R$2843,3,0)</f>
        <v>44440</v>
      </c>
      <c r="C24" s="65">
        <f>VLOOKUP($A24,'Return Data'!$B$7:$R$2843,4,0)</f>
        <v>406.11200000000002</v>
      </c>
      <c r="D24" s="65">
        <f>VLOOKUP($A24,'Return Data'!$B$7:$R$2843,10,0)</f>
        <v>11.9963</v>
      </c>
      <c r="E24" s="66">
        <f t="shared" si="0"/>
        <v>11</v>
      </c>
      <c r="F24" s="65">
        <f>VLOOKUP($A24,'Return Data'!$B$7:$R$2843,11,0)</f>
        <v>18.748999999999999</v>
      </c>
      <c r="G24" s="66">
        <f t="shared" si="1"/>
        <v>7</v>
      </c>
      <c r="H24" s="65">
        <f>VLOOKUP($A24,'Return Data'!$B$7:$R$2843,12,0)</f>
        <v>34.845199999999998</v>
      </c>
      <c r="I24" s="66">
        <f t="shared" si="2"/>
        <v>7</v>
      </c>
      <c r="J24" s="65">
        <f>VLOOKUP($A24,'Return Data'!$B$7:$R$2843,13,0)</f>
        <v>54.491599999999998</v>
      </c>
      <c r="K24" s="66">
        <f t="shared" si="3"/>
        <v>6</v>
      </c>
      <c r="L24" s="65">
        <f>VLOOKUP($A24,'Return Data'!$B$7:$R$2843,17,0)</f>
        <v>29.6267</v>
      </c>
      <c r="M24" s="66">
        <f t="shared" si="4"/>
        <v>2</v>
      </c>
      <c r="N24" s="65">
        <f>VLOOKUP($A24,'Return Data'!$B$7:$R$2843,14,0)</f>
        <v>16.822500000000002</v>
      </c>
      <c r="O24" s="66">
        <f t="shared" si="5"/>
        <v>5</v>
      </c>
      <c r="P24" s="65">
        <f>VLOOKUP($A24,'Return Data'!$B$7:$R$2843,15,0)</f>
        <v>15.805</v>
      </c>
      <c r="Q24" s="66">
        <f t="shared" si="6"/>
        <v>4</v>
      </c>
      <c r="R24" s="65">
        <f>VLOOKUP($A24,'Return Data'!$B$7:$R$2843,16,0)</f>
        <v>16.123000000000001</v>
      </c>
      <c r="S24" s="67">
        <f t="shared" si="7"/>
        <v>8</v>
      </c>
    </row>
    <row r="25" spans="1:19" x14ac:dyDescent="0.3">
      <c r="A25" s="63" t="s">
        <v>980</v>
      </c>
      <c r="B25" s="64">
        <f>VLOOKUP($A25,'Return Data'!$B$7:$R$2843,3,0)</f>
        <v>44440</v>
      </c>
      <c r="C25" s="65">
        <f>VLOOKUP($A25,'Return Data'!$B$7:$R$2843,4,0)</f>
        <v>43.02</v>
      </c>
      <c r="D25" s="65">
        <f>VLOOKUP($A25,'Return Data'!$B$7:$R$2843,10,0)</f>
        <v>10.959199999999999</v>
      </c>
      <c r="E25" s="66">
        <f t="shared" si="0"/>
        <v>18</v>
      </c>
      <c r="F25" s="65">
        <f>VLOOKUP($A25,'Return Data'!$B$7:$R$2843,11,0)</f>
        <v>17.038900000000002</v>
      </c>
      <c r="G25" s="66">
        <f t="shared" si="1"/>
        <v>17</v>
      </c>
      <c r="H25" s="65">
        <f>VLOOKUP($A25,'Return Data'!$B$7:$R$2843,12,0)</f>
        <v>31.858000000000001</v>
      </c>
      <c r="I25" s="66">
        <f t="shared" si="2"/>
        <v>17</v>
      </c>
      <c r="J25" s="65">
        <f>VLOOKUP($A25,'Return Data'!$B$7:$R$2843,13,0)</f>
        <v>48.899299999999997</v>
      </c>
      <c r="K25" s="66">
        <f t="shared" si="3"/>
        <v>24</v>
      </c>
      <c r="L25" s="65">
        <f>VLOOKUP($A25,'Return Data'!$B$7:$R$2843,17,0)</f>
        <v>24.471900000000002</v>
      </c>
      <c r="M25" s="66">
        <f t="shared" si="4"/>
        <v>23</v>
      </c>
      <c r="N25" s="65">
        <f>VLOOKUP($A25,'Return Data'!$B$7:$R$2843,14,0)</f>
        <v>14.41</v>
      </c>
      <c r="O25" s="66">
        <f t="shared" si="5"/>
        <v>13</v>
      </c>
      <c r="P25" s="65">
        <f>VLOOKUP($A25,'Return Data'!$B$7:$R$2843,15,0)</f>
        <v>13.7117</v>
      </c>
      <c r="Q25" s="66">
        <f t="shared" si="6"/>
        <v>20</v>
      </c>
      <c r="R25" s="65">
        <f>VLOOKUP($A25,'Return Data'!$B$7:$R$2843,16,0)</f>
        <v>14.8262</v>
      </c>
      <c r="S25" s="67">
        <f t="shared" si="7"/>
        <v>16</v>
      </c>
    </row>
    <row r="26" spans="1:19" x14ac:dyDescent="0.3">
      <c r="A26" s="63" t="s">
        <v>983</v>
      </c>
      <c r="B26" s="64">
        <f>VLOOKUP($A26,'Return Data'!$B$7:$R$2843,3,0)</f>
        <v>44440</v>
      </c>
      <c r="C26" s="65">
        <f>VLOOKUP($A26,'Return Data'!$B$7:$R$2843,4,0)</f>
        <v>43.840800000000002</v>
      </c>
      <c r="D26" s="65">
        <f>VLOOKUP($A26,'Return Data'!$B$7:$R$2843,10,0)</f>
        <v>13.2524</v>
      </c>
      <c r="E26" s="66">
        <f t="shared" si="0"/>
        <v>2</v>
      </c>
      <c r="F26" s="65">
        <f>VLOOKUP($A26,'Return Data'!$B$7:$R$2843,11,0)</f>
        <v>20.0855</v>
      </c>
      <c r="G26" s="66">
        <f t="shared" si="1"/>
        <v>4</v>
      </c>
      <c r="H26" s="65">
        <f>VLOOKUP($A26,'Return Data'!$B$7:$R$2843,12,0)</f>
        <v>31.036300000000001</v>
      </c>
      <c r="I26" s="66">
        <f t="shared" si="2"/>
        <v>23</v>
      </c>
      <c r="J26" s="65">
        <f>VLOOKUP($A26,'Return Data'!$B$7:$R$2843,13,0)</f>
        <v>50.341000000000001</v>
      </c>
      <c r="K26" s="66">
        <f t="shared" si="3"/>
        <v>17</v>
      </c>
      <c r="L26" s="65">
        <f>VLOOKUP($A26,'Return Data'!$B$7:$R$2843,17,0)</f>
        <v>25.626799999999999</v>
      </c>
      <c r="M26" s="66">
        <f t="shared" si="4"/>
        <v>17</v>
      </c>
      <c r="N26" s="65">
        <f>VLOOKUP($A26,'Return Data'!$B$7:$R$2843,14,0)</f>
        <v>15.771100000000001</v>
      </c>
      <c r="O26" s="66">
        <f t="shared" si="5"/>
        <v>8</v>
      </c>
      <c r="P26" s="65">
        <f>VLOOKUP($A26,'Return Data'!$B$7:$R$2843,15,0)</f>
        <v>14.431900000000001</v>
      </c>
      <c r="Q26" s="66">
        <f t="shared" si="6"/>
        <v>13</v>
      </c>
      <c r="R26" s="65">
        <f>VLOOKUP($A26,'Return Data'!$B$7:$R$2843,16,0)</f>
        <v>14.629300000000001</v>
      </c>
      <c r="S26" s="67">
        <f t="shared" si="7"/>
        <v>18</v>
      </c>
    </row>
    <row r="27" spans="1:19" x14ac:dyDescent="0.3">
      <c r="A27" s="63" t="s">
        <v>984</v>
      </c>
      <c r="B27" s="64">
        <f>VLOOKUP($A27,'Return Data'!$B$7:$R$2843,3,0)</f>
        <v>44440</v>
      </c>
      <c r="C27" s="65">
        <f>VLOOKUP($A27,'Return Data'!$B$7:$R$2843,4,0)</f>
        <v>15.920500000000001</v>
      </c>
      <c r="D27" s="65">
        <f>VLOOKUP($A27,'Return Data'!$B$7:$R$2843,10,0)</f>
        <v>8.8454999999999995</v>
      </c>
      <c r="E27" s="66">
        <f t="shared" si="0"/>
        <v>26</v>
      </c>
      <c r="F27" s="65">
        <f>VLOOKUP($A27,'Return Data'!$B$7:$R$2843,11,0)</f>
        <v>17.013500000000001</v>
      </c>
      <c r="G27" s="66">
        <f t="shared" si="1"/>
        <v>18</v>
      </c>
      <c r="H27" s="65">
        <f>VLOOKUP($A27,'Return Data'!$B$7:$R$2843,12,0)</f>
        <v>36.222799999999999</v>
      </c>
      <c r="I27" s="66">
        <f t="shared" si="2"/>
        <v>5</v>
      </c>
      <c r="J27" s="65">
        <f>VLOOKUP($A27,'Return Data'!$B$7:$R$2843,13,0)</f>
        <v>55.665199999999999</v>
      </c>
      <c r="K27" s="66">
        <f t="shared" si="3"/>
        <v>3</v>
      </c>
      <c r="L27" s="65">
        <f>VLOOKUP($A27,'Return Data'!$B$7:$R$2843,17,0)</f>
        <v>27.002300000000002</v>
      </c>
      <c r="M27" s="66">
        <f t="shared" si="4"/>
        <v>8</v>
      </c>
      <c r="N27" s="65"/>
      <c r="O27" s="66"/>
      <c r="P27" s="65"/>
      <c r="Q27" s="66"/>
      <c r="R27" s="65">
        <f>VLOOKUP($A27,'Return Data'!$B$7:$R$2843,16,0)</f>
        <v>20.729600000000001</v>
      </c>
      <c r="S27" s="67">
        <f t="shared" si="7"/>
        <v>1</v>
      </c>
    </row>
    <row r="28" spans="1:19" x14ac:dyDescent="0.3">
      <c r="A28" s="63" t="s">
        <v>986</v>
      </c>
      <c r="B28" s="64">
        <f>VLOOKUP($A28,'Return Data'!$B$7:$R$2843,3,0)</f>
        <v>44440</v>
      </c>
      <c r="C28" s="65">
        <f>VLOOKUP($A28,'Return Data'!$B$7:$R$2843,4,0)</f>
        <v>83.884</v>
      </c>
      <c r="D28" s="65">
        <f>VLOOKUP($A28,'Return Data'!$B$7:$R$2843,10,0)</f>
        <v>12.2464</v>
      </c>
      <c r="E28" s="66">
        <f t="shared" si="0"/>
        <v>8</v>
      </c>
      <c r="F28" s="65">
        <f>VLOOKUP($A28,'Return Data'!$B$7:$R$2843,11,0)</f>
        <v>18.041699999999999</v>
      </c>
      <c r="G28" s="66">
        <f t="shared" si="1"/>
        <v>14</v>
      </c>
      <c r="H28" s="65">
        <f>VLOOKUP($A28,'Return Data'!$B$7:$R$2843,12,0)</f>
        <v>34.008600000000001</v>
      </c>
      <c r="I28" s="66">
        <f t="shared" si="2"/>
        <v>10</v>
      </c>
      <c r="J28" s="65">
        <f>VLOOKUP($A28,'Return Data'!$B$7:$R$2843,13,0)</f>
        <v>49.857100000000003</v>
      </c>
      <c r="K28" s="66">
        <f t="shared" si="3"/>
        <v>20</v>
      </c>
      <c r="L28" s="65">
        <f>VLOOKUP($A28,'Return Data'!$B$7:$R$2843,17,0)</f>
        <v>26.6265</v>
      </c>
      <c r="M28" s="66">
        <f t="shared" si="4"/>
        <v>10</v>
      </c>
      <c r="N28" s="65">
        <f>VLOOKUP($A28,'Return Data'!$B$7:$R$2843,14,0)</f>
        <v>16.1465</v>
      </c>
      <c r="O28" s="66">
        <f t="shared" ref="O28:O36" si="8">RANK(N28,N$8:N$36,0)</f>
        <v>6</v>
      </c>
      <c r="P28" s="65">
        <f>VLOOKUP($A28,'Return Data'!$B$7:$R$2843,15,0)</f>
        <v>17.189900000000002</v>
      </c>
      <c r="Q28" s="66">
        <f t="shared" ref="Q28:Q36" si="9">RANK(P28,P$8:P$36,0)</f>
        <v>3</v>
      </c>
      <c r="R28" s="65">
        <f>VLOOKUP($A28,'Return Data'!$B$7:$R$2843,16,0)</f>
        <v>18.814800000000002</v>
      </c>
      <c r="S28" s="67">
        <f t="shared" si="7"/>
        <v>2</v>
      </c>
    </row>
    <row r="29" spans="1:19" x14ac:dyDescent="0.3">
      <c r="A29" s="63" t="s">
        <v>2020</v>
      </c>
      <c r="B29" s="64">
        <f>VLOOKUP($A29,'Return Data'!$B$7:$R$2843,3,0)</f>
        <v>44440</v>
      </c>
      <c r="C29" s="65">
        <f>VLOOKUP($A29,'Return Data'!$B$7:$R$2843,4,0)</f>
        <v>38.0929</v>
      </c>
      <c r="D29" s="65">
        <f>VLOOKUP($A29,'Return Data'!$B$7:$R$2843,10,0)</f>
        <v>12.0976</v>
      </c>
      <c r="E29" s="66">
        <f t="shared" si="0"/>
        <v>10</v>
      </c>
      <c r="F29" s="65">
        <f>VLOOKUP($A29,'Return Data'!$B$7:$R$2843,11,0)</f>
        <v>17.908000000000001</v>
      </c>
      <c r="G29" s="66">
        <f t="shared" si="1"/>
        <v>15</v>
      </c>
      <c r="H29" s="65">
        <f>VLOOKUP($A29,'Return Data'!$B$7:$R$2843,12,0)</f>
        <v>33.882899999999999</v>
      </c>
      <c r="I29" s="66">
        <f t="shared" si="2"/>
        <v>11</v>
      </c>
      <c r="J29" s="65">
        <f>VLOOKUP($A29,'Return Data'!$B$7:$R$2843,13,0)</f>
        <v>52.866900000000001</v>
      </c>
      <c r="K29" s="66">
        <f t="shared" si="3"/>
        <v>9</v>
      </c>
      <c r="L29" s="65">
        <f>VLOOKUP($A29,'Return Data'!$B$7:$R$2843,17,0)</f>
        <v>25.988900000000001</v>
      </c>
      <c r="M29" s="66">
        <f t="shared" si="4"/>
        <v>15</v>
      </c>
      <c r="N29" s="65">
        <f>VLOOKUP($A29,'Return Data'!$B$7:$R$2843,14,0)</f>
        <v>14.3147</v>
      </c>
      <c r="O29" s="66">
        <f t="shared" si="8"/>
        <v>15</v>
      </c>
      <c r="P29" s="65">
        <f>VLOOKUP($A29,'Return Data'!$B$7:$R$2843,15,0)</f>
        <v>14.2811</v>
      </c>
      <c r="Q29" s="66">
        <f t="shared" si="9"/>
        <v>16</v>
      </c>
      <c r="R29" s="65">
        <f>VLOOKUP($A29,'Return Data'!$B$7:$R$2843,16,0)</f>
        <v>14.4229</v>
      </c>
      <c r="S29" s="67">
        <f t="shared" si="7"/>
        <v>19</v>
      </c>
    </row>
    <row r="30" spans="1:19" x14ac:dyDescent="0.3">
      <c r="A30" s="63" t="s">
        <v>989</v>
      </c>
      <c r="B30" s="64">
        <f>VLOOKUP($A30,'Return Data'!$B$7:$R$2843,3,0)</f>
        <v>44440</v>
      </c>
      <c r="C30" s="65">
        <f>VLOOKUP($A30,'Return Data'!$B$7:$R$2843,4,0)</f>
        <v>52.068300000000001</v>
      </c>
      <c r="D30" s="65">
        <f>VLOOKUP($A30,'Return Data'!$B$7:$R$2843,10,0)</f>
        <v>11.111000000000001</v>
      </c>
      <c r="E30" s="66">
        <f t="shared" si="0"/>
        <v>17</v>
      </c>
      <c r="F30" s="65">
        <f>VLOOKUP($A30,'Return Data'!$B$7:$R$2843,11,0)</f>
        <v>16.650400000000001</v>
      </c>
      <c r="G30" s="66">
        <f t="shared" si="1"/>
        <v>19</v>
      </c>
      <c r="H30" s="65">
        <f>VLOOKUP($A30,'Return Data'!$B$7:$R$2843,12,0)</f>
        <v>39.5578</v>
      </c>
      <c r="I30" s="66">
        <f t="shared" si="2"/>
        <v>1</v>
      </c>
      <c r="J30" s="65">
        <f>VLOOKUP($A30,'Return Data'!$B$7:$R$2843,13,0)</f>
        <v>53.832500000000003</v>
      </c>
      <c r="K30" s="66">
        <f t="shared" si="3"/>
        <v>7</v>
      </c>
      <c r="L30" s="65">
        <f>VLOOKUP($A30,'Return Data'!$B$7:$R$2843,17,0)</f>
        <v>24.3794</v>
      </c>
      <c r="M30" s="66">
        <f t="shared" si="4"/>
        <v>25</v>
      </c>
      <c r="N30" s="65">
        <f>VLOOKUP($A30,'Return Data'!$B$7:$R$2843,14,0)</f>
        <v>12.021100000000001</v>
      </c>
      <c r="O30" s="66">
        <f t="shared" si="8"/>
        <v>25</v>
      </c>
      <c r="P30" s="65">
        <f>VLOOKUP($A30,'Return Data'!$B$7:$R$2843,15,0)</f>
        <v>14.509</v>
      </c>
      <c r="Q30" s="66">
        <f t="shared" si="9"/>
        <v>12</v>
      </c>
      <c r="R30" s="65">
        <f>VLOOKUP($A30,'Return Data'!$B$7:$R$2843,16,0)</f>
        <v>15.8103</v>
      </c>
      <c r="S30" s="67">
        <f t="shared" si="7"/>
        <v>13</v>
      </c>
    </row>
    <row r="31" spans="1:19" x14ac:dyDescent="0.3">
      <c r="A31" s="63" t="s">
        <v>991</v>
      </c>
      <c r="B31" s="64">
        <f>VLOOKUP($A31,'Return Data'!$B$7:$R$2843,3,0)</f>
        <v>44440</v>
      </c>
      <c r="C31" s="65">
        <f>VLOOKUP($A31,'Return Data'!$B$7:$R$2843,4,0)</f>
        <v>278.2</v>
      </c>
      <c r="D31" s="65">
        <f>VLOOKUP($A31,'Return Data'!$B$7:$R$2843,10,0)</f>
        <v>10.2219</v>
      </c>
      <c r="E31" s="66">
        <f t="shared" si="0"/>
        <v>22</v>
      </c>
      <c r="F31" s="65">
        <f>VLOOKUP($A31,'Return Data'!$B$7:$R$2843,11,0)</f>
        <v>17.607299999999999</v>
      </c>
      <c r="G31" s="66">
        <f t="shared" si="1"/>
        <v>16</v>
      </c>
      <c r="H31" s="65">
        <f>VLOOKUP($A31,'Return Data'!$B$7:$R$2843,12,0)</f>
        <v>31.7422</v>
      </c>
      <c r="I31" s="66">
        <f t="shared" si="2"/>
        <v>18</v>
      </c>
      <c r="J31" s="65">
        <f>VLOOKUP($A31,'Return Data'!$B$7:$R$2843,13,0)</f>
        <v>50.818600000000004</v>
      </c>
      <c r="K31" s="66">
        <f t="shared" si="3"/>
        <v>13</v>
      </c>
      <c r="L31" s="65">
        <f>VLOOKUP($A31,'Return Data'!$B$7:$R$2843,17,0)</f>
        <v>25.130400000000002</v>
      </c>
      <c r="M31" s="66">
        <f t="shared" si="4"/>
        <v>20</v>
      </c>
      <c r="N31" s="65">
        <f>VLOOKUP($A31,'Return Data'!$B$7:$R$2843,14,0)</f>
        <v>14.9041</v>
      </c>
      <c r="O31" s="66">
        <f t="shared" si="8"/>
        <v>11</v>
      </c>
      <c r="P31" s="65">
        <f>VLOOKUP($A31,'Return Data'!$B$7:$R$2843,15,0)</f>
        <v>14.308</v>
      </c>
      <c r="Q31" s="66">
        <f t="shared" si="9"/>
        <v>15</v>
      </c>
      <c r="R31" s="65">
        <f>VLOOKUP($A31,'Return Data'!$B$7:$R$2843,16,0)</f>
        <v>15.8154</v>
      </c>
      <c r="S31" s="67">
        <f t="shared" si="7"/>
        <v>12</v>
      </c>
    </row>
    <row r="32" spans="1:19" x14ac:dyDescent="0.3">
      <c r="A32" s="63" t="s">
        <v>992</v>
      </c>
      <c r="B32" s="64">
        <f>VLOOKUP($A32,'Return Data'!$B$7:$R$2843,3,0)</f>
        <v>44440</v>
      </c>
      <c r="C32" s="65">
        <f>VLOOKUP($A32,'Return Data'!$B$7:$R$2843,4,0)</f>
        <v>64.226500000000001</v>
      </c>
      <c r="D32" s="65">
        <f>VLOOKUP($A32,'Return Data'!$B$7:$R$2843,10,0)</f>
        <v>10.063599999999999</v>
      </c>
      <c r="E32" s="66">
        <f t="shared" si="0"/>
        <v>23</v>
      </c>
      <c r="F32" s="65">
        <f>VLOOKUP($A32,'Return Data'!$B$7:$R$2843,11,0)</f>
        <v>13.687900000000001</v>
      </c>
      <c r="G32" s="66">
        <f t="shared" si="1"/>
        <v>28</v>
      </c>
      <c r="H32" s="65">
        <f>VLOOKUP($A32,'Return Data'!$B$7:$R$2843,12,0)</f>
        <v>31.423999999999999</v>
      </c>
      <c r="I32" s="66">
        <f t="shared" si="2"/>
        <v>21</v>
      </c>
      <c r="J32" s="65">
        <f>VLOOKUP($A32,'Return Data'!$B$7:$R$2843,13,0)</f>
        <v>52.6691</v>
      </c>
      <c r="K32" s="66">
        <f t="shared" si="3"/>
        <v>10</v>
      </c>
      <c r="L32" s="65">
        <f>VLOOKUP($A32,'Return Data'!$B$7:$R$2843,17,0)</f>
        <v>26.343599999999999</v>
      </c>
      <c r="M32" s="66">
        <f t="shared" si="4"/>
        <v>12</v>
      </c>
      <c r="N32" s="65">
        <f>VLOOKUP($A32,'Return Data'!$B$7:$R$2843,14,0)</f>
        <v>14.950699999999999</v>
      </c>
      <c r="O32" s="66">
        <f t="shared" si="8"/>
        <v>10</v>
      </c>
      <c r="P32" s="65">
        <f>VLOOKUP($A32,'Return Data'!$B$7:$R$2843,15,0)</f>
        <v>14.168900000000001</v>
      </c>
      <c r="Q32" s="66">
        <f t="shared" si="9"/>
        <v>17</v>
      </c>
      <c r="R32" s="65">
        <f>VLOOKUP($A32,'Return Data'!$B$7:$R$2843,16,0)</f>
        <v>16.7896</v>
      </c>
      <c r="S32" s="67">
        <f t="shared" si="7"/>
        <v>4</v>
      </c>
    </row>
    <row r="33" spans="1:19" x14ac:dyDescent="0.3">
      <c r="A33" s="63" t="s">
        <v>995</v>
      </c>
      <c r="B33" s="64">
        <f>VLOOKUP($A33,'Return Data'!$B$7:$R$2843,3,0)</f>
        <v>44440</v>
      </c>
      <c r="C33" s="65">
        <f>VLOOKUP($A33,'Return Data'!$B$7:$R$2843,4,0)</f>
        <v>358.32589999999999</v>
      </c>
      <c r="D33" s="65">
        <f>VLOOKUP($A33,'Return Data'!$B$7:$R$2843,10,0)</f>
        <v>11.191800000000001</v>
      </c>
      <c r="E33" s="66">
        <f t="shared" si="0"/>
        <v>16</v>
      </c>
      <c r="F33" s="65">
        <f>VLOOKUP($A33,'Return Data'!$B$7:$R$2843,11,0)</f>
        <v>18.260200000000001</v>
      </c>
      <c r="G33" s="66">
        <f t="shared" si="1"/>
        <v>10</v>
      </c>
      <c r="H33" s="65">
        <f>VLOOKUP($A33,'Return Data'!$B$7:$R$2843,12,0)</f>
        <v>38.737400000000001</v>
      </c>
      <c r="I33" s="66">
        <f t="shared" si="2"/>
        <v>2</v>
      </c>
      <c r="J33" s="65">
        <f>VLOOKUP($A33,'Return Data'!$B$7:$R$2843,13,0)</f>
        <v>55.591299999999997</v>
      </c>
      <c r="K33" s="66">
        <f t="shared" si="3"/>
        <v>4</v>
      </c>
      <c r="L33" s="65">
        <f>VLOOKUP($A33,'Return Data'!$B$7:$R$2843,17,0)</f>
        <v>24.757100000000001</v>
      </c>
      <c r="M33" s="66">
        <f t="shared" si="4"/>
        <v>21</v>
      </c>
      <c r="N33" s="65">
        <f>VLOOKUP($A33,'Return Data'!$B$7:$R$2843,14,0)</f>
        <v>14.229100000000001</v>
      </c>
      <c r="O33" s="66">
        <f t="shared" si="8"/>
        <v>17</v>
      </c>
      <c r="P33" s="65">
        <f>VLOOKUP($A33,'Return Data'!$B$7:$R$2843,15,0)</f>
        <v>14.0336</v>
      </c>
      <c r="Q33" s="66">
        <f t="shared" si="9"/>
        <v>18</v>
      </c>
      <c r="R33" s="65">
        <f>VLOOKUP($A33,'Return Data'!$B$7:$R$2843,16,0)</f>
        <v>14.7607</v>
      </c>
      <c r="S33" s="67">
        <f t="shared" si="7"/>
        <v>17</v>
      </c>
    </row>
    <row r="34" spans="1:19" x14ac:dyDescent="0.3">
      <c r="A34" s="63" t="s">
        <v>996</v>
      </c>
      <c r="B34" s="64">
        <f>VLOOKUP($A34,'Return Data'!$B$7:$R$2843,3,0)</f>
        <v>44440</v>
      </c>
      <c r="C34" s="65">
        <f>VLOOKUP($A34,'Return Data'!$B$7:$R$2843,4,0)</f>
        <v>106.73</v>
      </c>
      <c r="D34" s="65">
        <f>VLOOKUP($A34,'Return Data'!$B$7:$R$2843,10,0)</f>
        <v>7.5039999999999996</v>
      </c>
      <c r="E34" s="66">
        <f t="shared" si="0"/>
        <v>27</v>
      </c>
      <c r="F34" s="65">
        <f>VLOOKUP($A34,'Return Data'!$B$7:$R$2843,11,0)</f>
        <v>14.8375</v>
      </c>
      <c r="G34" s="66">
        <f t="shared" si="1"/>
        <v>24</v>
      </c>
      <c r="H34" s="65">
        <f>VLOOKUP($A34,'Return Data'!$B$7:$R$2843,12,0)</f>
        <v>26.3825</v>
      </c>
      <c r="I34" s="66">
        <f t="shared" si="2"/>
        <v>27</v>
      </c>
      <c r="J34" s="65">
        <f>VLOOKUP($A34,'Return Data'!$B$7:$R$2843,13,0)</f>
        <v>41.928199999999997</v>
      </c>
      <c r="K34" s="66">
        <f t="shared" si="3"/>
        <v>27</v>
      </c>
      <c r="L34" s="65">
        <f>VLOOKUP($A34,'Return Data'!$B$7:$R$2843,17,0)</f>
        <v>19.444400000000002</v>
      </c>
      <c r="M34" s="66">
        <f t="shared" si="4"/>
        <v>29</v>
      </c>
      <c r="N34" s="65">
        <f>VLOOKUP($A34,'Return Data'!$B$7:$R$2843,14,0)</f>
        <v>9.6623000000000001</v>
      </c>
      <c r="O34" s="66">
        <f t="shared" si="8"/>
        <v>28</v>
      </c>
      <c r="P34" s="65">
        <f>VLOOKUP($A34,'Return Data'!$B$7:$R$2843,15,0)</f>
        <v>9.5228999999999999</v>
      </c>
      <c r="Q34" s="66">
        <f t="shared" si="9"/>
        <v>27</v>
      </c>
      <c r="R34" s="65">
        <f>VLOOKUP($A34,'Return Data'!$B$7:$R$2843,16,0)</f>
        <v>10.6899</v>
      </c>
      <c r="S34" s="67">
        <f t="shared" si="7"/>
        <v>29</v>
      </c>
    </row>
    <row r="35" spans="1:19" x14ac:dyDescent="0.3">
      <c r="A35" s="63" t="s">
        <v>998</v>
      </c>
      <c r="B35" s="64">
        <f>VLOOKUP($A35,'Return Data'!$B$7:$R$2843,3,0)</f>
        <v>44440</v>
      </c>
      <c r="C35" s="65">
        <f>VLOOKUP($A35,'Return Data'!$B$7:$R$2843,4,0)</f>
        <v>16.71</v>
      </c>
      <c r="D35" s="65">
        <f>VLOOKUP($A35,'Return Data'!$B$7:$R$2843,10,0)</f>
        <v>12.373900000000001</v>
      </c>
      <c r="E35" s="66">
        <f t="shared" si="0"/>
        <v>7</v>
      </c>
      <c r="F35" s="65">
        <f>VLOOKUP($A35,'Return Data'!$B$7:$R$2843,11,0)</f>
        <v>18.091899999999999</v>
      </c>
      <c r="G35" s="66">
        <f t="shared" si="1"/>
        <v>12</v>
      </c>
      <c r="H35" s="65">
        <f>VLOOKUP($A35,'Return Data'!$B$7:$R$2843,12,0)</f>
        <v>33.041400000000003</v>
      </c>
      <c r="I35" s="66">
        <f t="shared" si="2"/>
        <v>15</v>
      </c>
      <c r="J35" s="65">
        <f>VLOOKUP($A35,'Return Data'!$B$7:$R$2843,13,0)</f>
        <v>50.405000000000001</v>
      </c>
      <c r="K35" s="66">
        <f t="shared" si="3"/>
        <v>16</v>
      </c>
      <c r="L35" s="65">
        <f>VLOOKUP($A35,'Return Data'!$B$7:$R$2843,17,0)</f>
        <v>25.674900000000001</v>
      </c>
      <c r="M35" s="66">
        <f t="shared" si="4"/>
        <v>16</v>
      </c>
      <c r="N35" s="65">
        <f>VLOOKUP($A35,'Return Data'!$B$7:$R$2843,14,0)</f>
        <v>14.238899999999999</v>
      </c>
      <c r="O35" s="66">
        <f t="shared" si="8"/>
        <v>16</v>
      </c>
      <c r="P35" s="65">
        <f>VLOOKUP($A35,'Return Data'!$B$7:$R$2843,15,0)</f>
        <v>0</v>
      </c>
      <c r="Q35" s="66">
        <f t="shared" si="9"/>
        <v>28</v>
      </c>
      <c r="R35" s="65">
        <f>VLOOKUP($A35,'Return Data'!$B$7:$R$2843,16,0)</f>
        <v>12.643700000000001</v>
      </c>
      <c r="S35" s="67">
        <f t="shared" si="7"/>
        <v>28</v>
      </c>
    </row>
    <row r="36" spans="1:19" x14ac:dyDescent="0.3">
      <c r="A36" s="63" t="s">
        <v>1915</v>
      </c>
      <c r="B36" s="64">
        <f>VLOOKUP($A36,'Return Data'!$B$7:$R$2843,3,0)</f>
        <v>44440</v>
      </c>
      <c r="C36" s="65">
        <f>VLOOKUP($A36,'Return Data'!$B$7:$R$2843,4,0)</f>
        <v>203.1369</v>
      </c>
      <c r="D36" s="65">
        <f>VLOOKUP($A36,'Return Data'!$B$7:$R$2843,10,0)</f>
        <v>12.931800000000001</v>
      </c>
      <c r="E36" s="66">
        <f t="shared" si="0"/>
        <v>4</v>
      </c>
      <c r="F36" s="65">
        <f>VLOOKUP($A36,'Return Data'!$B$7:$R$2843,11,0)</f>
        <v>20.148399999999999</v>
      </c>
      <c r="G36" s="66">
        <f t="shared" si="1"/>
        <v>3</v>
      </c>
      <c r="H36" s="65">
        <f>VLOOKUP($A36,'Return Data'!$B$7:$R$2843,12,0)</f>
        <v>34.7652</v>
      </c>
      <c r="I36" s="66">
        <f t="shared" si="2"/>
        <v>8</v>
      </c>
      <c r="J36" s="65">
        <f>VLOOKUP($A36,'Return Data'!$B$7:$R$2843,13,0)</f>
        <v>54.608800000000002</v>
      </c>
      <c r="K36" s="66">
        <f t="shared" si="3"/>
        <v>5</v>
      </c>
      <c r="L36" s="65">
        <f>VLOOKUP($A36,'Return Data'!$B$7:$R$2843,17,0)</f>
        <v>28.755199999999999</v>
      </c>
      <c r="M36" s="66">
        <f t="shared" si="4"/>
        <v>4</v>
      </c>
      <c r="N36" s="65">
        <f>VLOOKUP($A36,'Return Data'!$B$7:$R$2843,14,0)</f>
        <v>15.851100000000001</v>
      </c>
      <c r="O36" s="66">
        <f t="shared" si="8"/>
        <v>7</v>
      </c>
      <c r="P36" s="65">
        <f>VLOOKUP($A36,'Return Data'!$B$7:$R$2843,15,0)</f>
        <v>15.619</v>
      </c>
      <c r="Q36" s="66">
        <f t="shared" si="9"/>
        <v>6</v>
      </c>
      <c r="R36" s="65">
        <f>VLOOKUP($A36,'Return Data'!$B$7:$R$2843,16,0)</f>
        <v>15.558999999999999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11.064137931034484</v>
      </c>
      <c r="E38" s="74"/>
      <c r="F38" s="75">
        <f>AVERAGE(F8:F36)</f>
        <v>17.283586206896555</v>
      </c>
      <c r="G38" s="74"/>
      <c r="H38" s="75">
        <f>AVERAGE(H8:H36)</f>
        <v>32.606089655172411</v>
      </c>
      <c r="I38" s="74"/>
      <c r="J38" s="75">
        <f>AVERAGE(J8:J36)</f>
        <v>50.435865517241389</v>
      </c>
      <c r="K38" s="74"/>
      <c r="L38" s="75">
        <f>AVERAGE(L8:L36)</f>
        <v>25.720724137931033</v>
      </c>
      <c r="M38" s="74"/>
      <c r="N38" s="75">
        <f>AVERAGE(N8:N36)</f>
        <v>14.562675</v>
      </c>
      <c r="O38" s="74"/>
      <c r="P38" s="75">
        <f>AVERAGE(P8:P36)</f>
        <v>13.970932142857139</v>
      </c>
      <c r="Q38" s="74"/>
      <c r="R38" s="75">
        <f>AVERAGE(R8:R36)</f>
        <v>15.206593103448277</v>
      </c>
      <c r="S38" s="76"/>
    </row>
    <row r="39" spans="1:19" x14ac:dyDescent="0.3">
      <c r="A39" s="73" t="s">
        <v>28</v>
      </c>
      <c r="B39" s="74"/>
      <c r="C39" s="74"/>
      <c r="D39" s="75">
        <f>MIN(D8:D36)</f>
        <v>6.8781999999999996</v>
      </c>
      <c r="E39" s="74"/>
      <c r="F39" s="75">
        <f>MIN(F8:F36)</f>
        <v>11.7149</v>
      </c>
      <c r="G39" s="74"/>
      <c r="H39" s="75">
        <f>MIN(H8:H36)</f>
        <v>22.843</v>
      </c>
      <c r="I39" s="74"/>
      <c r="J39" s="75">
        <f>MIN(J8:J36)</f>
        <v>36.1158</v>
      </c>
      <c r="K39" s="74"/>
      <c r="L39" s="75">
        <f>MIN(L8:L36)</f>
        <v>19.444400000000002</v>
      </c>
      <c r="M39" s="74"/>
      <c r="N39" s="75">
        <f>MIN(N8:N36)</f>
        <v>9.6623000000000001</v>
      </c>
      <c r="O39" s="74"/>
      <c r="P39" s="75">
        <f>MIN(P8:P36)</f>
        <v>0</v>
      </c>
      <c r="Q39" s="74"/>
      <c r="R39" s="75">
        <f>MIN(R8:R36)</f>
        <v>10.6899</v>
      </c>
      <c r="S39" s="76"/>
    </row>
    <row r="40" spans="1:19" ht="15" thickBot="1" x14ac:dyDescent="0.35">
      <c r="A40" s="77" t="s">
        <v>29</v>
      </c>
      <c r="B40" s="78"/>
      <c r="C40" s="78"/>
      <c r="D40" s="79">
        <f>MAX(D8:D36)</f>
        <v>13.3949</v>
      </c>
      <c r="E40" s="78"/>
      <c r="F40" s="79">
        <f>MAX(F8:F36)</f>
        <v>21.324400000000001</v>
      </c>
      <c r="G40" s="78"/>
      <c r="H40" s="79">
        <f>MAX(H8:H36)</f>
        <v>39.5578</v>
      </c>
      <c r="I40" s="78"/>
      <c r="J40" s="79">
        <f>MAX(J8:J36)</f>
        <v>58.943800000000003</v>
      </c>
      <c r="K40" s="78"/>
      <c r="L40" s="79">
        <f>MAX(L8:L36)</f>
        <v>32.4238</v>
      </c>
      <c r="M40" s="78"/>
      <c r="N40" s="79">
        <f>MAX(N8:N36)</f>
        <v>19.511099999999999</v>
      </c>
      <c r="O40" s="78"/>
      <c r="P40" s="79">
        <f>MAX(P8:P36)</f>
        <v>18.837499999999999</v>
      </c>
      <c r="Q40" s="78"/>
      <c r="R40" s="79">
        <f>MAX(R8:R36)</f>
        <v>20.729600000000001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44440</v>
      </c>
      <c r="C8" s="65">
        <f>VLOOKUP($A8,'Return Data'!$B$7:$R$2843,4,0)</f>
        <v>68.4846</v>
      </c>
      <c r="D8" s="65">
        <f>VLOOKUP($A8,'Return Data'!$B$7:$R$2843,9,0)</f>
        <v>16.546199999999999</v>
      </c>
      <c r="E8" s="66">
        <f t="shared" ref="E8:E31" si="0">RANK(D8,D$8:D$31,0)</f>
        <v>4</v>
      </c>
      <c r="F8" s="65">
        <f>VLOOKUP($A8,'Return Data'!$B$7:$R$2843,10,0)</f>
        <v>8.1957000000000004</v>
      </c>
      <c r="G8" s="66">
        <f t="shared" ref="G8:G31" si="1">RANK(F8,F$8:F$31,0)</f>
        <v>2</v>
      </c>
      <c r="H8" s="65">
        <f>VLOOKUP($A8,'Return Data'!$B$7:$R$2843,11,0)</f>
        <v>10.1257</v>
      </c>
      <c r="I8" s="66">
        <f t="shared" ref="I8:I31" si="2">RANK(H8,H$8:H$31,0)</f>
        <v>1</v>
      </c>
      <c r="J8" s="65">
        <f>VLOOKUP($A8,'Return Data'!$B$7:$R$2843,12,0)</f>
        <v>4.9641000000000002</v>
      </c>
      <c r="K8" s="66">
        <f t="shared" ref="K8:K31" si="3">RANK(J8,J$8:J$31,0)</f>
        <v>2</v>
      </c>
      <c r="L8" s="65">
        <f>VLOOKUP($A8,'Return Data'!$B$7:$R$2843,13,0)</f>
        <v>5.7991000000000001</v>
      </c>
      <c r="M8" s="66">
        <f t="shared" ref="M8:M31" si="4">RANK(L8,L$8:L$31,0)</f>
        <v>3</v>
      </c>
      <c r="N8" s="65">
        <f>VLOOKUP($A8,'Return Data'!$B$7:$R$2843,17,0)</f>
        <v>8.4844000000000008</v>
      </c>
      <c r="O8" s="66">
        <f t="shared" ref="O8:O31" si="5">RANK(N8,N$8:N$31,0)</f>
        <v>7</v>
      </c>
      <c r="P8" s="65">
        <f>VLOOKUP($A8,'Return Data'!$B$7:$R$2843,14,0)</f>
        <v>11.0474</v>
      </c>
      <c r="Q8" s="66">
        <f t="shared" ref="Q8:Q31" si="6">RANK(P8,P$8:P$31,0)</f>
        <v>8</v>
      </c>
      <c r="R8" s="65">
        <f>VLOOKUP($A8,'Return Data'!$B$7:$R$2843,16,0)</f>
        <v>9.9159000000000006</v>
      </c>
      <c r="S8" s="67">
        <f t="shared" ref="S8:S31" si="7">RANK(R8,R$8:R$31,0)</f>
        <v>7</v>
      </c>
    </row>
    <row r="9" spans="1:19" x14ac:dyDescent="0.3">
      <c r="A9" s="82" t="s">
        <v>1345</v>
      </c>
      <c r="B9" s="64">
        <f>VLOOKUP($A9,'Return Data'!$B$7:$R$2843,3,0)</f>
        <v>44440</v>
      </c>
      <c r="C9" s="65">
        <f>VLOOKUP($A9,'Return Data'!$B$7:$R$2843,4,0)</f>
        <v>21.135000000000002</v>
      </c>
      <c r="D9" s="65">
        <f>VLOOKUP($A9,'Return Data'!$B$7:$R$2843,9,0)</f>
        <v>11.4474</v>
      </c>
      <c r="E9" s="66">
        <f t="shared" si="0"/>
        <v>17</v>
      </c>
      <c r="F9" s="65">
        <f>VLOOKUP($A9,'Return Data'!$B$7:$R$2843,10,0)</f>
        <v>5.157</v>
      </c>
      <c r="G9" s="66">
        <f t="shared" si="1"/>
        <v>19</v>
      </c>
      <c r="H9" s="65">
        <f>VLOOKUP($A9,'Return Data'!$B$7:$R$2843,11,0)</f>
        <v>6.0209999999999999</v>
      </c>
      <c r="I9" s="66">
        <f t="shared" si="2"/>
        <v>21</v>
      </c>
      <c r="J9" s="65">
        <f>VLOOKUP($A9,'Return Data'!$B$7:$R$2843,12,0)</f>
        <v>3.5139999999999998</v>
      </c>
      <c r="K9" s="66">
        <f t="shared" si="3"/>
        <v>9</v>
      </c>
      <c r="L9" s="65">
        <f>VLOOKUP($A9,'Return Data'!$B$7:$R$2843,13,0)</f>
        <v>5.0635000000000003</v>
      </c>
      <c r="M9" s="66">
        <f t="shared" si="4"/>
        <v>9</v>
      </c>
      <c r="N9" s="65">
        <f>VLOOKUP($A9,'Return Data'!$B$7:$R$2843,17,0)</f>
        <v>8.3971999999999998</v>
      </c>
      <c r="O9" s="66">
        <f t="shared" si="5"/>
        <v>8</v>
      </c>
      <c r="P9" s="65">
        <f>VLOOKUP($A9,'Return Data'!$B$7:$R$2843,14,0)</f>
        <v>10.976800000000001</v>
      </c>
      <c r="Q9" s="66">
        <f t="shared" si="6"/>
        <v>9</v>
      </c>
      <c r="R9" s="65">
        <f>VLOOKUP($A9,'Return Data'!$B$7:$R$2843,16,0)</f>
        <v>8.1827000000000005</v>
      </c>
      <c r="S9" s="67">
        <f t="shared" si="7"/>
        <v>21</v>
      </c>
    </row>
    <row r="10" spans="1:19" x14ac:dyDescent="0.3">
      <c r="A10" s="82" t="s">
        <v>1348</v>
      </c>
      <c r="B10" s="64">
        <f>VLOOKUP($A10,'Return Data'!$B$7:$R$2843,3,0)</f>
        <v>44440</v>
      </c>
      <c r="C10" s="65">
        <f>VLOOKUP($A10,'Return Data'!$B$7:$R$2843,4,0)</f>
        <v>36.582000000000001</v>
      </c>
      <c r="D10" s="65">
        <f>VLOOKUP($A10,'Return Data'!$B$7:$R$2843,9,0)</f>
        <v>13.2827</v>
      </c>
      <c r="E10" s="66">
        <f t="shared" si="0"/>
        <v>7</v>
      </c>
      <c r="F10" s="65">
        <f>VLOOKUP($A10,'Return Data'!$B$7:$R$2843,10,0)</f>
        <v>6.3154000000000003</v>
      </c>
      <c r="G10" s="66">
        <f t="shared" si="1"/>
        <v>11</v>
      </c>
      <c r="H10" s="65">
        <f>VLOOKUP($A10,'Return Data'!$B$7:$R$2843,11,0)</f>
        <v>8.1731999999999996</v>
      </c>
      <c r="I10" s="66">
        <f t="shared" si="2"/>
        <v>8</v>
      </c>
      <c r="J10" s="65">
        <f>VLOOKUP($A10,'Return Data'!$B$7:$R$2843,12,0)</f>
        <v>3.1299000000000001</v>
      </c>
      <c r="K10" s="66">
        <f t="shared" si="3"/>
        <v>17</v>
      </c>
      <c r="L10" s="65">
        <f>VLOOKUP($A10,'Return Data'!$B$7:$R$2843,13,0)</f>
        <v>4.4909999999999997</v>
      </c>
      <c r="M10" s="66">
        <f t="shared" si="4"/>
        <v>14</v>
      </c>
      <c r="N10" s="65">
        <f>VLOOKUP($A10,'Return Data'!$B$7:$R$2843,17,0)</f>
        <v>6.7534000000000001</v>
      </c>
      <c r="O10" s="66">
        <f t="shared" si="5"/>
        <v>18</v>
      </c>
      <c r="P10" s="65">
        <f>VLOOKUP($A10,'Return Data'!$B$7:$R$2843,14,0)</f>
        <v>9.4992999999999999</v>
      </c>
      <c r="Q10" s="66">
        <f t="shared" si="6"/>
        <v>17</v>
      </c>
      <c r="R10" s="65">
        <f>VLOOKUP($A10,'Return Data'!$B$7:$R$2843,16,0)</f>
        <v>8.5157000000000007</v>
      </c>
      <c r="S10" s="67">
        <f t="shared" si="7"/>
        <v>17</v>
      </c>
    </row>
    <row r="11" spans="1:19" x14ac:dyDescent="0.3">
      <c r="A11" s="82" t="s">
        <v>2027</v>
      </c>
      <c r="B11" s="64">
        <f>VLOOKUP($A11,'Return Data'!$B$7:$R$2843,3,0)</f>
        <v>44440</v>
      </c>
      <c r="C11" s="65">
        <f>VLOOKUP($A11,'Return Data'!$B$7:$R$2843,4,0)</f>
        <v>63.907200000000003</v>
      </c>
      <c r="D11" s="65">
        <f>VLOOKUP($A11,'Return Data'!$B$7:$R$2843,9,0)</f>
        <v>7.6557000000000004</v>
      </c>
      <c r="E11" s="66">
        <f t="shared" si="0"/>
        <v>22</v>
      </c>
      <c r="F11" s="65">
        <f>VLOOKUP($A11,'Return Data'!$B$7:$R$2843,10,0)</f>
        <v>4.5391000000000004</v>
      </c>
      <c r="G11" s="66">
        <f t="shared" si="1"/>
        <v>21</v>
      </c>
      <c r="H11" s="65">
        <f>VLOOKUP($A11,'Return Data'!$B$7:$R$2843,11,0)</f>
        <v>5.1818999999999997</v>
      </c>
      <c r="I11" s="66">
        <f t="shared" si="2"/>
        <v>22</v>
      </c>
      <c r="J11" s="65">
        <f>VLOOKUP($A11,'Return Data'!$B$7:$R$2843,12,0)</f>
        <v>2.5459999999999998</v>
      </c>
      <c r="K11" s="66">
        <f t="shared" si="3"/>
        <v>20</v>
      </c>
      <c r="L11" s="65">
        <f>VLOOKUP($A11,'Return Data'!$B$7:$R$2843,13,0)</f>
        <v>3.7059000000000002</v>
      </c>
      <c r="M11" s="66">
        <f t="shared" si="4"/>
        <v>19</v>
      </c>
      <c r="N11" s="65">
        <f>VLOOKUP($A11,'Return Data'!$B$7:$R$2843,17,0)</f>
        <v>6.5435999999999996</v>
      </c>
      <c r="O11" s="66">
        <f t="shared" si="5"/>
        <v>20</v>
      </c>
      <c r="P11" s="65">
        <f>VLOOKUP($A11,'Return Data'!$B$7:$R$2843,14,0)</f>
        <v>9.0656999999999996</v>
      </c>
      <c r="Q11" s="66">
        <f t="shared" si="6"/>
        <v>20</v>
      </c>
      <c r="R11" s="65">
        <f>VLOOKUP($A11,'Return Data'!$B$7:$R$2843,16,0)</f>
        <v>8.9225999999999992</v>
      </c>
      <c r="S11" s="67">
        <f t="shared" si="7"/>
        <v>14</v>
      </c>
    </row>
    <row r="12" spans="1:19" x14ac:dyDescent="0.3">
      <c r="A12" s="82" t="s">
        <v>1349</v>
      </c>
      <c r="B12" s="64">
        <f>VLOOKUP($A12,'Return Data'!$B$7:$R$2843,3,0)</f>
        <v>44440</v>
      </c>
      <c r="C12" s="65">
        <f>VLOOKUP($A12,'Return Data'!$B$7:$R$2843,4,0)</f>
        <v>78.726200000000006</v>
      </c>
      <c r="D12" s="65">
        <f>VLOOKUP($A12,'Return Data'!$B$7:$R$2843,9,0)</f>
        <v>13.197699999999999</v>
      </c>
      <c r="E12" s="66">
        <f t="shared" si="0"/>
        <v>8</v>
      </c>
      <c r="F12" s="65">
        <f>VLOOKUP($A12,'Return Data'!$B$7:$R$2843,10,0)</f>
        <v>6.8400999999999996</v>
      </c>
      <c r="G12" s="66">
        <f t="shared" si="1"/>
        <v>4</v>
      </c>
      <c r="H12" s="65">
        <f>VLOOKUP($A12,'Return Data'!$B$7:$R$2843,11,0)</f>
        <v>7.7319000000000004</v>
      </c>
      <c r="I12" s="66">
        <f t="shared" si="2"/>
        <v>11</v>
      </c>
      <c r="J12" s="65">
        <f>VLOOKUP($A12,'Return Data'!$B$7:$R$2843,12,0)</f>
        <v>3.9359000000000002</v>
      </c>
      <c r="K12" s="66">
        <f t="shared" si="3"/>
        <v>6</v>
      </c>
      <c r="L12" s="65">
        <f>VLOOKUP($A12,'Return Data'!$B$7:$R$2843,13,0)</f>
        <v>5.4600999999999997</v>
      </c>
      <c r="M12" s="66">
        <f t="shared" si="4"/>
        <v>5</v>
      </c>
      <c r="N12" s="65">
        <f>VLOOKUP($A12,'Return Data'!$B$7:$R$2843,17,0)</f>
        <v>8.9901999999999997</v>
      </c>
      <c r="O12" s="66">
        <f t="shared" si="5"/>
        <v>3</v>
      </c>
      <c r="P12" s="65">
        <f>VLOOKUP($A12,'Return Data'!$B$7:$R$2843,14,0)</f>
        <v>11.6557</v>
      </c>
      <c r="Q12" s="66">
        <f t="shared" si="6"/>
        <v>4</v>
      </c>
      <c r="R12" s="65">
        <f>VLOOKUP($A12,'Return Data'!$B$7:$R$2843,16,0)</f>
        <v>8.9661000000000008</v>
      </c>
      <c r="S12" s="67">
        <f t="shared" si="7"/>
        <v>13</v>
      </c>
    </row>
    <row r="13" spans="1:19" x14ac:dyDescent="0.3">
      <c r="A13" s="82" t="s">
        <v>1351</v>
      </c>
      <c r="B13" s="64">
        <f>VLOOKUP($A13,'Return Data'!$B$7:$R$2843,3,0)</f>
        <v>44440</v>
      </c>
      <c r="C13" s="65">
        <f>VLOOKUP($A13,'Return Data'!$B$7:$R$2843,4,0)</f>
        <v>20.3217</v>
      </c>
      <c r="D13" s="65">
        <f>VLOOKUP($A13,'Return Data'!$B$7:$R$2843,9,0)</f>
        <v>13.085000000000001</v>
      </c>
      <c r="E13" s="66">
        <f t="shared" si="0"/>
        <v>11</v>
      </c>
      <c r="F13" s="65">
        <f>VLOOKUP($A13,'Return Data'!$B$7:$R$2843,10,0)</f>
        <v>6.3433000000000002</v>
      </c>
      <c r="G13" s="66">
        <f t="shared" si="1"/>
        <v>10</v>
      </c>
      <c r="H13" s="65">
        <f>VLOOKUP($A13,'Return Data'!$B$7:$R$2843,11,0)</f>
        <v>9.4075000000000006</v>
      </c>
      <c r="I13" s="66">
        <f t="shared" si="2"/>
        <v>2</v>
      </c>
      <c r="J13" s="65">
        <f>VLOOKUP($A13,'Return Data'!$B$7:$R$2843,12,0)</f>
        <v>5.3284000000000002</v>
      </c>
      <c r="K13" s="66">
        <f t="shared" si="3"/>
        <v>1</v>
      </c>
      <c r="L13" s="65">
        <f>VLOOKUP($A13,'Return Data'!$B$7:$R$2843,13,0)</f>
        <v>7.1481000000000003</v>
      </c>
      <c r="M13" s="66">
        <f t="shared" si="4"/>
        <v>1</v>
      </c>
      <c r="N13" s="65">
        <f>VLOOKUP($A13,'Return Data'!$B$7:$R$2843,17,0)</f>
        <v>8.8962000000000003</v>
      </c>
      <c r="O13" s="66">
        <f t="shared" si="5"/>
        <v>4</v>
      </c>
      <c r="P13" s="65">
        <f>VLOOKUP($A13,'Return Data'!$B$7:$R$2843,14,0)</f>
        <v>11.2974</v>
      </c>
      <c r="Q13" s="66">
        <f t="shared" si="6"/>
        <v>5</v>
      </c>
      <c r="R13" s="65">
        <f>VLOOKUP($A13,'Return Data'!$B$7:$R$2843,16,0)</f>
        <v>9.8425999999999991</v>
      </c>
      <c r="S13" s="67">
        <f t="shared" si="7"/>
        <v>8</v>
      </c>
    </row>
    <row r="14" spans="1:19" x14ac:dyDescent="0.3">
      <c r="A14" s="82" t="s">
        <v>1354</v>
      </c>
      <c r="B14" s="64">
        <f>VLOOKUP($A14,'Return Data'!$B$7:$R$2843,3,0)</f>
        <v>44440</v>
      </c>
      <c r="C14" s="65">
        <f>VLOOKUP($A14,'Return Data'!$B$7:$R$2843,4,0)</f>
        <v>51.932699999999997</v>
      </c>
      <c r="D14" s="65">
        <f>VLOOKUP($A14,'Return Data'!$B$7:$R$2843,9,0)</f>
        <v>13.096</v>
      </c>
      <c r="E14" s="66">
        <f t="shared" si="0"/>
        <v>10</v>
      </c>
      <c r="F14" s="65">
        <f>VLOOKUP($A14,'Return Data'!$B$7:$R$2843,10,0)</f>
        <v>6.1836000000000002</v>
      </c>
      <c r="G14" s="66">
        <f t="shared" si="1"/>
        <v>13</v>
      </c>
      <c r="H14" s="65">
        <f>VLOOKUP($A14,'Return Data'!$B$7:$R$2843,11,0)</f>
        <v>7.2430000000000003</v>
      </c>
      <c r="I14" s="66">
        <f t="shared" si="2"/>
        <v>14</v>
      </c>
      <c r="J14" s="65">
        <f>VLOOKUP($A14,'Return Data'!$B$7:$R$2843,12,0)</f>
        <v>3.1775000000000002</v>
      </c>
      <c r="K14" s="66">
        <f t="shared" si="3"/>
        <v>15</v>
      </c>
      <c r="L14" s="65">
        <f>VLOOKUP($A14,'Return Data'!$B$7:$R$2843,13,0)</f>
        <v>3.4792000000000001</v>
      </c>
      <c r="M14" s="66">
        <f t="shared" si="4"/>
        <v>21</v>
      </c>
      <c r="N14" s="65">
        <f>VLOOKUP($A14,'Return Data'!$B$7:$R$2843,17,0)</f>
        <v>5.8897000000000004</v>
      </c>
      <c r="O14" s="66">
        <f t="shared" si="5"/>
        <v>23</v>
      </c>
      <c r="P14" s="65">
        <f>VLOOKUP($A14,'Return Data'!$B$7:$R$2843,14,0)</f>
        <v>8.8242999999999991</v>
      </c>
      <c r="Q14" s="66">
        <f t="shared" si="6"/>
        <v>21</v>
      </c>
      <c r="R14" s="65">
        <f>VLOOKUP($A14,'Return Data'!$B$7:$R$2843,16,0)</f>
        <v>7.9161999999999999</v>
      </c>
      <c r="S14" s="67">
        <f t="shared" si="7"/>
        <v>23</v>
      </c>
    </row>
    <row r="15" spans="1:19" x14ac:dyDescent="0.3">
      <c r="A15" s="82" t="s">
        <v>1356</v>
      </c>
      <c r="B15" s="64">
        <f>VLOOKUP($A15,'Return Data'!$B$7:$R$2843,3,0)</f>
        <v>44440</v>
      </c>
      <c r="C15" s="65">
        <f>VLOOKUP($A15,'Return Data'!$B$7:$R$2843,4,0)</f>
        <v>46.069099999999999</v>
      </c>
      <c r="D15" s="65">
        <f>VLOOKUP($A15,'Return Data'!$B$7:$R$2843,9,0)</f>
        <v>13.1234</v>
      </c>
      <c r="E15" s="66">
        <f t="shared" si="0"/>
        <v>9</v>
      </c>
      <c r="F15" s="65">
        <f>VLOOKUP($A15,'Return Data'!$B$7:$R$2843,10,0)</f>
        <v>6.4482999999999997</v>
      </c>
      <c r="G15" s="66">
        <f t="shared" si="1"/>
        <v>9</v>
      </c>
      <c r="H15" s="65">
        <f>VLOOKUP($A15,'Return Data'!$B$7:$R$2843,11,0)</f>
        <v>7.1905000000000001</v>
      </c>
      <c r="I15" s="66">
        <f t="shared" si="2"/>
        <v>15</v>
      </c>
      <c r="J15" s="65">
        <f>VLOOKUP($A15,'Return Data'!$B$7:$R$2843,12,0)</f>
        <v>3.1869000000000001</v>
      </c>
      <c r="K15" s="66">
        <f t="shared" si="3"/>
        <v>14</v>
      </c>
      <c r="L15" s="65">
        <f>VLOOKUP($A15,'Return Data'!$B$7:$R$2843,13,0)</f>
        <v>4.5610999999999997</v>
      </c>
      <c r="M15" s="66">
        <f t="shared" si="4"/>
        <v>13</v>
      </c>
      <c r="N15" s="65">
        <f>VLOOKUP($A15,'Return Data'!$B$7:$R$2843,17,0)</f>
        <v>7.1112000000000002</v>
      </c>
      <c r="O15" s="66">
        <f t="shared" si="5"/>
        <v>16</v>
      </c>
      <c r="P15" s="65">
        <f>VLOOKUP($A15,'Return Data'!$B$7:$R$2843,14,0)</f>
        <v>8.6788000000000007</v>
      </c>
      <c r="Q15" s="66">
        <f t="shared" si="6"/>
        <v>22</v>
      </c>
      <c r="R15" s="65">
        <f>VLOOKUP($A15,'Return Data'!$B$7:$R$2843,16,0)</f>
        <v>8.4251000000000005</v>
      </c>
      <c r="S15" s="67">
        <f t="shared" si="7"/>
        <v>18</v>
      </c>
    </row>
    <row r="16" spans="1:19" x14ac:dyDescent="0.3">
      <c r="A16" s="82" t="s">
        <v>1358</v>
      </c>
      <c r="B16" s="64">
        <f>VLOOKUP($A16,'Return Data'!$B$7:$R$2843,3,0)</f>
        <v>44440</v>
      </c>
      <c r="C16" s="65">
        <f>VLOOKUP($A16,'Return Data'!$B$7:$R$2843,4,0)</f>
        <v>84.294200000000004</v>
      </c>
      <c r="D16" s="65">
        <f>VLOOKUP($A16,'Return Data'!$B$7:$R$2843,9,0)</f>
        <v>17.005700000000001</v>
      </c>
      <c r="E16" s="66">
        <f t="shared" si="0"/>
        <v>3</v>
      </c>
      <c r="F16" s="65">
        <f>VLOOKUP($A16,'Return Data'!$B$7:$R$2843,10,0)</f>
        <v>7.5305999999999997</v>
      </c>
      <c r="G16" s="66">
        <f t="shared" si="1"/>
        <v>3</v>
      </c>
      <c r="H16" s="65">
        <f>VLOOKUP($A16,'Return Data'!$B$7:$R$2843,11,0)</f>
        <v>7.5476000000000001</v>
      </c>
      <c r="I16" s="66">
        <f t="shared" si="2"/>
        <v>13</v>
      </c>
      <c r="J16" s="65">
        <f>VLOOKUP($A16,'Return Data'!$B$7:$R$2843,12,0)</f>
        <v>4.7598000000000003</v>
      </c>
      <c r="K16" s="66">
        <f t="shared" si="3"/>
        <v>3</v>
      </c>
      <c r="L16" s="65">
        <f>VLOOKUP($A16,'Return Data'!$B$7:$R$2843,13,0)</f>
        <v>5.4710000000000001</v>
      </c>
      <c r="M16" s="66">
        <f t="shared" si="4"/>
        <v>4</v>
      </c>
      <c r="N16" s="65">
        <f>VLOOKUP($A16,'Return Data'!$B$7:$R$2843,17,0)</f>
        <v>9.1211000000000002</v>
      </c>
      <c r="O16" s="66">
        <f t="shared" si="5"/>
        <v>1</v>
      </c>
      <c r="P16" s="65">
        <f>VLOOKUP($A16,'Return Data'!$B$7:$R$2843,14,0)</f>
        <v>10.299200000000001</v>
      </c>
      <c r="Q16" s="66">
        <f t="shared" si="6"/>
        <v>13</v>
      </c>
      <c r="R16" s="65">
        <f>VLOOKUP($A16,'Return Data'!$B$7:$R$2843,16,0)</f>
        <v>9.3024000000000004</v>
      </c>
      <c r="S16" s="67">
        <f t="shared" si="7"/>
        <v>10</v>
      </c>
    </row>
    <row r="17" spans="1:19" x14ac:dyDescent="0.3">
      <c r="A17" s="82" t="s">
        <v>1360</v>
      </c>
      <c r="B17" s="64">
        <f>VLOOKUP($A17,'Return Data'!$B$7:$R$2843,3,0)</f>
        <v>44440</v>
      </c>
      <c r="C17" s="65">
        <f>VLOOKUP($A17,'Return Data'!$B$7:$R$2843,4,0)</f>
        <v>18.504999999999999</v>
      </c>
      <c r="D17" s="65">
        <f>VLOOKUP($A17,'Return Data'!$B$7:$R$2843,9,0)</f>
        <v>10.1213</v>
      </c>
      <c r="E17" s="66">
        <f t="shared" si="0"/>
        <v>20</v>
      </c>
      <c r="F17" s="65">
        <f>VLOOKUP($A17,'Return Data'!$B$7:$R$2843,10,0)</f>
        <v>4.5913000000000004</v>
      </c>
      <c r="G17" s="66">
        <f t="shared" si="1"/>
        <v>20</v>
      </c>
      <c r="H17" s="65">
        <f>VLOOKUP($A17,'Return Data'!$B$7:$R$2843,11,0)</f>
        <v>7.6692999999999998</v>
      </c>
      <c r="I17" s="66">
        <f t="shared" si="2"/>
        <v>12</v>
      </c>
      <c r="J17" s="65">
        <f>VLOOKUP($A17,'Return Data'!$B$7:$R$2843,12,0)</f>
        <v>3.4146999999999998</v>
      </c>
      <c r="K17" s="66">
        <f t="shared" si="3"/>
        <v>10</v>
      </c>
      <c r="L17" s="65">
        <f>VLOOKUP($A17,'Return Data'!$B$7:$R$2843,13,0)</f>
        <v>4.2446999999999999</v>
      </c>
      <c r="M17" s="66">
        <f t="shared" si="4"/>
        <v>18</v>
      </c>
      <c r="N17" s="65">
        <f>VLOOKUP($A17,'Return Data'!$B$7:$R$2843,17,0)</f>
        <v>6.0311000000000003</v>
      </c>
      <c r="O17" s="66">
        <f t="shared" si="5"/>
        <v>22</v>
      </c>
      <c r="P17" s="65">
        <f>VLOOKUP($A17,'Return Data'!$B$7:$R$2843,14,0)</f>
        <v>8.5280000000000005</v>
      </c>
      <c r="Q17" s="66">
        <f t="shared" si="6"/>
        <v>24</v>
      </c>
      <c r="R17" s="65">
        <f>VLOOKUP($A17,'Return Data'!$B$7:$R$2843,16,0)</f>
        <v>7.2808999999999999</v>
      </c>
      <c r="S17" s="67">
        <f t="shared" si="7"/>
        <v>24</v>
      </c>
    </row>
    <row r="18" spans="1:19" x14ac:dyDescent="0.3">
      <c r="A18" s="82" t="s">
        <v>1361</v>
      </c>
      <c r="B18" s="64">
        <f>VLOOKUP($A18,'Return Data'!$B$7:$R$2843,3,0)</f>
        <v>44440</v>
      </c>
      <c r="C18" s="65">
        <f>VLOOKUP($A18,'Return Data'!$B$7:$R$2843,4,0)</f>
        <v>29.8782</v>
      </c>
      <c r="D18" s="65">
        <f>VLOOKUP($A18,'Return Data'!$B$7:$R$2843,9,0)</f>
        <v>10.7652</v>
      </c>
      <c r="E18" s="66">
        <f t="shared" si="0"/>
        <v>18</v>
      </c>
      <c r="F18" s="65">
        <f>VLOOKUP($A18,'Return Data'!$B$7:$R$2843,10,0)</f>
        <v>6.5711000000000004</v>
      </c>
      <c r="G18" s="66">
        <f t="shared" si="1"/>
        <v>8</v>
      </c>
      <c r="H18" s="65">
        <f>VLOOKUP($A18,'Return Data'!$B$7:$R$2843,11,0)</f>
        <v>8.0385000000000009</v>
      </c>
      <c r="I18" s="66">
        <f t="shared" si="2"/>
        <v>9</v>
      </c>
      <c r="J18" s="65">
        <f>VLOOKUP($A18,'Return Data'!$B$7:$R$2843,12,0)</f>
        <v>3.3094999999999999</v>
      </c>
      <c r="K18" s="66">
        <f t="shared" si="3"/>
        <v>12</v>
      </c>
      <c r="L18" s="65">
        <f>VLOOKUP($A18,'Return Data'!$B$7:$R$2843,13,0)</f>
        <v>5.2656999999999998</v>
      </c>
      <c r="M18" s="66">
        <f t="shared" si="4"/>
        <v>6</v>
      </c>
      <c r="N18" s="65">
        <f>VLOOKUP($A18,'Return Data'!$B$7:$R$2843,17,0)</f>
        <v>8.9952000000000005</v>
      </c>
      <c r="O18" s="66">
        <f t="shared" si="5"/>
        <v>2</v>
      </c>
      <c r="P18" s="65">
        <f>VLOOKUP($A18,'Return Data'!$B$7:$R$2843,14,0)</f>
        <v>12.0379</v>
      </c>
      <c r="Q18" s="66">
        <f t="shared" si="6"/>
        <v>3</v>
      </c>
      <c r="R18" s="65">
        <f>VLOOKUP($A18,'Return Data'!$B$7:$R$2843,16,0)</f>
        <v>9.9358000000000004</v>
      </c>
      <c r="S18" s="67">
        <f t="shared" si="7"/>
        <v>6</v>
      </c>
    </row>
    <row r="19" spans="1:19" x14ac:dyDescent="0.3">
      <c r="A19" s="82" t="s">
        <v>1364</v>
      </c>
      <c r="B19" s="64">
        <f>VLOOKUP($A19,'Return Data'!$B$7:$R$2843,3,0)</f>
        <v>44440</v>
      </c>
      <c r="C19" s="65">
        <f>VLOOKUP($A19,'Return Data'!$B$7:$R$2843,4,0)</f>
        <v>2431.6095999999998</v>
      </c>
      <c r="D19" s="65">
        <f>VLOOKUP($A19,'Return Data'!$B$7:$R$2843,9,0)</f>
        <v>10.1294</v>
      </c>
      <c r="E19" s="66">
        <f t="shared" si="0"/>
        <v>19</v>
      </c>
      <c r="F19" s="65">
        <f>VLOOKUP($A19,'Return Data'!$B$7:$R$2843,10,0)</f>
        <v>2.6524000000000001</v>
      </c>
      <c r="G19" s="66">
        <f t="shared" si="1"/>
        <v>23</v>
      </c>
      <c r="H19" s="65">
        <f>VLOOKUP($A19,'Return Data'!$B$7:$R$2843,11,0)</f>
        <v>4.4972000000000003</v>
      </c>
      <c r="I19" s="66">
        <f t="shared" si="2"/>
        <v>23</v>
      </c>
      <c r="J19" s="65">
        <f>VLOOKUP($A19,'Return Data'!$B$7:$R$2843,12,0)</f>
        <v>1.2083999999999999</v>
      </c>
      <c r="K19" s="66">
        <f t="shared" si="3"/>
        <v>24</v>
      </c>
      <c r="L19" s="65">
        <f>VLOOKUP($A19,'Return Data'!$B$7:$R$2843,13,0)</f>
        <v>2.0337000000000001</v>
      </c>
      <c r="M19" s="66">
        <f t="shared" si="4"/>
        <v>24</v>
      </c>
      <c r="N19" s="65">
        <f>VLOOKUP($A19,'Return Data'!$B$7:$R$2843,17,0)</f>
        <v>4.9646999999999997</v>
      </c>
      <c r="O19" s="66">
        <f t="shared" si="5"/>
        <v>24</v>
      </c>
      <c r="P19" s="65">
        <f>VLOOKUP($A19,'Return Data'!$B$7:$R$2843,14,0)</f>
        <v>8.5906000000000002</v>
      </c>
      <c r="Q19" s="66">
        <f t="shared" si="6"/>
        <v>23</v>
      </c>
      <c r="R19" s="65">
        <f>VLOOKUP($A19,'Return Data'!$B$7:$R$2843,16,0)</f>
        <v>8.0248000000000008</v>
      </c>
      <c r="S19" s="67">
        <f t="shared" si="7"/>
        <v>22</v>
      </c>
    </row>
    <row r="20" spans="1:19" x14ac:dyDescent="0.3">
      <c r="A20" s="82" t="s">
        <v>1365</v>
      </c>
      <c r="B20" s="64">
        <f>VLOOKUP($A20,'Return Data'!$B$7:$R$2843,3,0)</f>
        <v>44440</v>
      </c>
      <c r="C20" s="65">
        <f>VLOOKUP($A20,'Return Data'!$B$7:$R$2843,4,0)</f>
        <v>86.993300000000005</v>
      </c>
      <c r="D20" s="65">
        <f>VLOOKUP($A20,'Return Data'!$B$7:$R$2843,9,0)</f>
        <v>17.576599999999999</v>
      </c>
      <c r="E20" s="66">
        <f t="shared" si="0"/>
        <v>1</v>
      </c>
      <c r="F20" s="65">
        <f>VLOOKUP($A20,'Return Data'!$B$7:$R$2843,10,0)</f>
        <v>8.3863000000000003</v>
      </c>
      <c r="G20" s="66">
        <f t="shared" si="1"/>
        <v>1</v>
      </c>
      <c r="H20" s="65">
        <f>VLOOKUP($A20,'Return Data'!$B$7:$R$2843,11,0)</f>
        <v>8.4449000000000005</v>
      </c>
      <c r="I20" s="66">
        <f t="shared" si="2"/>
        <v>4</v>
      </c>
      <c r="J20" s="65">
        <f>VLOOKUP($A20,'Return Data'!$B$7:$R$2843,12,0)</f>
        <v>4.5720999999999998</v>
      </c>
      <c r="K20" s="66">
        <f t="shared" si="3"/>
        <v>4</v>
      </c>
      <c r="L20" s="65">
        <f>VLOOKUP($A20,'Return Data'!$B$7:$R$2843,13,0)</f>
        <v>5.9271000000000003</v>
      </c>
      <c r="M20" s="66">
        <f t="shared" si="4"/>
        <v>2</v>
      </c>
      <c r="N20" s="65">
        <f>VLOOKUP($A20,'Return Data'!$B$7:$R$2843,17,0)</f>
        <v>8.6798999999999999</v>
      </c>
      <c r="O20" s="66">
        <f t="shared" si="5"/>
        <v>6</v>
      </c>
      <c r="P20" s="65">
        <f>VLOOKUP($A20,'Return Data'!$B$7:$R$2843,14,0)</f>
        <v>11.074199999999999</v>
      </c>
      <c r="Q20" s="66">
        <f t="shared" si="6"/>
        <v>7</v>
      </c>
      <c r="R20" s="65">
        <f>VLOOKUP($A20,'Return Data'!$B$7:$R$2843,16,0)</f>
        <v>9.1390999999999991</v>
      </c>
      <c r="S20" s="67">
        <f t="shared" si="7"/>
        <v>12</v>
      </c>
    </row>
    <row r="21" spans="1:19" x14ac:dyDescent="0.3">
      <c r="A21" s="82" t="s">
        <v>1367</v>
      </c>
      <c r="B21" s="64">
        <f>VLOOKUP($A21,'Return Data'!$B$7:$R$2843,3,0)</f>
        <v>44440</v>
      </c>
      <c r="C21" s="65">
        <f>VLOOKUP($A21,'Return Data'!$B$7:$R$2843,4,0)</f>
        <v>59.8506</v>
      </c>
      <c r="D21" s="65">
        <f>VLOOKUP($A21,'Return Data'!$B$7:$R$2843,9,0)</f>
        <v>11.9496</v>
      </c>
      <c r="E21" s="66">
        <f t="shared" si="0"/>
        <v>15</v>
      </c>
      <c r="F21" s="65">
        <f>VLOOKUP($A21,'Return Data'!$B$7:$R$2843,10,0)</f>
        <v>6.1738999999999997</v>
      </c>
      <c r="G21" s="66">
        <f t="shared" si="1"/>
        <v>14</v>
      </c>
      <c r="H21" s="65">
        <f>VLOOKUP($A21,'Return Data'!$B$7:$R$2843,11,0)</f>
        <v>7.0660999999999996</v>
      </c>
      <c r="I21" s="66">
        <f t="shared" si="2"/>
        <v>16</v>
      </c>
      <c r="J21" s="65">
        <f>VLOOKUP($A21,'Return Data'!$B$7:$R$2843,12,0)</f>
        <v>2.4870000000000001</v>
      </c>
      <c r="K21" s="66">
        <f t="shared" si="3"/>
        <v>21</v>
      </c>
      <c r="L21" s="65">
        <f>VLOOKUP($A21,'Return Data'!$B$7:$R$2843,13,0)</f>
        <v>4.3361999999999998</v>
      </c>
      <c r="M21" s="66">
        <f t="shared" si="4"/>
        <v>16</v>
      </c>
      <c r="N21" s="65">
        <f>VLOOKUP($A21,'Return Data'!$B$7:$R$2843,17,0)</f>
        <v>7.4626000000000001</v>
      </c>
      <c r="O21" s="66">
        <f t="shared" si="5"/>
        <v>14</v>
      </c>
      <c r="P21" s="65">
        <f>VLOOKUP($A21,'Return Data'!$B$7:$R$2843,14,0)</f>
        <v>9.6110000000000007</v>
      </c>
      <c r="Q21" s="66">
        <f t="shared" si="6"/>
        <v>15</v>
      </c>
      <c r="R21" s="65">
        <f>VLOOKUP($A21,'Return Data'!$B$7:$R$2843,16,0)</f>
        <v>9.7965999999999998</v>
      </c>
      <c r="S21" s="67">
        <f t="shared" si="7"/>
        <v>9</v>
      </c>
    </row>
    <row r="22" spans="1:19" x14ac:dyDescent="0.3">
      <c r="A22" s="82" t="s">
        <v>1369</v>
      </c>
      <c r="B22" s="64">
        <f>VLOOKUP($A22,'Return Data'!$B$7:$R$2843,3,0)</f>
        <v>44440</v>
      </c>
      <c r="C22" s="65">
        <f>VLOOKUP($A22,'Return Data'!$B$7:$R$2843,4,0)</f>
        <v>52.436</v>
      </c>
      <c r="D22" s="65">
        <f>VLOOKUP($A22,'Return Data'!$B$7:$R$2843,9,0)</f>
        <v>6.1105999999999998</v>
      </c>
      <c r="E22" s="66">
        <f t="shared" si="0"/>
        <v>23</v>
      </c>
      <c r="F22" s="65">
        <f>VLOOKUP($A22,'Return Data'!$B$7:$R$2843,10,0)</f>
        <v>4.0989000000000004</v>
      </c>
      <c r="G22" s="66">
        <f t="shared" si="1"/>
        <v>22</v>
      </c>
      <c r="H22" s="65">
        <f>VLOOKUP($A22,'Return Data'!$B$7:$R$2843,11,0)</f>
        <v>6.2233000000000001</v>
      </c>
      <c r="I22" s="66">
        <f t="shared" si="2"/>
        <v>20</v>
      </c>
      <c r="J22" s="65">
        <f>VLOOKUP($A22,'Return Data'!$B$7:$R$2843,12,0)</f>
        <v>3.4117000000000002</v>
      </c>
      <c r="K22" s="66">
        <f t="shared" si="3"/>
        <v>11</v>
      </c>
      <c r="L22" s="65">
        <f>VLOOKUP($A22,'Return Data'!$B$7:$R$2843,13,0)</f>
        <v>4.7295999999999996</v>
      </c>
      <c r="M22" s="66">
        <f t="shared" si="4"/>
        <v>11</v>
      </c>
      <c r="N22" s="65">
        <f>VLOOKUP($A22,'Return Data'!$B$7:$R$2843,17,0)</f>
        <v>7.5232000000000001</v>
      </c>
      <c r="O22" s="66">
        <f t="shared" si="5"/>
        <v>12</v>
      </c>
      <c r="P22" s="65">
        <f>VLOOKUP($A22,'Return Data'!$B$7:$R$2843,14,0)</f>
        <v>10.5091</v>
      </c>
      <c r="Q22" s="66">
        <f t="shared" si="6"/>
        <v>12</v>
      </c>
      <c r="R22" s="65">
        <f>VLOOKUP($A22,'Return Data'!$B$7:$R$2843,16,0)</f>
        <v>8.3546999999999993</v>
      </c>
      <c r="S22" s="67">
        <f t="shared" si="7"/>
        <v>20</v>
      </c>
    </row>
    <row r="23" spans="1:19" x14ac:dyDescent="0.3">
      <c r="A23" s="82" t="s">
        <v>1372</v>
      </c>
      <c r="B23" s="64">
        <f>VLOOKUP($A23,'Return Data'!$B$7:$R$2843,3,0)</f>
        <v>44440</v>
      </c>
      <c r="C23" s="65">
        <f>VLOOKUP($A23,'Return Data'!$B$7:$R$2843,4,0)</f>
        <v>33.636299999999999</v>
      </c>
      <c r="D23" s="65">
        <f>VLOOKUP($A23,'Return Data'!$B$7:$R$2843,9,0)</f>
        <v>12.3592</v>
      </c>
      <c r="E23" s="66">
        <f t="shared" si="0"/>
        <v>14</v>
      </c>
      <c r="F23" s="65">
        <f>VLOOKUP($A23,'Return Data'!$B$7:$R$2843,10,0)</f>
        <v>5.9025999999999996</v>
      </c>
      <c r="G23" s="66">
        <f t="shared" si="1"/>
        <v>16</v>
      </c>
      <c r="H23" s="65">
        <f>VLOOKUP($A23,'Return Data'!$B$7:$R$2843,11,0)</f>
        <v>7.7619999999999996</v>
      </c>
      <c r="I23" s="66">
        <f t="shared" si="2"/>
        <v>10</v>
      </c>
      <c r="J23" s="65">
        <f>VLOOKUP($A23,'Return Data'!$B$7:$R$2843,12,0)</f>
        <v>3.2351000000000001</v>
      </c>
      <c r="K23" s="66">
        <f t="shared" si="3"/>
        <v>13</v>
      </c>
      <c r="L23" s="65">
        <f>VLOOKUP($A23,'Return Data'!$B$7:$R$2843,13,0)</f>
        <v>4.3156999999999996</v>
      </c>
      <c r="M23" s="66">
        <f t="shared" si="4"/>
        <v>17</v>
      </c>
      <c r="N23" s="65">
        <f>VLOOKUP($A23,'Return Data'!$B$7:$R$2843,17,0)</f>
        <v>7.8830999999999998</v>
      </c>
      <c r="O23" s="66">
        <f t="shared" si="5"/>
        <v>11</v>
      </c>
      <c r="P23" s="65">
        <f>VLOOKUP($A23,'Return Data'!$B$7:$R$2843,14,0)</f>
        <v>11.150399999999999</v>
      </c>
      <c r="Q23" s="66">
        <f t="shared" si="6"/>
        <v>6</v>
      </c>
      <c r="R23" s="65">
        <f>VLOOKUP($A23,'Return Data'!$B$7:$R$2843,16,0)</f>
        <v>10.614100000000001</v>
      </c>
      <c r="S23" s="67">
        <f t="shared" si="7"/>
        <v>1</v>
      </c>
    </row>
    <row r="24" spans="1:19" x14ac:dyDescent="0.3">
      <c r="A24" s="82" t="s">
        <v>1374</v>
      </c>
      <c r="B24" s="64">
        <f>VLOOKUP($A24,'Return Data'!$B$7:$R$2843,3,0)</f>
        <v>44440</v>
      </c>
      <c r="C24" s="65">
        <f>VLOOKUP($A24,'Return Data'!$B$7:$R$2843,4,0)</f>
        <v>25.4467</v>
      </c>
      <c r="D24" s="65">
        <f>VLOOKUP($A24,'Return Data'!$B$7:$R$2843,9,0)</f>
        <v>12.505800000000001</v>
      </c>
      <c r="E24" s="66">
        <f t="shared" si="0"/>
        <v>12</v>
      </c>
      <c r="F24" s="65">
        <f>VLOOKUP($A24,'Return Data'!$B$7:$R$2843,10,0)</f>
        <v>6.2041000000000004</v>
      </c>
      <c r="G24" s="66">
        <f t="shared" si="1"/>
        <v>12</v>
      </c>
      <c r="H24" s="65">
        <f>VLOOKUP($A24,'Return Data'!$B$7:$R$2843,11,0)</f>
        <v>8.2021999999999995</v>
      </c>
      <c r="I24" s="66">
        <f t="shared" si="2"/>
        <v>7</v>
      </c>
      <c r="J24" s="65">
        <f>VLOOKUP($A24,'Return Data'!$B$7:$R$2843,12,0)</f>
        <v>4.5339999999999998</v>
      </c>
      <c r="K24" s="66">
        <f t="shared" si="3"/>
        <v>5</v>
      </c>
      <c r="L24" s="65">
        <f>VLOOKUP($A24,'Return Data'!$B$7:$R$2843,13,0)</f>
        <v>5.2485999999999997</v>
      </c>
      <c r="M24" s="66">
        <f t="shared" si="4"/>
        <v>7</v>
      </c>
      <c r="N24" s="65">
        <f>VLOOKUP($A24,'Return Data'!$B$7:$R$2843,17,0)</f>
        <v>7.1356999999999999</v>
      </c>
      <c r="O24" s="66">
        <f t="shared" si="5"/>
        <v>15</v>
      </c>
      <c r="P24" s="65">
        <f>VLOOKUP($A24,'Return Data'!$B$7:$R$2843,14,0)</f>
        <v>9.4875000000000007</v>
      </c>
      <c r="Q24" s="66">
        <f t="shared" si="6"/>
        <v>18</v>
      </c>
      <c r="R24" s="65">
        <f>VLOOKUP($A24,'Return Data'!$B$7:$R$2843,16,0)</f>
        <v>8.3633000000000006</v>
      </c>
      <c r="S24" s="67">
        <f t="shared" si="7"/>
        <v>19</v>
      </c>
    </row>
    <row r="25" spans="1:19" x14ac:dyDescent="0.3">
      <c r="A25" s="82" t="s">
        <v>1375</v>
      </c>
      <c r="B25" s="64">
        <f>VLOOKUP($A25,'Return Data'!$B$7:$R$2843,3,0)</f>
        <v>44440</v>
      </c>
      <c r="C25" s="65">
        <f>VLOOKUP($A25,'Return Data'!$B$7:$R$2843,4,0)</f>
        <v>53.515599999999999</v>
      </c>
      <c r="D25" s="65">
        <f>VLOOKUP($A25,'Return Data'!$B$7:$R$2843,9,0)</f>
        <v>9.3415999999999997</v>
      </c>
      <c r="E25" s="66">
        <f t="shared" si="0"/>
        <v>21</v>
      </c>
      <c r="F25" s="65">
        <f>VLOOKUP($A25,'Return Data'!$B$7:$R$2843,10,0)</f>
        <v>5.2758000000000003</v>
      </c>
      <c r="G25" s="66">
        <f t="shared" si="1"/>
        <v>18</v>
      </c>
      <c r="H25" s="65">
        <f>VLOOKUP($A25,'Return Data'!$B$7:$R$2843,11,0)</f>
        <v>6.5354999999999999</v>
      </c>
      <c r="I25" s="66">
        <f t="shared" si="2"/>
        <v>17</v>
      </c>
      <c r="J25" s="65">
        <f>VLOOKUP($A25,'Return Data'!$B$7:$R$2843,12,0)</f>
        <v>3.6678000000000002</v>
      </c>
      <c r="K25" s="66">
        <f t="shared" si="3"/>
        <v>8</v>
      </c>
      <c r="L25" s="65">
        <f>VLOOKUP($A25,'Return Data'!$B$7:$R$2843,13,0)</f>
        <v>4.7266000000000004</v>
      </c>
      <c r="M25" s="66">
        <f t="shared" si="4"/>
        <v>12</v>
      </c>
      <c r="N25" s="65">
        <f>VLOOKUP($A25,'Return Data'!$B$7:$R$2843,17,0)</f>
        <v>8.0978999999999992</v>
      </c>
      <c r="O25" s="66">
        <f t="shared" si="5"/>
        <v>10</v>
      </c>
      <c r="P25" s="65">
        <f>VLOOKUP($A25,'Return Data'!$B$7:$R$2843,14,0)</f>
        <v>10.881</v>
      </c>
      <c r="Q25" s="66">
        <f t="shared" si="6"/>
        <v>10</v>
      </c>
      <c r="R25" s="65">
        <f>VLOOKUP($A25,'Return Data'!$B$7:$R$2843,16,0)</f>
        <v>10.1646</v>
      </c>
      <c r="S25" s="67">
        <f t="shared" si="7"/>
        <v>4</v>
      </c>
    </row>
    <row r="26" spans="1:19" x14ac:dyDescent="0.3">
      <c r="A26" s="82" t="s">
        <v>1377</v>
      </c>
      <c r="B26" s="64">
        <f>VLOOKUP($A26,'Return Data'!$B$7:$R$2843,3,0)</f>
        <v>44440</v>
      </c>
      <c r="C26" s="65">
        <f>VLOOKUP($A26,'Return Data'!$B$7:$R$2843,4,0)</f>
        <v>67.606499999999997</v>
      </c>
      <c r="D26" s="65">
        <f>VLOOKUP($A26,'Return Data'!$B$7:$R$2843,9,0)</f>
        <v>11.625500000000001</v>
      </c>
      <c r="E26" s="66">
        <f t="shared" si="0"/>
        <v>16</v>
      </c>
      <c r="F26" s="65">
        <f>VLOOKUP($A26,'Return Data'!$B$7:$R$2843,10,0)</f>
        <v>5.4462000000000002</v>
      </c>
      <c r="G26" s="66">
        <f t="shared" si="1"/>
        <v>17</v>
      </c>
      <c r="H26" s="65">
        <f>VLOOKUP($A26,'Return Data'!$B$7:$R$2843,11,0)</f>
        <v>6.4412000000000003</v>
      </c>
      <c r="I26" s="66">
        <f t="shared" si="2"/>
        <v>18</v>
      </c>
      <c r="J26" s="65">
        <f>VLOOKUP($A26,'Return Data'!$B$7:$R$2843,12,0)</f>
        <v>1.8082</v>
      </c>
      <c r="K26" s="66">
        <f t="shared" si="3"/>
        <v>23</v>
      </c>
      <c r="L26" s="65">
        <f>VLOOKUP($A26,'Return Data'!$B$7:$R$2843,13,0)</f>
        <v>3.0270999999999999</v>
      </c>
      <c r="M26" s="66">
        <f t="shared" si="4"/>
        <v>22</v>
      </c>
      <c r="N26" s="65">
        <f>VLOOKUP($A26,'Return Data'!$B$7:$R$2843,17,0)</f>
        <v>6.1661999999999999</v>
      </c>
      <c r="O26" s="66">
        <f t="shared" si="5"/>
        <v>21</v>
      </c>
      <c r="P26" s="65">
        <f>VLOOKUP($A26,'Return Data'!$B$7:$R$2843,14,0)</f>
        <v>9.4169999999999998</v>
      </c>
      <c r="Q26" s="66">
        <f t="shared" si="6"/>
        <v>19</v>
      </c>
      <c r="R26" s="65">
        <f>VLOOKUP($A26,'Return Data'!$B$7:$R$2843,16,0)</f>
        <v>8.8058999999999994</v>
      </c>
      <c r="S26" s="67">
        <f t="shared" si="7"/>
        <v>16</v>
      </c>
    </row>
    <row r="27" spans="1:19" x14ac:dyDescent="0.3">
      <c r="A27" s="82" t="s">
        <v>1379</v>
      </c>
      <c r="B27" s="64">
        <f>VLOOKUP($A27,'Return Data'!$B$7:$R$2843,3,0)</f>
        <v>44440</v>
      </c>
      <c r="C27" s="65">
        <f>VLOOKUP($A27,'Return Data'!$B$7:$R$2843,4,0)</f>
        <v>51.494599999999998</v>
      </c>
      <c r="D27" s="65">
        <f>VLOOKUP($A27,'Return Data'!$B$7:$R$2843,9,0)</f>
        <v>12.378</v>
      </c>
      <c r="E27" s="66">
        <f t="shared" si="0"/>
        <v>13</v>
      </c>
      <c r="F27" s="65">
        <f>VLOOKUP($A27,'Return Data'!$B$7:$R$2843,10,0)</f>
        <v>6.0368000000000004</v>
      </c>
      <c r="G27" s="66">
        <f t="shared" si="1"/>
        <v>15</v>
      </c>
      <c r="H27" s="65">
        <f>VLOOKUP($A27,'Return Data'!$B$7:$R$2843,11,0)</f>
        <v>6.2521000000000004</v>
      </c>
      <c r="I27" s="66">
        <f t="shared" si="2"/>
        <v>19</v>
      </c>
      <c r="J27" s="65">
        <f>VLOOKUP($A27,'Return Data'!$B$7:$R$2843,12,0)</f>
        <v>3.1621000000000001</v>
      </c>
      <c r="K27" s="66">
        <f t="shared" si="3"/>
        <v>16</v>
      </c>
      <c r="L27" s="65">
        <f>VLOOKUP($A27,'Return Data'!$B$7:$R$2843,13,0)</f>
        <v>3.6676000000000002</v>
      </c>
      <c r="M27" s="66">
        <f t="shared" si="4"/>
        <v>20</v>
      </c>
      <c r="N27" s="65">
        <f>VLOOKUP($A27,'Return Data'!$B$7:$R$2843,17,0)</f>
        <v>6.7342000000000004</v>
      </c>
      <c r="O27" s="66">
        <f t="shared" si="5"/>
        <v>19</v>
      </c>
      <c r="P27" s="65">
        <f>VLOOKUP($A27,'Return Data'!$B$7:$R$2843,14,0)</f>
        <v>9.5318000000000005</v>
      </c>
      <c r="Q27" s="66">
        <f t="shared" si="6"/>
        <v>16</v>
      </c>
      <c r="R27" s="65">
        <f>VLOOKUP($A27,'Return Data'!$B$7:$R$2843,16,0)</f>
        <v>9.2901000000000007</v>
      </c>
      <c r="S27" s="67">
        <f t="shared" si="7"/>
        <v>11</v>
      </c>
    </row>
    <row r="28" spans="1:19" x14ac:dyDescent="0.3">
      <c r="A28" s="82" t="s">
        <v>866</v>
      </c>
      <c r="B28" s="64">
        <f>VLOOKUP($A28,'Return Data'!$B$7:$R$2843,3,0)</f>
        <v>44440</v>
      </c>
      <c r="C28" s="65">
        <f>VLOOKUP($A28,'Return Data'!$B$7:$R$2843,4,0)</f>
        <v>17.964099999999998</v>
      </c>
      <c r="D28" s="65">
        <f>VLOOKUP($A28,'Return Data'!$B$7:$R$2843,9,0)</f>
        <v>5.4573</v>
      </c>
      <c r="E28" s="66">
        <f t="shared" si="0"/>
        <v>24</v>
      </c>
      <c r="F28" s="65">
        <f>VLOOKUP($A28,'Return Data'!$B$7:$R$2843,10,0)</f>
        <v>-2.1067</v>
      </c>
      <c r="G28" s="66">
        <f t="shared" si="1"/>
        <v>24</v>
      </c>
      <c r="H28" s="65">
        <f>VLOOKUP($A28,'Return Data'!$B$7:$R$2843,11,0)</f>
        <v>4.3284000000000002</v>
      </c>
      <c r="I28" s="66">
        <f t="shared" si="2"/>
        <v>24</v>
      </c>
      <c r="J28" s="65">
        <f>VLOOKUP($A28,'Return Data'!$B$7:$R$2843,12,0)</f>
        <v>1.8549</v>
      </c>
      <c r="K28" s="66">
        <f t="shared" si="3"/>
        <v>22</v>
      </c>
      <c r="L28" s="65">
        <f>VLOOKUP($A28,'Return Data'!$B$7:$R$2843,13,0)</f>
        <v>2.8936999999999999</v>
      </c>
      <c r="M28" s="66">
        <f t="shared" si="4"/>
        <v>23</v>
      </c>
      <c r="N28" s="65">
        <f>VLOOKUP($A28,'Return Data'!$B$7:$R$2843,17,0)</f>
        <v>6.8491999999999997</v>
      </c>
      <c r="O28" s="66">
        <f t="shared" si="5"/>
        <v>17</v>
      </c>
      <c r="P28" s="65">
        <f>VLOOKUP($A28,'Return Data'!$B$7:$R$2843,14,0)</f>
        <v>9.9781999999999993</v>
      </c>
      <c r="Q28" s="66">
        <f t="shared" si="6"/>
        <v>14</v>
      </c>
      <c r="R28" s="65">
        <f>VLOOKUP($A28,'Return Data'!$B$7:$R$2843,16,0)</f>
        <v>8.8111999999999995</v>
      </c>
      <c r="S28" s="67">
        <f t="shared" si="7"/>
        <v>15</v>
      </c>
    </row>
    <row r="29" spans="1:19" x14ac:dyDescent="0.3">
      <c r="A29" s="82" t="s">
        <v>869</v>
      </c>
      <c r="B29" s="64">
        <f>VLOOKUP($A29,'Return Data'!$B$7:$R$2843,3,0)</f>
        <v>44440</v>
      </c>
      <c r="C29" s="65">
        <f>VLOOKUP($A29,'Return Data'!$B$7:$R$2843,4,0)</f>
        <v>19.8949</v>
      </c>
      <c r="D29" s="65">
        <f>VLOOKUP($A29,'Return Data'!$B$7:$R$2843,9,0)</f>
        <v>17.289300000000001</v>
      </c>
      <c r="E29" s="66">
        <f t="shared" si="0"/>
        <v>2</v>
      </c>
      <c r="F29" s="65">
        <f>VLOOKUP($A29,'Return Data'!$B$7:$R$2843,10,0)</f>
        <v>6.8278999999999996</v>
      </c>
      <c r="G29" s="66">
        <f t="shared" si="1"/>
        <v>5</v>
      </c>
      <c r="H29" s="65">
        <f>VLOOKUP($A29,'Return Data'!$B$7:$R$2843,11,0)</f>
        <v>9.0081000000000007</v>
      </c>
      <c r="I29" s="66">
        <f t="shared" si="2"/>
        <v>3</v>
      </c>
      <c r="J29" s="65">
        <f>VLOOKUP($A29,'Return Data'!$B$7:$R$2843,12,0)</f>
        <v>3.7115999999999998</v>
      </c>
      <c r="K29" s="66">
        <f t="shared" si="3"/>
        <v>7</v>
      </c>
      <c r="L29" s="65">
        <f>VLOOKUP($A29,'Return Data'!$B$7:$R$2843,13,0)</f>
        <v>5.234</v>
      </c>
      <c r="M29" s="66">
        <f t="shared" si="4"/>
        <v>8</v>
      </c>
      <c r="N29" s="65">
        <f>VLOOKUP($A29,'Return Data'!$B$7:$R$2843,17,0)</f>
        <v>8.8529999999999998</v>
      </c>
      <c r="O29" s="66">
        <f t="shared" si="5"/>
        <v>5</v>
      </c>
      <c r="P29" s="65">
        <f>VLOOKUP($A29,'Return Data'!$B$7:$R$2843,14,0)</f>
        <v>12.1166</v>
      </c>
      <c r="Q29" s="66">
        <f t="shared" si="6"/>
        <v>2</v>
      </c>
      <c r="R29" s="65">
        <f>VLOOKUP($A29,'Return Data'!$B$7:$R$2843,16,0)</f>
        <v>10.3642</v>
      </c>
      <c r="S29" s="67">
        <f t="shared" si="7"/>
        <v>2</v>
      </c>
    </row>
    <row r="30" spans="1:19" x14ac:dyDescent="0.3">
      <c r="A30" s="82" t="s">
        <v>870</v>
      </c>
      <c r="B30" s="64">
        <f>VLOOKUP($A30,'Return Data'!$B$7:$R$2843,3,0)</f>
        <v>44440</v>
      </c>
      <c r="C30" s="65">
        <f>VLOOKUP($A30,'Return Data'!$B$7:$R$2843,4,0)</f>
        <v>36.889499999999998</v>
      </c>
      <c r="D30" s="65">
        <f>VLOOKUP($A30,'Return Data'!$B$7:$R$2843,9,0)</f>
        <v>16.264700000000001</v>
      </c>
      <c r="E30" s="66">
        <f t="shared" si="0"/>
        <v>5</v>
      </c>
      <c r="F30" s="65">
        <f>VLOOKUP($A30,'Return Data'!$B$7:$R$2843,10,0)</f>
        <v>6.6363000000000003</v>
      </c>
      <c r="G30" s="66">
        <f t="shared" si="1"/>
        <v>7</v>
      </c>
      <c r="H30" s="65">
        <f>VLOOKUP($A30,'Return Data'!$B$7:$R$2843,11,0)</f>
        <v>8.3613</v>
      </c>
      <c r="I30" s="66">
        <f t="shared" si="2"/>
        <v>6</v>
      </c>
      <c r="J30" s="65">
        <f>VLOOKUP($A30,'Return Data'!$B$7:$R$2843,12,0)</f>
        <v>2.9106999999999998</v>
      </c>
      <c r="K30" s="66">
        <f t="shared" si="3"/>
        <v>19</v>
      </c>
      <c r="L30" s="65">
        <f>VLOOKUP($A30,'Return Data'!$B$7:$R$2843,13,0)</f>
        <v>4.7931999999999997</v>
      </c>
      <c r="M30" s="66">
        <f t="shared" si="4"/>
        <v>10</v>
      </c>
      <c r="N30" s="65">
        <f>VLOOKUP($A30,'Return Data'!$B$7:$R$2843,17,0)</f>
        <v>8.3240999999999996</v>
      </c>
      <c r="O30" s="66">
        <f t="shared" si="5"/>
        <v>9</v>
      </c>
      <c r="P30" s="65">
        <f>VLOOKUP($A30,'Return Data'!$B$7:$R$2843,14,0)</f>
        <v>12.6135</v>
      </c>
      <c r="Q30" s="66">
        <f t="shared" si="6"/>
        <v>1</v>
      </c>
      <c r="R30" s="65">
        <f>VLOOKUP($A30,'Return Data'!$B$7:$R$2843,16,0)</f>
        <v>10.3325</v>
      </c>
      <c r="S30" s="67">
        <f t="shared" si="7"/>
        <v>3</v>
      </c>
    </row>
    <row r="31" spans="1:19" x14ac:dyDescent="0.3">
      <c r="A31" s="82" t="s">
        <v>873</v>
      </c>
      <c r="B31" s="64">
        <f>VLOOKUP($A31,'Return Data'!$B$7:$R$2843,3,0)</f>
        <v>44440</v>
      </c>
      <c r="C31" s="65">
        <f>VLOOKUP($A31,'Return Data'!$B$7:$R$2843,4,0)</f>
        <v>52.043999999999997</v>
      </c>
      <c r="D31" s="65">
        <f>VLOOKUP($A31,'Return Data'!$B$7:$R$2843,9,0)</f>
        <v>14.158799999999999</v>
      </c>
      <c r="E31" s="66">
        <f t="shared" si="0"/>
        <v>6</v>
      </c>
      <c r="F31" s="65">
        <f>VLOOKUP($A31,'Return Data'!$B$7:$R$2843,10,0)</f>
        <v>6.7504</v>
      </c>
      <c r="G31" s="66">
        <f t="shared" si="1"/>
        <v>6</v>
      </c>
      <c r="H31" s="65">
        <f>VLOOKUP($A31,'Return Data'!$B$7:$R$2843,11,0)</f>
        <v>8.3813999999999993</v>
      </c>
      <c r="I31" s="66">
        <f t="shared" si="2"/>
        <v>5</v>
      </c>
      <c r="J31" s="65">
        <f>VLOOKUP($A31,'Return Data'!$B$7:$R$2843,12,0)</f>
        <v>3.0931000000000002</v>
      </c>
      <c r="K31" s="66">
        <f t="shared" si="3"/>
        <v>18</v>
      </c>
      <c r="L31" s="65">
        <f>VLOOKUP($A31,'Return Data'!$B$7:$R$2843,13,0)</f>
        <v>4.4534000000000002</v>
      </c>
      <c r="M31" s="66">
        <f t="shared" si="4"/>
        <v>15</v>
      </c>
      <c r="N31" s="65">
        <f>VLOOKUP($A31,'Return Data'!$B$7:$R$2843,17,0)</f>
        <v>7.5227000000000004</v>
      </c>
      <c r="O31" s="66">
        <f t="shared" si="5"/>
        <v>13</v>
      </c>
      <c r="P31" s="65">
        <f>VLOOKUP($A31,'Return Data'!$B$7:$R$2843,14,0)</f>
        <v>10.8581</v>
      </c>
      <c r="Q31" s="66">
        <f t="shared" si="6"/>
        <v>11</v>
      </c>
      <c r="R31" s="65">
        <f>VLOOKUP($A31,'Return Data'!$B$7:$R$2843,16,0)</f>
        <v>10.0214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12.353029166666666</v>
      </c>
      <c r="E33" s="88"/>
      <c r="F33" s="89">
        <f>AVERAGE(F8:F31)</f>
        <v>5.708350000000002</v>
      </c>
      <c r="G33" s="88"/>
      <c r="H33" s="89">
        <f>AVERAGE(H8:H31)</f>
        <v>7.3264083333333359</v>
      </c>
      <c r="I33" s="88"/>
      <c r="J33" s="89">
        <f>AVERAGE(J8:J31)</f>
        <v>3.371808333333334</v>
      </c>
      <c r="K33" s="88"/>
      <c r="L33" s="89">
        <f>AVERAGE(L8:L31)</f>
        <v>4.586495833333335</v>
      </c>
      <c r="M33" s="88"/>
      <c r="N33" s="89">
        <f>AVERAGE(N8:N31)</f>
        <v>7.5587416666666654</v>
      </c>
      <c r="O33" s="88"/>
      <c r="P33" s="89">
        <f>AVERAGE(P8:P31)</f>
        <v>10.322062499999998</v>
      </c>
      <c r="Q33" s="88"/>
      <c r="R33" s="89">
        <f>AVERAGE(R8:R31)</f>
        <v>9.1370208333333345</v>
      </c>
      <c r="S33" s="90"/>
    </row>
    <row r="34" spans="1:19" x14ac:dyDescent="0.3">
      <c r="A34" s="87" t="s">
        <v>28</v>
      </c>
      <c r="B34" s="88"/>
      <c r="C34" s="88"/>
      <c r="D34" s="89">
        <f>MIN(D8:D31)</f>
        <v>5.4573</v>
      </c>
      <c r="E34" s="88"/>
      <c r="F34" s="89">
        <f>MIN(F8:F31)</f>
        <v>-2.1067</v>
      </c>
      <c r="G34" s="88"/>
      <c r="H34" s="89">
        <f>MIN(H8:H31)</f>
        <v>4.3284000000000002</v>
      </c>
      <c r="I34" s="88"/>
      <c r="J34" s="89">
        <f>MIN(J8:J31)</f>
        <v>1.2083999999999999</v>
      </c>
      <c r="K34" s="88"/>
      <c r="L34" s="89">
        <f>MIN(L8:L31)</f>
        <v>2.0337000000000001</v>
      </c>
      <c r="M34" s="88"/>
      <c r="N34" s="89">
        <f>MIN(N8:N31)</f>
        <v>4.9646999999999997</v>
      </c>
      <c r="O34" s="88"/>
      <c r="P34" s="89">
        <f>MIN(P8:P31)</f>
        <v>8.5280000000000005</v>
      </c>
      <c r="Q34" s="88"/>
      <c r="R34" s="89">
        <f>MIN(R8:R31)</f>
        <v>7.2808999999999999</v>
      </c>
      <c r="S34" s="90"/>
    </row>
    <row r="35" spans="1:19" ht="15" thickBot="1" x14ac:dyDescent="0.35">
      <c r="A35" s="91" t="s">
        <v>29</v>
      </c>
      <c r="B35" s="92"/>
      <c r="C35" s="92"/>
      <c r="D35" s="93">
        <f>MAX(D8:D31)</f>
        <v>17.576599999999999</v>
      </c>
      <c r="E35" s="92"/>
      <c r="F35" s="93">
        <f>MAX(F8:F31)</f>
        <v>8.3863000000000003</v>
      </c>
      <c r="G35" s="92"/>
      <c r="H35" s="93">
        <f>MAX(H8:H31)</f>
        <v>10.1257</v>
      </c>
      <c r="I35" s="92"/>
      <c r="J35" s="93">
        <f>MAX(J8:J31)</f>
        <v>5.3284000000000002</v>
      </c>
      <c r="K35" s="92"/>
      <c r="L35" s="93">
        <f>MAX(L8:L31)</f>
        <v>7.1481000000000003</v>
      </c>
      <c r="M35" s="92"/>
      <c r="N35" s="93">
        <f>MAX(N8:N31)</f>
        <v>9.1211000000000002</v>
      </c>
      <c r="O35" s="92"/>
      <c r="P35" s="93">
        <f>MAX(P8:P31)</f>
        <v>12.6135</v>
      </c>
      <c r="Q35" s="92"/>
      <c r="R35" s="93">
        <f>MAX(R8:R31)</f>
        <v>10.614100000000001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44440</v>
      </c>
      <c r="C8" s="65">
        <f>VLOOKUP($A8,'Return Data'!$B$7:$R$2843,4,0)</f>
        <v>65.342100000000002</v>
      </c>
      <c r="D8" s="65">
        <f>VLOOKUP($A8,'Return Data'!$B$7:$R$2843,9,0)</f>
        <v>15.885999999999999</v>
      </c>
      <c r="E8" s="66">
        <f>RANK(D8,D$8:D$34,0)</f>
        <v>5</v>
      </c>
      <c r="F8" s="65">
        <f>VLOOKUP($A8,'Return Data'!$B$7:$R$2843,10,0)</f>
        <v>7.5327000000000002</v>
      </c>
      <c r="G8" s="66">
        <f>RANK(F8,F$8:F$34,0)</f>
        <v>1</v>
      </c>
      <c r="H8" s="65">
        <f>VLOOKUP($A8,'Return Data'!$B$7:$R$2843,11,0)</f>
        <v>9.4159000000000006</v>
      </c>
      <c r="I8" s="66">
        <f>RANK(H8,H$8:H$34,0)</f>
        <v>1</v>
      </c>
      <c r="J8" s="65">
        <f>VLOOKUP($A8,'Return Data'!$B$7:$R$2843,12,0)</f>
        <v>4.2874999999999996</v>
      </c>
      <c r="K8" s="66">
        <f>RANK(J8,J$8:J$34,0)</f>
        <v>2</v>
      </c>
      <c r="L8" s="65">
        <f>VLOOKUP($A8,'Return Data'!$B$7:$R$2843,13,0)</f>
        <v>5.1235999999999997</v>
      </c>
      <c r="M8" s="66">
        <f>RANK(L8,L$8:L$34,0)</f>
        <v>2</v>
      </c>
      <c r="N8" s="65">
        <f>VLOOKUP($A8,'Return Data'!$B$7:$R$2843,17,0)</f>
        <v>7.8151000000000002</v>
      </c>
      <c r="O8" s="66">
        <f>RANK(N8,N$8:N$34,0)</f>
        <v>8</v>
      </c>
      <c r="P8" s="65">
        <f>VLOOKUP($A8,'Return Data'!$B$7:$R$2843,14,0)</f>
        <v>10.369899999999999</v>
      </c>
      <c r="Q8" s="66">
        <f>RANK(P8,P$8:P$34,0)</f>
        <v>8</v>
      </c>
      <c r="R8" s="65">
        <f>VLOOKUP($A8,'Return Data'!$B$7:$R$2843,16,0)</f>
        <v>8.9460999999999995</v>
      </c>
      <c r="S8" s="67">
        <f>RANK(R8,R$8:R$34,0)</f>
        <v>7</v>
      </c>
    </row>
    <row r="9" spans="1:19" x14ac:dyDescent="0.3">
      <c r="A9" s="82" t="s">
        <v>1346</v>
      </c>
      <c r="B9" s="64">
        <f>VLOOKUP($A9,'Return Data'!$B$7:$R$2843,3,0)</f>
        <v>44440</v>
      </c>
      <c r="C9" s="65">
        <f>VLOOKUP($A9,'Return Data'!$B$7:$R$2843,4,0)</f>
        <v>20.212299999999999</v>
      </c>
      <c r="D9" s="65">
        <f>VLOOKUP($A9,'Return Data'!$B$7:$R$2843,9,0)</f>
        <v>10.841699999999999</v>
      </c>
      <c r="E9" s="66">
        <f t="shared" ref="E9:E34" si="0">RANK(D9,D$8:D$34,0)</f>
        <v>15</v>
      </c>
      <c r="F9" s="65">
        <f>VLOOKUP($A9,'Return Data'!$B$7:$R$2843,10,0)</f>
        <v>4.5465</v>
      </c>
      <c r="G9" s="66">
        <f t="shared" ref="G9:G34" si="1">RANK(F9,F$8:F$34,0)</f>
        <v>19</v>
      </c>
      <c r="H9" s="65">
        <f>VLOOKUP($A9,'Return Data'!$B$7:$R$2843,11,0)</f>
        <v>5.4006999999999996</v>
      </c>
      <c r="I9" s="66">
        <f t="shared" ref="I9:I34" si="2">RANK(H9,H$8:H$34,0)</f>
        <v>23</v>
      </c>
      <c r="J9" s="65">
        <f>VLOOKUP($A9,'Return Data'!$B$7:$R$2843,12,0)</f>
        <v>2.8969</v>
      </c>
      <c r="K9" s="66">
        <f t="shared" ref="K9:K34" si="3">RANK(J9,J$8:J$34,0)</f>
        <v>9</v>
      </c>
      <c r="L9" s="65">
        <f>VLOOKUP($A9,'Return Data'!$B$7:$R$2843,13,0)</f>
        <v>4.4320000000000004</v>
      </c>
      <c r="M9" s="66">
        <f t="shared" ref="M9:M34" si="4">RANK(L9,L$8:L$34,0)</f>
        <v>9</v>
      </c>
      <c r="N9" s="65">
        <f>VLOOKUP($A9,'Return Data'!$B$7:$R$2843,17,0)</f>
        <v>7.8259999999999996</v>
      </c>
      <c r="O9" s="66">
        <f t="shared" ref="O9:O34" si="5">RANK(N9,N$8:N$34,0)</f>
        <v>7</v>
      </c>
      <c r="P9" s="65">
        <f>VLOOKUP($A9,'Return Data'!$B$7:$R$2843,14,0)</f>
        <v>10.414899999999999</v>
      </c>
      <c r="Q9" s="66">
        <f t="shared" ref="Q9:Q34" si="6">RANK(P9,P$8:P$34,0)</f>
        <v>7</v>
      </c>
      <c r="R9" s="65">
        <f>VLOOKUP($A9,'Return Data'!$B$7:$R$2843,16,0)</f>
        <v>7.5944000000000003</v>
      </c>
      <c r="S9" s="67">
        <f t="shared" ref="S9:S34" si="7">RANK(R9,R$8:R$34,0)</f>
        <v>20</v>
      </c>
    </row>
    <row r="10" spans="1:19" x14ac:dyDescent="0.3">
      <c r="A10" s="82" t="s">
        <v>1347</v>
      </c>
      <c r="B10" s="64">
        <f>VLOOKUP($A10,'Return Data'!$B$7:$R$2843,3,0)</f>
        <v>44440</v>
      </c>
      <c r="C10" s="65">
        <f>VLOOKUP($A10,'Return Data'!$B$7:$R$2843,4,0)</f>
        <v>33.962499999999999</v>
      </c>
      <c r="D10" s="65">
        <f>VLOOKUP($A10,'Return Data'!$B$7:$R$2843,9,0)</f>
        <v>12.535500000000001</v>
      </c>
      <c r="E10" s="66">
        <f t="shared" si="0"/>
        <v>10</v>
      </c>
      <c r="F10" s="65">
        <f>VLOOKUP($A10,'Return Data'!$B$7:$R$2843,10,0)</f>
        <v>5.5650000000000004</v>
      </c>
      <c r="G10" s="66">
        <f t="shared" si="1"/>
        <v>13</v>
      </c>
      <c r="H10" s="65">
        <f>VLOOKUP($A10,'Return Data'!$B$7:$R$2843,11,0)</f>
        <v>7.3875999999999999</v>
      </c>
      <c r="I10" s="66">
        <f t="shared" si="2"/>
        <v>8</v>
      </c>
      <c r="J10" s="65">
        <f>VLOOKUP($A10,'Return Data'!$B$7:$R$2843,12,0)</f>
        <v>2.3502000000000001</v>
      </c>
      <c r="K10" s="66">
        <f t="shared" si="3"/>
        <v>18</v>
      </c>
      <c r="L10" s="65">
        <f>VLOOKUP($A10,'Return Data'!$B$7:$R$2843,13,0)</f>
        <v>3.6915</v>
      </c>
      <c r="M10" s="66">
        <f t="shared" si="4"/>
        <v>15</v>
      </c>
      <c r="N10" s="65">
        <f>VLOOKUP($A10,'Return Data'!$B$7:$R$2843,17,0)</f>
        <v>5.9212999999999996</v>
      </c>
      <c r="O10" s="66">
        <f t="shared" si="5"/>
        <v>21</v>
      </c>
      <c r="P10" s="65">
        <f>VLOOKUP($A10,'Return Data'!$B$7:$R$2843,14,0)</f>
        <v>8.6603999999999992</v>
      </c>
      <c r="Q10" s="66">
        <f t="shared" si="6"/>
        <v>18</v>
      </c>
      <c r="R10" s="65">
        <f>VLOOKUP($A10,'Return Data'!$B$7:$R$2843,16,0)</f>
        <v>6.4835000000000003</v>
      </c>
      <c r="S10" s="67">
        <f t="shared" si="7"/>
        <v>26</v>
      </c>
    </row>
    <row r="11" spans="1:19" x14ac:dyDescent="0.3">
      <c r="A11" s="82" t="s">
        <v>2028</v>
      </c>
      <c r="B11" s="64">
        <f>VLOOKUP($A11,'Return Data'!$B$7:$R$2843,3,0)</f>
        <v>44440</v>
      </c>
      <c r="C11" s="65">
        <f>VLOOKUP($A11,'Return Data'!$B$7:$R$2843,4,0)</f>
        <v>60.952199999999998</v>
      </c>
      <c r="D11" s="65">
        <f>VLOOKUP($A11,'Return Data'!$B$7:$R$2843,9,0)</f>
        <v>6.8966000000000003</v>
      </c>
      <c r="E11" s="66">
        <f t="shared" si="0"/>
        <v>24</v>
      </c>
      <c r="F11" s="65">
        <f>VLOOKUP($A11,'Return Data'!$B$7:$R$2843,10,0)</f>
        <v>3.7810000000000001</v>
      </c>
      <c r="G11" s="66">
        <f t="shared" si="1"/>
        <v>21</v>
      </c>
      <c r="H11" s="65">
        <f>VLOOKUP($A11,'Return Data'!$B$7:$R$2843,11,0)</f>
        <v>4.4329000000000001</v>
      </c>
      <c r="I11" s="66">
        <f t="shared" si="2"/>
        <v>25</v>
      </c>
      <c r="J11" s="65">
        <f>VLOOKUP($A11,'Return Data'!$B$7:$R$2843,12,0)</f>
        <v>1.7779</v>
      </c>
      <c r="K11" s="66">
        <f t="shared" si="3"/>
        <v>23</v>
      </c>
      <c r="L11" s="65">
        <f>VLOOKUP($A11,'Return Data'!$B$7:$R$2843,13,0)</f>
        <v>2.9195000000000002</v>
      </c>
      <c r="M11" s="66">
        <f t="shared" si="4"/>
        <v>24</v>
      </c>
      <c r="N11" s="65">
        <f>VLOOKUP($A11,'Return Data'!$B$7:$R$2843,17,0)</f>
        <v>5.7949000000000002</v>
      </c>
      <c r="O11" s="66">
        <f t="shared" si="5"/>
        <v>22</v>
      </c>
      <c r="P11" s="65">
        <f>VLOOKUP($A11,'Return Data'!$B$7:$R$2843,14,0)</f>
        <v>8.3209999999999997</v>
      </c>
      <c r="Q11" s="66">
        <f t="shared" si="6"/>
        <v>22</v>
      </c>
      <c r="R11" s="65">
        <f>VLOOKUP($A11,'Return Data'!$B$7:$R$2843,16,0)</f>
        <v>8.6903000000000006</v>
      </c>
      <c r="S11" s="67">
        <f t="shared" si="7"/>
        <v>9</v>
      </c>
    </row>
    <row r="12" spans="1:19" x14ac:dyDescent="0.3">
      <c r="A12" s="82" t="s">
        <v>1350</v>
      </c>
      <c r="B12" s="64">
        <f>VLOOKUP($A12,'Return Data'!$B$7:$R$2843,3,0)</f>
        <v>44440</v>
      </c>
      <c r="C12" s="65">
        <f>VLOOKUP($A12,'Return Data'!$B$7:$R$2843,4,0)</f>
        <v>75.507099999999994</v>
      </c>
      <c r="D12" s="65">
        <f>VLOOKUP($A12,'Return Data'!$B$7:$R$2843,9,0)</f>
        <v>12.691800000000001</v>
      </c>
      <c r="E12" s="66">
        <f t="shared" si="0"/>
        <v>7</v>
      </c>
      <c r="F12" s="65">
        <f>VLOOKUP($A12,'Return Data'!$B$7:$R$2843,10,0)</f>
        <v>6.3315999999999999</v>
      </c>
      <c r="G12" s="66">
        <f t="shared" si="1"/>
        <v>7</v>
      </c>
      <c r="H12" s="65">
        <f>VLOOKUP($A12,'Return Data'!$B$7:$R$2843,11,0)</f>
        <v>7.1957000000000004</v>
      </c>
      <c r="I12" s="66">
        <f t="shared" si="2"/>
        <v>9</v>
      </c>
      <c r="J12" s="65">
        <f>VLOOKUP($A12,'Return Data'!$B$7:$R$2843,12,0)</f>
        <v>3.4005000000000001</v>
      </c>
      <c r="K12" s="66">
        <f t="shared" si="3"/>
        <v>6</v>
      </c>
      <c r="L12" s="65">
        <f>VLOOKUP($A12,'Return Data'!$B$7:$R$2843,13,0)</f>
        <v>4.9183000000000003</v>
      </c>
      <c r="M12" s="66">
        <f t="shared" si="4"/>
        <v>4</v>
      </c>
      <c r="N12" s="65">
        <f>VLOOKUP($A12,'Return Data'!$B$7:$R$2843,17,0)</f>
        <v>8.3980999999999995</v>
      </c>
      <c r="O12" s="66">
        <f t="shared" si="5"/>
        <v>3</v>
      </c>
      <c r="P12" s="65">
        <f>VLOOKUP($A12,'Return Data'!$B$7:$R$2843,14,0)</f>
        <v>10.994999999999999</v>
      </c>
      <c r="Q12" s="66">
        <f t="shared" si="6"/>
        <v>4</v>
      </c>
      <c r="R12" s="65">
        <f>VLOOKUP($A12,'Return Data'!$B$7:$R$2843,16,0)</f>
        <v>9.6537000000000006</v>
      </c>
      <c r="S12" s="67">
        <f t="shared" si="7"/>
        <v>3</v>
      </c>
    </row>
    <row r="13" spans="1:19" x14ac:dyDescent="0.3">
      <c r="A13" s="82" t="s">
        <v>1352</v>
      </c>
      <c r="B13" s="64">
        <f>VLOOKUP($A13,'Return Data'!$B$7:$R$2843,3,0)</f>
        <v>44440</v>
      </c>
      <c r="C13" s="65">
        <f>VLOOKUP($A13,'Return Data'!$B$7:$R$2843,4,0)</f>
        <v>19.5901</v>
      </c>
      <c r="D13" s="65">
        <f>VLOOKUP($A13,'Return Data'!$B$7:$R$2843,9,0)</f>
        <v>12.3314</v>
      </c>
      <c r="E13" s="66">
        <f t="shared" si="0"/>
        <v>11</v>
      </c>
      <c r="F13" s="65">
        <f>VLOOKUP($A13,'Return Data'!$B$7:$R$2843,10,0)</f>
        <v>5.5839999999999996</v>
      </c>
      <c r="G13" s="66">
        <f t="shared" si="1"/>
        <v>12</v>
      </c>
      <c r="H13" s="65">
        <f>VLOOKUP($A13,'Return Data'!$B$7:$R$2843,11,0)</f>
        <v>8.6053999999999995</v>
      </c>
      <c r="I13" s="66">
        <f t="shared" si="2"/>
        <v>3</v>
      </c>
      <c r="J13" s="65">
        <f>VLOOKUP($A13,'Return Data'!$B$7:$R$2843,12,0)</f>
        <v>4.6211000000000002</v>
      </c>
      <c r="K13" s="66">
        <f t="shared" si="3"/>
        <v>1</v>
      </c>
      <c r="L13" s="65">
        <f>VLOOKUP($A13,'Return Data'!$B$7:$R$2843,13,0)</f>
        <v>6.4755000000000003</v>
      </c>
      <c r="M13" s="66">
        <f t="shared" si="4"/>
        <v>1</v>
      </c>
      <c r="N13" s="65">
        <f>VLOOKUP($A13,'Return Data'!$B$7:$R$2843,17,0)</f>
        <v>8.3129000000000008</v>
      </c>
      <c r="O13" s="66">
        <f t="shared" si="5"/>
        <v>5</v>
      </c>
      <c r="P13" s="65">
        <f>VLOOKUP($A13,'Return Data'!$B$7:$R$2843,14,0)</f>
        <v>10.73</v>
      </c>
      <c r="Q13" s="66">
        <f t="shared" si="6"/>
        <v>5</v>
      </c>
      <c r="R13" s="65">
        <f>VLOOKUP($A13,'Return Data'!$B$7:$R$2843,16,0)</f>
        <v>9.3107000000000006</v>
      </c>
      <c r="S13" s="67">
        <f t="shared" si="7"/>
        <v>5</v>
      </c>
    </row>
    <row r="14" spans="1:19" x14ac:dyDescent="0.3">
      <c r="A14" s="82" t="s">
        <v>1353</v>
      </c>
      <c r="B14" s="64">
        <f>VLOOKUP($A14,'Return Data'!$B$7:$R$2843,3,0)</f>
        <v>44440</v>
      </c>
      <c r="C14" s="65">
        <f>VLOOKUP($A14,'Return Data'!$B$7:$R$2843,4,0)</f>
        <v>48.2896</v>
      </c>
      <c r="D14" s="65">
        <f>VLOOKUP($A14,'Return Data'!$B$7:$R$2843,9,0)</f>
        <v>12.6373</v>
      </c>
      <c r="E14" s="66">
        <f t="shared" si="0"/>
        <v>9</v>
      </c>
      <c r="F14" s="65">
        <f>VLOOKUP($A14,'Return Data'!$B$7:$R$2843,10,0)</f>
        <v>5.7308000000000003</v>
      </c>
      <c r="G14" s="66">
        <f t="shared" si="1"/>
        <v>11</v>
      </c>
      <c r="H14" s="65">
        <f>VLOOKUP($A14,'Return Data'!$B$7:$R$2843,11,0)</f>
        <v>6.7957000000000001</v>
      </c>
      <c r="I14" s="66">
        <f t="shared" si="2"/>
        <v>13</v>
      </c>
      <c r="J14" s="65">
        <f>VLOOKUP($A14,'Return Data'!$B$7:$R$2843,12,0)</f>
        <v>2.7339000000000002</v>
      </c>
      <c r="K14" s="66">
        <f t="shared" si="3"/>
        <v>13</v>
      </c>
      <c r="L14" s="65">
        <f>VLOOKUP($A14,'Return Data'!$B$7:$R$2843,13,0)</f>
        <v>3.0242</v>
      </c>
      <c r="M14" s="66">
        <f t="shared" si="4"/>
        <v>22</v>
      </c>
      <c r="N14" s="65">
        <f>VLOOKUP($A14,'Return Data'!$B$7:$R$2843,17,0)</f>
        <v>5.3872</v>
      </c>
      <c r="O14" s="66">
        <f t="shared" si="5"/>
        <v>23</v>
      </c>
      <c r="P14" s="65">
        <f>VLOOKUP($A14,'Return Data'!$B$7:$R$2843,14,0)</f>
        <v>8.2019000000000002</v>
      </c>
      <c r="Q14" s="66">
        <f t="shared" si="6"/>
        <v>25</v>
      </c>
      <c r="R14" s="65">
        <f>VLOOKUP($A14,'Return Data'!$B$7:$R$2843,16,0)</f>
        <v>8.3002000000000002</v>
      </c>
      <c r="S14" s="67">
        <f t="shared" si="7"/>
        <v>13</v>
      </c>
    </row>
    <row r="15" spans="1:19" x14ac:dyDescent="0.3">
      <c r="A15" s="82" t="s">
        <v>1355</v>
      </c>
      <c r="B15" s="64">
        <f>VLOOKUP($A15,'Return Data'!$B$7:$R$2843,3,0)</f>
        <v>44440</v>
      </c>
      <c r="C15" s="65">
        <f>VLOOKUP($A15,'Return Data'!$B$7:$R$2843,4,0)</f>
        <v>44.495800000000003</v>
      </c>
      <c r="D15" s="65">
        <f>VLOOKUP($A15,'Return Data'!$B$7:$R$2843,9,0)</f>
        <v>12.6616</v>
      </c>
      <c r="E15" s="66">
        <f t="shared" si="0"/>
        <v>8</v>
      </c>
      <c r="F15" s="65">
        <f>VLOOKUP($A15,'Return Data'!$B$7:$R$2843,10,0)</f>
        <v>5.9898999999999996</v>
      </c>
      <c r="G15" s="66">
        <f t="shared" si="1"/>
        <v>8</v>
      </c>
      <c r="H15" s="65">
        <f>VLOOKUP($A15,'Return Data'!$B$7:$R$2843,11,0)</f>
        <v>6.7355</v>
      </c>
      <c r="I15" s="66">
        <f t="shared" si="2"/>
        <v>15</v>
      </c>
      <c r="J15" s="65">
        <f>VLOOKUP($A15,'Return Data'!$B$7:$R$2843,12,0)</f>
        <v>2.726</v>
      </c>
      <c r="K15" s="66">
        <f t="shared" si="3"/>
        <v>14</v>
      </c>
      <c r="L15" s="65">
        <f>VLOOKUP($A15,'Return Data'!$B$7:$R$2843,13,0)</f>
        <v>4.0867000000000004</v>
      </c>
      <c r="M15" s="66">
        <f t="shared" si="4"/>
        <v>12</v>
      </c>
      <c r="N15" s="65">
        <f>VLOOKUP($A15,'Return Data'!$B$7:$R$2843,17,0)</f>
        <v>6.6452999999999998</v>
      </c>
      <c r="O15" s="66">
        <f t="shared" si="5"/>
        <v>14</v>
      </c>
      <c r="P15" s="65">
        <f>VLOOKUP($A15,'Return Data'!$B$7:$R$2843,14,0)</f>
        <v>8.2370999999999999</v>
      </c>
      <c r="Q15" s="66">
        <f t="shared" si="6"/>
        <v>24</v>
      </c>
      <c r="R15" s="65">
        <f>VLOOKUP($A15,'Return Data'!$B$7:$R$2843,16,0)</f>
        <v>7.7026000000000003</v>
      </c>
      <c r="S15" s="67">
        <f t="shared" si="7"/>
        <v>19</v>
      </c>
    </row>
    <row r="16" spans="1:19" x14ac:dyDescent="0.3">
      <c r="A16" s="82" t="s">
        <v>1357</v>
      </c>
      <c r="B16" s="64">
        <f>VLOOKUP($A16,'Return Data'!$B$7:$R$2843,3,0)</f>
        <v>44440</v>
      </c>
      <c r="C16" s="65">
        <f>VLOOKUP($A16,'Return Data'!$B$7:$R$2843,4,0)</f>
        <v>79.887</v>
      </c>
      <c r="D16" s="65">
        <f>VLOOKUP($A16,'Return Data'!$B$7:$R$2843,9,0)</f>
        <v>16.387</v>
      </c>
      <c r="E16" s="66">
        <f t="shared" si="0"/>
        <v>3</v>
      </c>
      <c r="F16" s="65">
        <f>VLOOKUP($A16,'Return Data'!$B$7:$R$2843,10,0)</f>
        <v>6.9096000000000002</v>
      </c>
      <c r="G16" s="66">
        <f t="shared" si="1"/>
        <v>3</v>
      </c>
      <c r="H16" s="65">
        <f>VLOOKUP($A16,'Return Data'!$B$7:$R$2843,11,0)</f>
        <v>6.9156000000000004</v>
      </c>
      <c r="I16" s="66">
        <f t="shared" si="2"/>
        <v>11</v>
      </c>
      <c r="J16" s="65">
        <f>VLOOKUP($A16,'Return Data'!$B$7:$R$2843,12,0)</f>
        <v>4.1295000000000002</v>
      </c>
      <c r="K16" s="66">
        <f t="shared" si="3"/>
        <v>3</v>
      </c>
      <c r="L16" s="65">
        <f>VLOOKUP($A16,'Return Data'!$B$7:$R$2843,13,0)</f>
        <v>4.8296000000000001</v>
      </c>
      <c r="M16" s="66">
        <f t="shared" si="4"/>
        <v>6</v>
      </c>
      <c r="N16" s="65">
        <f>VLOOKUP($A16,'Return Data'!$B$7:$R$2843,17,0)</f>
        <v>8.5419999999999998</v>
      </c>
      <c r="O16" s="66">
        <f t="shared" si="5"/>
        <v>2</v>
      </c>
      <c r="P16" s="65">
        <f>VLOOKUP($A16,'Return Data'!$B$7:$R$2843,14,0)</f>
        <v>9.7124000000000006</v>
      </c>
      <c r="Q16" s="66">
        <f t="shared" si="6"/>
        <v>15</v>
      </c>
      <c r="R16" s="65">
        <f>VLOOKUP($A16,'Return Data'!$B$7:$R$2843,16,0)</f>
        <v>9.8816000000000006</v>
      </c>
      <c r="S16" s="67">
        <f t="shared" si="7"/>
        <v>2</v>
      </c>
    </row>
    <row r="17" spans="1:19" x14ac:dyDescent="0.3">
      <c r="A17" s="82" t="s">
        <v>1359</v>
      </c>
      <c r="B17" s="64">
        <f>VLOOKUP($A17,'Return Data'!$B$7:$R$2843,3,0)</f>
        <v>44440</v>
      </c>
      <c r="C17" s="65">
        <f>VLOOKUP($A17,'Return Data'!$B$7:$R$2843,4,0)</f>
        <v>17.4451</v>
      </c>
      <c r="D17" s="65">
        <f>VLOOKUP($A17,'Return Data'!$B$7:$R$2843,9,0)</f>
        <v>9.3477999999999994</v>
      </c>
      <c r="E17" s="66">
        <f t="shared" si="0"/>
        <v>21</v>
      </c>
      <c r="F17" s="65">
        <f>VLOOKUP($A17,'Return Data'!$B$7:$R$2843,10,0)</f>
        <v>3.8138000000000001</v>
      </c>
      <c r="G17" s="66">
        <f t="shared" si="1"/>
        <v>20</v>
      </c>
      <c r="H17" s="65">
        <f>VLOOKUP($A17,'Return Data'!$B$7:$R$2843,11,0)</f>
        <v>6.8695000000000004</v>
      </c>
      <c r="I17" s="66">
        <f t="shared" si="2"/>
        <v>12</v>
      </c>
      <c r="J17" s="65">
        <f>VLOOKUP($A17,'Return Data'!$B$7:$R$2843,12,0)</f>
        <v>2.6303999999999998</v>
      </c>
      <c r="K17" s="66">
        <f t="shared" si="3"/>
        <v>17</v>
      </c>
      <c r="L17" s="65">
        <f>VLOOKUP($A17,'Return Data'!$B$7:$R$2843,13,0)</f>
        <v>3.4378000000000002</v>
      </c>
      <c r="M17" s="66">
        <f t="shared" si="4"/>
        <v>16</v>
      </c>
      <c r="N17" s="65">
        <f>VLOOKUP($A17,'Return Data'!$B$7:$R$2843,17,0)</f>
        <v>5.1459999999999999</v>
      </c>
      <c r="O17" s="66">
        <f t="shared" si="5"/>
        <v>25</v>
      </c>
      <c r="P17" s="65">
        <f>VLOOKUP($A17,'Return Data'!$B$7:$R$2843,14,0)</f>
        <v>7.6778000000000004</v>
      </c>
      <c r="Q17" s="66">
        <f t="shared" si="6"/>
        <v>27</v>
      </c>
      <c r="R17" s="65">
        <f>VLOOKUP($A17,'Return Data'!$B$7:$R$2843,16,0)</f>
        <v>6.6041999999999996</v>
      </c>
      <c r="S17" s="67">
        <f t="shared" si="7"/>
        <v>25</v>
      </c>
    </row>
    <row r="18" spans="1:19" x14ac:dyDescent="0.3">
      <c r="A18" s="82" t="s">
        <v>1362</v>
      </c>
      <c r="B18" s="64">
        <f>VLOOKUP($A18,'Return Data'!$B$7:$R$2843,3,0)</f>
        <v>44440</v>
      </c>
      <c r="C18" s="65">
        <f>VLOOKUP($A18,'Return Data'!$B$7:$R$2843,4,0)</f>
        <v>28.306799999999999</v>
      </c>
      <c r="D18" s="65">
        <f>VLOOKUP($A18,'Return Data'!$B$7:$R$2843,9,0)</f>
        <v>10.138</v>
      </c>
      <c r="E18" s="66">
        <f t="shared" si="0"/>
        <v>19</v>
      </c>
      <c r="F18" s="65">
        <f>VLOOKUP($A18,'Return Data'!$B$7:$R$2843,10,0)</f>
        <v>5.9420000000000002</v>
      </c>
      <c r="G18" s="66">
        <f t="shared" si="1"/>
        <v>9</v>
      </c>
      <c r="H18" s="65">
        <f>VLOOKUP($A18,'Return Data'!$B$7:$R$2843,11,0)</f>
        <v>7.3933</v>
      </c>
      <c r="I18" s="66">
        <f t="shared" si="2"/>
        <v>7</v>
      </c>
      <c r="J18" s="65">
        <f>VLOOKUP($A18,'Return Data'!$B$7:$R$2843,12,0)</f>
        <v>2.6718999999999999</v>
      </c>
      <c r="K18" s="66">
        <f t="shared" si="3"/>
        <v>16</v>
      </c>
      <c r="L18" s="65">
        <f>VLOOKUP($A18,'Return Data'!$B$7:$R$2843,13,0)</f>
        <v>4.6121999999999996</v>
      </c>
      <c r="M18" s="66">
        <f t="shared" si="4"/>
        <v>8</v>
      </c>
      <c r="N18" s="65">
        <f>VLOOKUP($A18,'Return Data'!$B$7:$R$2843,17,0)</f>
        <v>8.3328000000000007</v>
      </c>
      <c r="O18" s="66">
        <f t="shared" si="5"/>
        <v>4</v>
      </c>
      <c r="P18" s="65">
        <f>VLOOKUP($A18,'Return Data'!$B$7:$R$2843,14,0)</f>
        <v>11.376099999999999</v>
      </c>
      <c r="Q18" s="66">
        <f t="shared" si="6"/>
        <v>3</v>
      </c>
      <c r="R18" s="65">
        <f>VLOOKUP($A18,'Return Data'!$B$7:$R$2843,16,0)</f>
        <v>8.5079999999999991</v>
      </c>
      <c r="S18" s="67">
        <f t="shared" si="7"/>
        <v>12</v>
      </c>
    </row>
    <row r="19" spans="1:19" x14ac:dyDescent="0.3">
      <c r="A19" s="82" t="s">
        <v>1363</v>
      </c>
      <c r="B19" s="64">
        <f>VLOOKUP($A19,'Return Data'!$B$7:$R$2843,3,0)</f>
        <v>44440</v>
      </c>
      <c r="C19" s="65">
        <f>VLOOKUP($A19,'Return Data'!$B$7:$R$2843,4,0)</f>
        <v>2263.7193000000002</v>
      </c>
      <c r="D19" s="65">
        <f>VLOOKUP($A19,'Return Data'!$B$7:$R$2843,9,0)</f>
        <v>9.3526000000000007</v>
      </c>
      <c r="E19" s="66">
        <f t="shared" si="0"/>
        <v>20</v>
      </c>
      <c r="F19" s="65">
        <f>VLOOKUP($A19,'Return Data'!$B$7:$R$2843,10,0)</f>
        <v>1.8779999999999999</v>
      </c>
      <c r="G19" s="66">
        <f t="shared" si="1"/>
        <v>25</v>
      </c>
      <c r="H19" s="65">
        <f>VLOOKUP($A19,'Return Data'!$B$7:$R$2843,11,0)</f>
        <v>3.7101999999999999</v>
      </c>
      <c r="I19" s="66">
        <f t="shared" si="2"/>
        <v>27</v>
      </c>
      <c r="J19" s="65">
        <f>VLOOKUP($A19,'Return Data'!$B$7:$R$2843,12,0)</f>
        <v>0.433</v>
      </c>
      <c r="K19" s="66">
        <f t="shared" si="3"/>
        <v>27</v>
      </c>
      <c r="L19" s="65">
        <f>VLOOKUP($A19,'Return Data'!$B$7:$R$2843,13,0)</f>
        <v>1.2503</v>
      </c>
      <c r="M19" s="66">
        <f t="shared" si="4"/>
        <v>27</v>
      </c>
      <c r="N19" s="65">
        <f>VLOOKUP($A19,'Return Data'!$B$7:$R$2843,17,0)</f>
        <v>4.1266999999999996</v>
      </c>
      <c r="O19" s="66">
        <f t="shared" si="5"/>
        <v>27</v>
      </c>
      <c r="P19" s="65">
        <f>VLOOKUP($A19,'Return Data'!$B$7:$R$2843,14,0)</f>
        <v>7.7427999999999999</v>
      </c>
      <c r="Q19" s="66">
        <f t="shared" si="6"/>
        <v>26</v>
      </c>
      <c r="R19" s="65">
        <f>VLOOKUP($A19,'Return Data'!$B$7:$R$2843,16,0)</f>
        <v>6.2057000000000002</v>
      </c>
      <c r="S19" s="67">
        <f t="shared" si="7"/>
        <v>27</v>
      </c>
    </row>
    <row r="20" spans="1:19" x14ac:dyDescent="0.3">
      <c r="A20" s="82" t="s">
        <v>1366</v>
      </c>
      <c r="B20" s="64">
        <f>VLOOKUP($A20,'Return Data'!$B$7:$R$2843,3,0)</f>
        <v>44440</v>
      </c>
      <c r="C20" s="65">
        <f>VLOOKUP($A20,'Return Data'!$B$7:$R$2843,4,0)</f>
        <v>77.901300000000006</v>
      </c>
      <c r="D20" s="65">
        <f>VLOOKUP($A20,'Return Data'!$B$7:$R$2843,9,0)</f>
        <v>16.5916</v>
      </c>
      <c r="E20" s="66">
        <f t="shared" si="0"/>
        <v>2</v>
      </c>
      <c r="F20" s="65">
        <f>VLOOKUP($A20,'Return Data'!$B$7:$R$2843,10,0)</f>
        <v>7.3903999999999996</v>
      </c>
      <c r="G20" s="66">
        <f t="shared" si="1"/>
        <v>2</v>
      </c>
      <c r="H20" s="65">
        <f>VLOOKUP($A20,'Return Data'!$B$7:$R$2843,11,0)</f>
        <v>7.4169</v>
      </c>
      <c r="I20" s="66">
        <f t="shared" si="2"/>
        <v>6</v>
      </c>
      <c r="J20" s="65">
        <f>VLOOKUP($A20,'Return Data'!$B$7:$R$2843,12,0)</f>
        <v>3.5413000000000001</v>
      </c>
      <c r="K20" s="66">
        <f t="shared" si="3"/>
        <v>5</v>
      </c>
      <c r="L20" s="65">
        <f>VLOOKUP($A20,'Return Data'!$B$7:$R$2843,13,0)</f>
        <v>4.8625999999999996</v>
      </c>
      <c r="M20" s="66">
        <f t="shared" si="4"/>
        <v>5</v>
      </c>
      <c r="N20" s="65">
        <f>VLOOKUP($A20,'Return Data'!$B$7:$R$2843,17,0)</f>
        <v>7.5826000000000002</v>
      </c>
      <c r="O20" s="66">
        <f t="shared" si="5"/>
        <v>10</v>
      </c>
      <c r="P20" s="65">
        <f>VLOOKUP($A20,'Return Data'!$B$7:$R$2843,14,0)</f>
        <v>9.9482999999999997</v>
      </c>
      <c r="Q20" s="66">
        <f t="shared" si="6"/>
        <v>12</v>
      </c>
      <c r="R20" s="65">
        <f>VLOOKUP($A20,'Return Data'!$B$7:$R$2843,16,0)</f>
        <v>9.4690999999999992</v>
      </c>
      <c r="S20" s="67">
        <f t="shared" si="7"/>
        <v>4</v>
      </c>
    </row>
    <row r="21" spans="1:19" x14ac:dyDescent="0.3">
      <c r="A21" s="82" t="s">
        <v>1368</v>
      </c>
      <c r="B21" s="64">
        <f>VLOOKUP($A21,'Return Data'!$B$7:$R$2843,3,0)</f>
        <v>44440</v>
      </c>
      <c r="C21" s="65">
        <f>VLOOKUP($A21,'Return Data'!$B$7:$R$2843,4,0)</f>
        <v>54.668900000000001</v>
      </c>
      <c r="D21" s="65">
        <f>VLOOKUP($A21,'Return Data'!$B$7:$R$2843,9,0)</f>
        <v>10.7372</v>
      </c>
      <c r="E21" s="66">
        <f t="shared" si="0"/>
        <v>16</v>
      </c>
      <c r="F21" s="65">
        <f>VLOOKUP($A21,'Return Data'!$B$7:$R$2843,10,0)</f>
        <v>4.9568000000000003</v>
      </c>
      <c r="G21" s="66">
        <f t="shared" si="1"/>
        <v>15</v>
      </c>
      <c r="H21" s="65">
        <f>VLOOKUP($A21,'Return Data'!$B$7:$R$2843,11,0)</f>
        <v>5.8190999999999997</v>
      </c>
      <c r="I21" s="66">
        <f t="shared" si="2"/>
        <v>20</v>
      </c>
      <c r="J21" s="65">
        <f>VLOOKUP($A21,'Return Data'!$B$7:$R$2843,12,0)</f>
        <v>1.2701</v>
      </c>
      <c r="K21" s="66">
        <f t="shared" si="3"/>
        <v>25</v>
      </c>
      <c r="L21" s="65">
        <f>VLOOKUP($A21,'Return Data'!$B$7:$R$2843,13,0)</f>
        <v>3.1088</v>
      </c>
      <c r="M21" s="66">
        <f t="shared" si="4"/>
        <v>21</v>
      </c>
      <c r="N21" s="65">
        <f>VLOOKUP($A21,'Return Data'!$B$7:$R$2843,17,0)</f>
        <v>6.1772999999999998</v>
      </c>
      <c r="O21" s="66">
        <f t="shared" si="5"/>
        <v>19</v>
      </c>
      <c r="P21" s="65">
        <f>VLOOKUP($A21,'Return Data'!$B$7:$R$2843,14,0)</f>
        <v>8.2882999999999996</v>
      </c>
      <c r="Q21" s="66">
        <f t="shared" si="6"/>
        <v>23</v>
      </c>
      <c r="R21" s="65">
        <f>VLOOKUP($A21,'Return Data'!$B$7:$R$2843,16,0)</f>
        <v>8.2449999999999992</v>
      </c>
      <c r="S21" s="67">
        <f t="shared" si="7"/>
        <v>14</v>
      </c>
    </row>
    <row r="22" spans="1:19" x14ac:dyDescent="0.3">
      <c r="A22" s="82" t="s">
        <v>1370</v>
      </c>
      <c r="B22" s="64">
        <f>VLOOKUP($A22,'Return Data'!$B$7:$R$2843,3,0)</f>
        <v>44440</v>
      </c>
      <c r="C22" s="65">
        <f>VLOOKUP($A22,'Return Data'!$B$7:$R$2843,4,0)</f>
        <v>48.927799999999998</v>
      </c>
      <c r="D22" s="65">
        <f>VLOOKUP($A22,'Return Data'!$B$7:$R$2843,9,0)</f>
        <v>5.3883000000000001</v>
      </c>
      <c r="E22" s="66">
        <f t="shared" si="0"/>
        <v>26</v>
      </c>
      <c r="F22" s="65">
        <f>VLOOKUP($A22,'Return Data'!$B$7:$R$2843,10,0)</f>
        <v>3.3733</v>
      </c>
      <c r="G22" s="66">
        <f t="shared" si="1"/>
        <v>22</v>
      </c>
      <c r="H22" s="65">
        <f>VLOOKUP($A22,'Return Data'!$B$7:$R$2843,11,0)</f>
        <v>5.4821</v>
      </c>
      <c r="I22" s="66">
        <f t="shared" si="2"/>
        <v>22</v>
      </c>
      <c r="J22" s="65">
        <f>VLOOKUP($A22,'Return Data'!$B$7:$R$2843,12,0)</f>
        <v>2.6762000000000001</v>
      </c>
      <c r="K22" s="66">
        <f t="shared" si="3"/>
        <v>15</v>
      </c>
      <c r="L22" s="65">
        <f>VLOOKUP($A22,'Return Data'!$B$7:$R$2843,13,0)</f>
        <v>3.98</v>
      </c>
      <c r="M22" s="66">
        <f t="shared" si="4"/>
        <v>14</v>
      </c>
      <c r="N22" s="65">
        <f>VLOOKUP($A22,'Return Data'!$B$7:$R$2843,17,0)</f>
        <v>6.7847</v>
      </c>
      <c r="O22" s="66">
        <f t="shared" si="5"/>
        <v>13</v>
      </c>
      <c r="P22" s="65">
        <f>VLOOKUP($A22,'Return Data'!$B$7:$R$2843,14,0)</f>
        <v>9.6661000000000001</v>
      </c>
      <c r="Q22" s="66">
        <f t="shared" si="6"/>
        <v>16</v>
      </c>
      <c r="R22" s="65">
        <f>VLOOKUP($A22,'Return Data'!$B$7:$R$2843,16,0)</f>
        <v>7.5650000000000004</v>
      </c>
      <c r="S22" s="67">
        <f t="shared" si="7"/>
        <v>21</v>
      </c>
    </row>
    <row r="23" spans="1:19" x14ac:dyDescent="0.3">
      <c r="A23" s="82" t="s">
        <v>1371</v>
      </c>
      <c r="B23" s="64">
        <f>VLOOKUP($A23,'Return Data'!$B$7:$R$2843,3,0)</f>
        <v>44440</v>
      </c>
      <c r="C23" s="65">
        <f>VLOOKUP($A23,'Return Data'!$B$7:$R$2843,4,0)</f>
        <v>30.740400000000001</v>
      </c>
      <c r="D23" s="65">
        <f>VLOOKUP($A23,'Return Data'!$B$7:$R$2843,9,0)</f>
        <v>11.3925</v>
      </c>
      <c r="E23" s="66">
        <f t="shared" si="0"/>
        <v>14</v>
      </c>
      <c r="F23" s="65">
        <f>VLOOKUP($A23,'Return Data'!$B$7:$R$2843,10,0)</f>
        <v>4.9272999999999998</v>
      </c>
      <c r="G23" s="66">
        <f t="shared" si="1"/>
        <v>16</v>
      </c>
      <c r="H23" s="65">
        <f>VLOOKUP($A23,'Return Data'!$B$7:$R$2843,11,0)</f>
        <v>6.7610999999999999</v>
      </c>
      <c r="I23" s="66">
        <f t="shared" si="2"/>
        <v>14</v>
      </c>
      <c r="J23" s="65">
        <f>VLOOKUP($A23,'Return Data'!$B$7:$R$2843,12,0)</f>
        <v>2.2477999999999998</v>
      </c>
      <c r="K23" s="66">
        <f t="shared" si="3"/>
        <v>19</v>
      </c>
      <c r="L23" s="65">
        <f>VLOOKUP($A23,'Return Data'!$B$7:$R$2843,13,0)</f>
        <v>3.3109999999999999</v>
      </c>
      <c r="M23" s="66">
        <f t="shared" si="4"/>
        <v>18</v>
      </c>
      <c r="N23" s="65">
        <f>VLOOKUP($A23,'Return Data'!$B$7:$R$2843,17,0)</f>
        <v>6.8653000000000004</v>
      </c>
      <c r="O23" s="66">
        <f t="shared" si="5"/>
        <v>12</v>
      </c>
      <c r="P23" s="65">
        <f>VLOOKUP($A23,'Return Data'!$B$7:$R$2843,14,0)</f>
        <v>10.1175</v>
      </c>
      <c r="Q23" s="66">
        <f t="shared" si="6"/>
        <v>10</v>
      </c>
      <c r="R23" s="65">
        <f>VLOOKUP($A23,'Return Data'!$B$7:$R$2843,16,0)</f>
        <v>8.9968000000000004</v>
      </c>
      <c r="S23" s="67">
        <f t="shared" si="7"/>
        <v>6</v>
      </c>
    </row>
    <row r="24" spans="1:19" x14ac:dyDescent="0.3">
      <c r="A24" s="82" t="s">
        <v>1373</v>
      </c>
      <c r="B24" s="64">
        <f>VLOOKUP($A24,'Return Data'!$B$7:$R$2843,3,0)</f>
        <v>44440</v>
      </c>
      <c r="C24" s="65">
        <f>VLOOKUP($A24,'Return Data'!$B$7:$R$2843,4,0)</f>
        <v>24.459900000000001</v>
      </c>
      <c r="D24" s="65">
        <f>VLOOKUP($A24,'Return Data'!$B$7:$R$2843,9,0)</f>
        <v>11.444699999999999</v>
      </c>
      <c r="E24" s="66">
        <f t="shared" si="0"/>
        <v>13</v>
      </c>
      <c r="F24" s="65">
        <f>VLOOKUP($A24,'Return Data'!$B$7:$R$2843,10,0)</f>
        <v>5.0728</v>
      </c>
      <c r="G24" s="66">
        <f t="shared" si="1"/>
        <v>14</v>
      </c>
      <c r="H24" s="65">
        <f>VLOOKUP($A24,'Return Data'!$B$7:$R$2843,11,0)</f>
        <v>7.0225</v>
      </c>
      <c r="I24" s="66">
        <f t="shared" si="2"/>
        <v>10</v>
      </c>
      <c r="J24" s="65">
        <f>VLOOKUP($A24,'Return Data'!$B$7:$R$2843,12,0)</f>
        <v>3.3567</v>
      </c>
      <c r="K24" s="66">
        <f t="shared" si="3"/>
        <v>7</v>
      </c>
      <c r="L24" s="65">
        <f>VLOOKUP($A24,'Return Data'!$B$7:$R$2843,13,0)</f>
        <v>4.0031999999999996</v>
      </c>
      <c r="M24" s="66">
        <f t="shared" si="4"/>
        <v>13</v>
      </c>
      <c r="N24" s="65">
        <f>VLOOKUP($A24,'Return Data'!$B$7:$R$2843,17,0)</f>
        <v>6.1736000000000004</v>
      </c>
      <c r="O24" s="66">
        <f t="shared" si="5"/>
        <v>20</v>
      </c>
      <c r="P24" s="65">
        <f>VLOOKUP($A24,'Return Data'!$B$7:$R$2843,14,0)</f>
        <v>8.6331000000000007</v>
      </c>
      <c r="Q24" s="66">
        <f t="shared" si="6"/>
        <v>19</v>
      </c>
      <c r="R24" s="65">
        <f>VLOOKUP($A24,'Return Data'!$B$7:$R$2843,16,0)</f>
        <v>7.2058999999999997</v>
      </c>
      <c r="S24" s="67">
        <f t="shared" si="7"/>
        <v>22</v>
      </c>
    </row>
    <row r="25" spans="1:19" x14ac:dyDescent="0.3">
      <c r="A25" s="82" t="s">
        <v>1376</v>
      </c>
      <c r="B25" s="64">
        <f>VLOOKUP($A25,'Return Data'!$B$7:$R$2843,3,0)</f>
        <v>44440</v>
      </c>
      <c r="C25" s="65">
        <f>VLOOKUP($A25,'Return Data'!$B$7:$R$2843,4,0)</f>
        <v>51.466200000000001</v>
      </c>
      <c r="D25" s="65">
        <f>VLOOKUP($A25,'Return Data'!$B$7:$R$2843,9,0)</f>
        <v>8.8581000000000003</v>
      </c>
      <c r="E25" s="66">
        <f t="shared" si="0"/>
        <v>23</v>
      </c>
      <c r="F25" s="65">
        <f>VLOOKUP($A25,'Return Data'!$B$7:$R$2843,10,0)</f>
        <v>4.7895000000000003</v>
      </c>
      <c r="G25" s="66">
        <f t="shared" si="1"/>
        <v>17</v>
      </c>
      <c r="H25" s="65">
        <f>VLOOKUP($A25,'Return Data'!$B$7:$R$2843,11,0)</f>
        <v>6.0410000000000004</v>
      </c>
      <c r="I25" s="66">
        <f t="shared" si="2"/>
        <v>18</v>
      </c>
      <c r="J25" s="65">
        <f>VLOOKUP($A25,'Return Data'!$B$7:$R$2843,12,0)</f>
        <v>3.1760999999999999</v>
      </c>
      <c r="K25" s="66">
        <f t="shared" si="3"/>
        <v>8</v>
      </c>
      <c r="L25" s="65">
        <f>VLOOKUP($A25,'Return Data'!$B$7:$R$2843,13,0)</f>
        <v>4.2195</v>
      </c>
      <c r="M25" s="66">
        <f t="shared" si="4"/>
        <v>10</v>
      </c>
      <c r="N25" s="65">
        <f>VLOOKUP($A25,'Return Data'!$B$7:$R$2843,17,0)</f>
        <v>7.5940000000000003</v>
      </c>
      <c r="O25" s="66">
        <f t="shared" si="5"/>
        <v>9</v>
      </c>
      <c r="P25" s="65">
        <f>VLOOKUP($A25,'Return Data'!$B$7:$R$2843,14,0)</f>
        <v>10.3559</v>
      </c>
      <c r="Q25" s="66">
        <f t="shared" si="6"/>
        <v>9</v>
      </c>
      <c r="R25" s="65">
        <f>VLOOKUP($A25,'Return Data'!$B$7:$R$2843,16,0)</f>
        <v>8.2346000000000004</v>
      </c>
      <c r="S25" s="67">
        <f t="shared" si="7"/>
        <v>15</v>
      </c>
    </row>
    <row r="26" spans="1:19" x14ac:dyDescent="0.3">
      <c r="A26" s="82" t="s">
        <v>1378</v>
      </c>
      <c r="B26" s="64">
        <f>VLOOKUP($A26,'Return Data'!$B$7:$R$2843,3,0)</f>
        <v>44440</v>
      </c>
      <c r="C26" s="65">
        <f>VLOOKUP($A26,'Return Data'!$B$7:$R$2843,4,0)</f>
        <v>62.649299999999997</v>
      </c>
      <c r="D26" s="65">
        <f>VLOOKUP($A26,'Return Data'!$B$7:$R$2843,9,0)</f>
        <v>10.5459</v>
      </c>
      <c r="E26" s="66">
        <f t="shared" si="0"/>
        <v>17</v>
      </c>
      <c r="F26" s="65">
        <f>VLOOKUP($A26,'Return Data'!$B$7:$R$2843,10,0)</f>
        <v>4.6079999999999997</v>
      </c>
      <c r="G26" s="66">
        <f t="shared" si="1"/>
        <v>18</v>
      </c>
      <c r="H26" s="65">
        <f>VLOOKUP($A26,'Return Data'!$B$7:$R$2843,11,0)</f>
        <v>5.5179</v>
      </c>
      <c r="I26" s="66">
        <f t="shared" si="2"/>
        <v>21</v>
      </c>
      <c r="J26" s="65">
        <f>VLOOKUP($A26,'Return Data'!$B$7:$R$2843,12,0)</f>
        <v>0.89200000000000002</v>
      </c>
      <c r="K26" s="66">
        <f t="shared" si="3"/>
        <v>26</v>
      </c>
      <c r="L26" s="65">
        <f>VLOOKUP($A26,'Return Data'!$B$7:$R$2843,13,0)</f>
        <v>2.1412</v>
      </c>
      <c r="M26" s="66">
        <f t="shared" si="4"/>
        <v>26</v>
      </c>
      <c r="N26" s="65">
        <f>VLOOKUP($A26,'Return Data'!$B$7:$R$2843,17,0)</f>
        <v>5.3517999999999999</v>
      </c>
      <c r="O26" s="66">
        <f t="shared" si="5"/>
        <v>24</v>
      </c>
      <c r="P26" s="65">
        <f>VLOOKUP($A26,'Return Data'!$B$7:$R$2843,14,0)</f>
        <v>8.5366999999999997</v>
      </c>
      <c r="Q26" s="66">
        <f t="shared" si="6"/>
        <v>21</v>
      </c>
      <c r="R26" s="65">
        <f>VLOOKUP($A26,'Return Data'!$B$7:$R$2843,16,0)</f>
        <v>8.6951000000000001</v>
      </c>
      <c r="S26" s="67">
        <f t="shared" si="7"/>
        <v>8</v>
      </c>
    </row>
    <row r="27" spans="1:19" x14ac:dyDescent="0.3">
      <c r="A27" s="82" t="s">
        <v>1380</v>
      </c>
      <c r="B27" s="64">
        <f>VLOOKUP($A27,'Return Data'!$B$7:$R$2843,3,0)</f>
        <v>44440</v>
      </c>
      <c r="C27" s="65">
        <f>VLOOKUP($A27,'Return Data'!$B$7:$R$2843,4,0)</f>
        <v>50.250500000000002</v>
      </c>
      <c r="D27" s="65">
        <f>VLOOKUP($A27,'Return Data'!$B$7:$R$2843,9,0)</f>
        <v>12.096</v>
      </c>
      <c r="E27" s="66">
        <f t="shared" si="0"/>
        <v>12</v>
      </c>
      <c r="F27" s="65">
        <f>VLOOKUP($A27,'Return Data'!$B$7:$R$2843,10,0)</f>
        <v>5.7526000000000002</v>
      </c>
      <c r="G27" s="66">
        <f t="shared" si="1"/>
        <v>10</v>
      </c>
      <c r="H27" s="65">
        <f>VLOOKUP($A27,'Return Data'!$B$7:$R$2843,11,0)</f>
        <v>5.9561000000000002</v>
      </c>
      <c r="I27" s="66">
        <f t="shared" si="2"/>
        <v>19</v>
      </c>
      <c r="J27" s="65">
        <f>VLOOKUP($A27,'Return Data'!$B$7:$R$2843,12,0)</f>
        <v>2.8633999999999999</v>
      </c>
      <c r="K27" s="66">
        <f t="shared" si="3"/>
        <v>10</v>
      </c>
      <c r="L27" s="65">
        <f>VLOOKUP($A27,'Return Data'!$B$7:$R$2843,13,0)</f>
        <v>3.3624999999999998</v>
      </c>
      <c r="M27" s="66">
        <f t="shared" si="4"/>
        <v>17</v>
      </c>
      <c r="N27" s="65">
        <f>VLOOKUP($A27,'Return Data'!$B$7:$R$2843,17,0)</f>
        <v>6.4153000000000002</v>
      </c>
      <c r="O27" s="66">
        <f t="shared" si="5"/>
        <v>16</v>
      </c>
      <c r="P27" s="65">
        <f>VLOOKUP($A27,'Return Data'!$B$7:$R$2843,14,0)</f>
        <v>9.2218</v>
      </c>
      <c r="Q27" s="66">
        <f t="shared" si="6"/>
        <v>17</v>
      </c>
      <c r="R27" s="65">
        <f>VLOOKUP($A27,'Return Data'!$B$7:$R$2843,16,0)</f>
        <v>8.5744000000000007</v>
      </c>
      <c r="S27" s="67">
        <f t="shared" si="7"/>
        <v>10</v>
      </c>
    </row>
    <row r="28" spans="1:19" x14ac:dyDescent="0.3">
      <c r="A28" s="82" t="s">
        <v>867</v>
      </c>
      <c r="B28" s="64">
        <f>VLOOKUP($A28,'Return Data'!$B$7:$R$2843,3,0)</f>
        <v>44440</v>
      </c>
      <c r="C28" s="65">
        <f>VLOOKUP($A28,'Return Data'!$B$7:$R$2843,4,0)</f>
        <v>17.673999999999999</v>
      </c>
      <c r="D28" s="65">
        <f>VLOOKUP($A28,'Return Data'!$B$7:$R$2843,9,0)</f>
        <v>5.2439999999999998</v>
      </c>
      <c r="E28" s="66">
        <f t="shared" si="0"/>
        <v>27</v>
      </c>
      <c r="F28" s="65">
        <f>VLOOKUP($A28,'Return Data'!$B$7:$R$2843,10,0)</f>
        <v>-2.3165</v>
      </c>
      <c r="G28" s="66">
        <f t="shared" si="1"/>
        <v>27</v>
      </c>
      <c r="H28" s="65">
        <f>VLOOKUP($A28,'Return Data'!$B$7:$R$2843,11,0)</f>
        <v>4.1082000000000001</v>
      </c>
      <c r="I28" s="66">
        <f t="shared" si="2"/>
        <v>26</v>
      </c>
      <c r="J28" s="65">
        <f>VLOOKUP($A28,'Return Data'!$B$7:$R$2843,12,0)</f>
        <v>1.6419999999999999</v>
      </c>
      <c r="K28" s="66">
        <f t="shared" si="3"/>
        <v>24</v>
      </c>
      <c r="L28" s="65">
        <f>VLOOKUP($A28,'Return Data'!$B$7:$R$2843,13,0)</f>
        <v>2.6806000000000001</v>
      </c>
      <c r="M28" s="66">
        <f t="shared" si="4"/>
        <v>25</v>
      </c>
      <c r="N28" s="65">
        <f>VLOOKUP($A28,'Return Data'!$B$7:$R$2843,17,0)</f>
        <v>6.6261999999999999</v>
      </c>
      <c r="O28" s="66">
        <f t="shared" si="5"/>
        <v>15</v>
      </c>
      <c r="P28" s="65">
        <f>VLOOKUP($A28,'Return Data'!$B$7:$R$2843,14,0)</f>
        <v>9.7368000000000006</v>
      </c>
      <c r="Q28" s="66">
        <f t="shared" si="6"/>
        <v>13</v>
      </c>
      <c r="R28" s="65">
        <f>VLOOKUP($A28,'Return Data'!$B$7:$R$2843,16,0)</f>
        <v>8.5562000000000005</v>
      </c>
      <c r="S28" s="67">
        <f t="shared" si="7"/>
        <v>11</v>
      </c>
    </row>
    <row r="29" spans="1:19" x14ac:dyDescent="0.3">
      <c r="A29" s="82" t="s">
        <v>868</v>
      </c>
      <c r="B29" s="64">
        <f>VLOOKUP($A29,'Return Data'!$B$7:$R$2843,3,0)</f>
        <v>44440</v>
      </c>
      <c r="C29" s="65">
        <f>VLOOKUP($A29,'Return Data'!$B$7:$R$2843,4,0)</f>
        <v>19.578700000000001</v>
      </c>
      <c r="D29" s="65">
        <f>VLOOKUP($A29,'Return Data'!$B$7:$R$2843,9,0)</f>
        <v>17.124300000000002</v>
      </c>
      <c r="E29" s="66">
        <f t="shared" si="0"/>
        <v>1</v>
      </c>
      <c r="F29" s="65">
        <f>VLOOKUP($A29,'Return Data'!$B$7:$R$2843,10,0)</f>
        <v>6.6634000000000002</v>
      </c>
      <c r="G29" s="66">
        <f t="shared" si="1"/>
        <v>4</v>
      </c>
      <c r="H29" s="65">
        <f>VLOOKUP($A29,'Return Data'!$B$7:$R$2843,11,0)</f>
        <v>8.8402999999999992</v>
      </c>
      <c r="I29" s="66">
        <f t="shared" si="2"/>
        <v>2</v>
      </c>
      <c r="J29" s="65">
        <f>VLOOKUP($A29,'Return Data'!$B$7:$R$2843,12,0)</f>
        <v>3.5470000000000002</v>
      </c>
      <c r="K29" s="66">
        <f t="shared" si="3"/>
        <v>4</v>
      </c>
      <c r="L29" s="65">
        <f>VLOOKUP($A29,'Return Data'!$B$7:$R$2843,13,0)</f>
        <v>5.0652999999999997</v>
      </c>
      <c r="M29" s="66">
        <f t="shared" si="4"/>
        <v>3</v>
      </c>
      <c r="N29" s="65">
        <f>VLOOKUP($A29,'Return Data'!$B$7:$R$2843,17,0)</f>
        <v>8.6743000000000006</v>
      </c>
      <c r="O29" s="66">
        <f t="shared" si="5"/>
        <v>1</v>
      </c>
      <c r="P29" s="65">
        <f>VLOOKUP($A29,'Return Data'!$B$7:$R$2843,14,0)</f>
        <v>11.9086</v>
      </c>
      <c r="Q29" s="66">
        <f t="shared" si="6"/>
        <v>2</v>
      </c>
      <c r="R29" s="65">
        <f>VLOOKUP($A29,'Return Data'!$B$7:$R$2843,16,0)</f>
        <v>10.111000000000001</v>
      </c>
      <c r="S29" s="67">
        <f t="shared" si="7"/>
        <v>1</v>
      </c>
    </row>
    <row r="30" spans="1:19" x14ac:dyDescent="0.3">
      <c r="A30" s="82" t="s">
        <v>871</v>
      </c>
      <c r="B30" s="64">
        <f>VLOOKUP($A30,'Return Data'!$B$7:$R$2843,3,0)</f>
        <v>44440</v>
      </c>
      <c r="C30" s="65">
        <f>VLOOKUP($A30,'Return Data'!$B$7:$R$2843,4,0)</f>
        <v>36.538699999999999</v>
      </c>
      <c r="D30" s="65">
        <f>VLOOKUP($A30,'Return Data'!$B$7:$R$2843,9,0)</f>
        <v>16.130099999999999</v>
      </c>
      <c r="E30" s="66">
        <f t="shared" si="0"/>
        <v>4</v>
      </c>
      <c r="F30" s="65">
        <f>VLOOKUP($A30,'Return Data'!$B$7:$R$2843,10,0)</f>
        <v>6.5046999999999997</v>
      </c>
      <c r="G30" s="66">
        <f t="shared" si="1"/>
        <v>5</v>
      </c>
      <c r="H30" s="65">
        <f>VLOOKUP($A30,'Return Data'!$B$7:$R$2843,11,0)</f>
        <v>8.2262000000000004</v>
      </c>
      <c r="I30" s="66">
        <f t="shared" si="2"/>
        <v>4</v>
      </c>
      <c r="J30" s="65">
        <f>VLOOKUP($A30,'Return Data'!$B$7:$R$2843,12,0)</f>
        <v>2.7783000000000002</v>
      </c>
      <c r="K30" s="66">
        <f t="shared" si="3"/>
        <v>11</v>
      </c>
      <c r="L30" s="65">
        <f>VLOOKUP($A30,'Return Data'!$B$7:$R$2843,13,0)</f>
        <v>4.6566999999999998</v>
      </c>
      <c r="M30" s="66">
        <f t="shared" si="4"/>
        <v>7</v>
      </c>
      <c r="N30" s="65">
        <f>VLOOKUP($A30,'Return Data'!$B$7:$R$2843,17,0)</f>
        <v>8.1801999999999992</v>
      </c>
      <c r="O30" s="66">
        <f t="shared" si="5"/>
        <v>6</v>
      </c>
      <c r="P30" s="65">
        <f>VLOOKUP($A30,'Return Data'!$B$7:$R$2843,14,0)</f>
        <v>12.472</v>
      </c>
      <c r="Q30" s="66">
        <f t="shared" si="6"/>
        <v>1</v>
      </c>
      <c r="R30" s="65">
        <f>VLOOKUP($A30,'Return Data'!$B$7:$R$2843,16,0)</f>
        <v>6.8723000000000001</v>
      </c>
      <c r="S30" s="67">
        <f t="shared" si="7"/>
        <v>23</v>
      </c>
    </row>
    <row r="31" spans="1:19" x14ac:dyDescent="0.3">
      <c r="A31" s="82" t="s">
        <v>872</v>
      </c>
      <c r="B31" s="64">
        <f>VLOOKUP($A31,'Return Data'!$B$7:$R$2843,3,0)</f>
        <v>44440</v>
      </c>
      <c r="C31" s="65">
        <f>VLOOKUP($A31,'Return Data'!$B$7:$R$2843,4,0)</f>
        <v>50.668199999999999</v>
      </c>
      <c r="D31" s="65">
        <f>VLOOKUP($A31,'Return Data'!$B$7:$R$2843,9,0)</f>
        <v>13.8474</v>
      </c>
      <c r="E31" s="66">
        <f t="shared" si="0"/>
        <v>6</v>
      </c>
      <c r="F31" s="65">
        <f>VLOOKUP($A31,'Return Data'!$B$7:$R$2843,10,0)</f>
        <v>6.4356999999999998</v>
      </c>
      <c r="G31" s="66">
        <f t="shared" si="1"/>
        <v>6</v>
      </c>
      <c r="H31" s="65">
        <f>VLOOKUP($A31,'Return Data'!$B$7:$R$2843,11,0)</f>
        <v>8.0594999999999999</v>
      </c>
      <c r="I31" s="66">
        <f t="shared" si="2"/>
        <v>5</v>
      </c>
      <c r="J31" s="65">
        <f>VLOOKUP($A31,'Return Data'!$B$7:$R$2843,12,0)</f>
        <v>2.7770000000000001</v>
      </c>
      <c r="K31" s="66">
        <f t="shared" si="3"/>
        <v>12</v>
      </c>
      <c r="L31" s="65">
        <f>VLOOKUP($A31,'Return Data'!$B$7:$R$2843,13,0)</f>
        <v>4.1311</v>
      </c>
      <c r="M31" s="66">
        <f t="shared" si="4"/>
        <v>11</v>
      </c>
      <c r="N31" s="65">
        <f>VLOOKUP($A31,'Return Data'!$B$7:$R$2843,17,0)</f>
        <v>7.1959</v>
      </c>
      <c r="O31" s="66">
        <f t="shared" si="5"/>
        <v>11</v>
      </c>
      <c r="P31" s="65">
        <f>VLOOKUP($A31,'Return Data'!$B$7:$R$2843,14,0)</f>
        <v>10.5144</v>
      </c>
      <c r="Q31" s="66">
        <f t="shared" si="6"/>
        <v>6</v>
      </c>
      <c r="R31" s="65">
        <f>VLOOKUP($A31,'Return Data'!$B$7:$R$2843,16,0)</f>
        <v>8.1552000000000007</v>
      </c>
      <c r="S31" s="67">
        <f t="shared" si="7"/>
        <v>16</v>
      </c>
    </row>
    <row r="32" spans="1:19" x14ac:dyDescent="0.3">
      <c r="A32" s="82" t="s">
        <v>716</v>
      </c>
      <c r="B32" s="64">
        <f>VLOOKUP($A32,'Return Data'!$B$7:$R$2843,3,0)</f>
        <v>44440</v>
      </c>
      <c r="C32" s="65">
        <f>VLOOKUP($A32,'Return Data'!$B$7:$R$2843,4,0)</f>
        <v>22.296800000000001</v>
      </c>
      <c r="D32" s="65">
        <f>VLOOKUP($A32,'Return Data'!$B$7:$R$2843,9,0)</f>
        <v>10.3344</v>
      </c>
      <c r="E32" s="66">
        <f t="shared" si="0"/>
        <v>18</v>
      </c>
      <c r="F32" s="65">
        <f>VLOOKUP($A32,'Return Data'!$B$7:$R$2843,10,0)</f>
        <v>2.7465999999999999</v>
      </c>
      <c r="G32" s="66">
        <f t="shared" si="1"/>
        <v>23</v>
      </c>
      <c r="H32" s="65">
        <f>VLOOKUP($A32,'Return Data'!$B$7:$R$2843,11,0)</f>
        <v>6.1624999999999996</v>
      </c>
      <c r="I32" s="66">
        <f t="shared" si="2"/>
        <v>16</v>
      </c>
      <c r="J32" s="65">
        <f>VLOOKUP($A32,'Return Data'!$B$7:$R$2843,12,0)</f>
        <v>1.9778</v>
      </c>
      <c r="K32" s="66">
        <f t="shared" si="3"/>
        <v>21</v>
      </c>
      <c r="L32" s="65">
        <f>VLOOKUP($A32,'Return Data'!$B$7:$R$2843,13,0)</f>
        <v>3.1623999999999999</v>
      </c>
      <c r="M32" s="66">
        <f t="shared" si="4"/>
        <v>20</v>
      </c>
      <c r="N32" s="65">
        <f>VLOOKUP($A32,'Return Data'!$B$7:$R$2843,17,0)</f>
        <v>6.2828999999999997</v>
      </c>
      <c r="O32" s="66">
        <f t="shared" si="5"/>
        <v>18</v>
      </c>
      <c r="P32" s="65">
        <f>VLOOKUP($A32,'Return Data'!$B$7:$R$2843,14,0)</f>
        <v>9.7303999999999995</v>
      </c>
      <c r="Q32" s="66">
        <f t="shared" si="6"/>
        <v>14</v>
      </c>
      <c r="R32" s="65">
        <f>VLOOKUP($A32,'Return Data'!$B$7:$R$2843,16,0)</f>
        <v>7.8928000000000003</v>
      </c>
      <c r="S32" s="67">
        <f t="shared" si="7"/>
        <v>17</v>
      </c>
    </row>
    <row r="33" spans="1:19" x14ac:dyDescent="0.3">
      <c r="A33" s="82" t="s">
        <v>717</v>
      </c>
      <c r="B33" s="64">
        <f>VLOOKUP($A33,'Return Data'!$B$7:$R$2843,3,0)</f>
        <v>44440</v>
      </c>
      <c r="C33" s="65">
        <f>VLOOKUP($A33,'Return Data'!$B$7:$R$2843,4,0)</f>
        <v>22.663</v>
      </c>
      <c r="D33" s="65">
        <f>VLOOKUP($A33,'Return Data'!$B$7:$R$2843,9,0)</f>
        <v>8.9741999999999997</v>
      </c>
      <c r="E33" s="66">
        <f t="shared" si="0"/>
        <v>22</v>
      </c>
      <c r="F33" s="65">
        <f>VLOOKUP($A33,'Return Data'!$B$7:$R$2843,10,0)</f>
        <v>2.3685999999999998</v>
      </c>
      <c r="G33" s="66">
        <f t="shared" si="1"/>
        <v>24</v>
      </c>
      <c r="H33" s="65">
        <f>VLOOKUP($A33,'Return Data'!$B$7:$R$2843,11,0)</f>
        <v>6.1323999999999996</v>
      </c>
      <c r="I33" s="66">
        <f t="shared" si="2"/>
        <v>17</v>
      </c>
      <c r="J33" s="65">
        <f>VLOOKUP($A33,'Return Data'!$B$7:$R$2843,12,0)</f>
        <v>2.1671999999999998</v>
      </c>
      <c r="K33" s="66">
        <f t="shared" si="3"/>
        <v>20</v>
      </c>
      <c r="L33" s="65">
        <f>VLOOKUP($A33,'Return Data'!$B$7:$R$2843,13,0)</f>
        <v>3.2915999999999999</v>
      </c>
      <c r="M33" s="66">
        <f t="shared" si="4"/>
        <v>19</v>
      </c>
      <c r="N33" s="65">
        <f>VLOOKUP($A33,'Return Data'!$B$7:$R$2843,17,0)</f>
        <v>6.3783000000000003</v>
      </c>
      <c r="O33" s="66">
        <f t="shared" si="5"/>
        <v>17</v>
      </c>
      <c r="P33" s="65">
        <f>VLOOKUP($A33,'Return Data'!$B$7:$R$2843,14,0)</f>
        <v>10.0322</v>
      </c>
      <c r="Q33" s="66">
        <f t="shared" si="6"/>
        <v>11</v>
      </c>
      <c r="R33" s="65">
        <f>VLOOKUP($A33,'Return Data'!$B$7:$R$2843,16,0)</f>
        <v>7.7622</v>
      </c>
      <c r="S33" s="67">
        <f t="shared" si="7"/>
        <v>18</v>
      </c>
    </row>
    <row r="34" spans="1:19" x14ac:dyDescent="0.3">
      <c r="A34" s="82" t="s">
        <v>718</v>
      </c>
      <c r="B34" s="64">
        <f>VLOOKUP($A34,'Return Data'!$B$7:$R$2843,3,0)</f>
        <v>44440</v>
      </c>
      <c r="C34" s="65">
        <f>VLOOKUP($A34,'Return Data'!$B$7:$R$2843,4,0)</f>
        <v>204.7663</v>
      </c>
      <c r="D34" s="65">
        <f>VLOOKUP($A34,'Return Data'!$B$7:$R$2843,9,0)</f>
        <v>5.6277999999999997</v>
      </c>
      <c r="E34" s="66">
        <f t="shared" si="0"/>
        <v>25</v>
      </c>
      <c r="F34" s="65">
        <f>VLOOKUP($A34,'Return Data'!$B$7:$R$2843,10,0)</f>
        <v>-1.4249000000000001</v>
      </c>
      <c r="G34" s="66">
        <f t="shared" si="1"/>
        <v>26</v>
      </c>
      <c r="H34" s="65">
        <f>VLOOKUP($A34,'Return Data'!$B$7:$R$2843,11,0)</f>
        <v>4.7759999999999998</v>
      </c>
      <c r="I34" s="66">
        <f t="shared" si="2"/>
        <v>24</v>
      </c>
      <c r="J34" s="65">
        <f>VLOOKUP($A34,'Return Data'!$B$7:$R$2843,12,0)</f>
        <v>1.8635999999999999</v>
      </c>
      <c r="K34" s="66">
        <f t="shared" si="3"/>
        <v>22</v>
      </c>
      <c r="L34" s="65">
        <f>VLOOKUP($A34,'Return Data'!$B$7:$R$2843,13,0)</f>
        <v>2.9855999999999998</v>
      </c>
      <c r="M34" s="66">
        <f t="shared" si="4"/>
        <v>23</v>
      </c>
      <c r="N34" s="65">
        <f>VLOOKUP($A34,'Return Data'!$B$7:$R$2843,17,0)</f>
        <v>5.1302000000000003</v>
      </c>
      <c r="O34" s="66">
        <f t="shared" si="5"/>
        <v>26</v>
      </c>
      <c r="P34" s="65">
        <f>VLOOKUP($A34,'Return Data'!$B$7:$R$2843,14,0)</f>
        <v>8.5571000000000002</v>
      </c>
      <c r="Q34" s="66">
        <f t="shared" si="6"/>
        <v>20</v>
      </c>
      <c r="R34" s="65">
        <f>VLOOKUP($A34,'Return Data'!$B$7:$R$2843,16,0)</f>
        <v>6.7453000000000003</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11.334955555555554</v>
      </c>
      <c r="E36" s="88"/>
      <c r="F36" s="89">
        <f>AVERAGE(F8:F34)</f>
        <v>4.6464148148148148</v>
      </c>
      <c r="G36" s="88"/>
      <c r="H36" s="89">
        <f>AVERAGE(H8:H34)</f>
        <v>6.5622148148148147</v>
      </c>
      <c r="I36" s="88"/>
      <c r="J36" s="89">
        <f>AVERAGE(J8:J34)</f>
        <v>2.6457518518518519</v>
      </c>
      <c r="K36" s="88"/>
      <c r="L36" s="89">
        <f>AVERAGE(L8:L34)</f>
        <v>3.8430851851851853</v>
      </c>
      <c r="M36" s="88"/>
      <c r="N36" s="89">
        <f>AVERAGE(N8:N34)</f>
        <v>6.8022555555555568</v>
      </c>
      <c r="O36" s="88"/>
      <c r="P36" s="89">
        <f>AVERAGE(P8:P34)</f>
        <v>9.6355000000000004</v>
      </c>
      <c r="Q36" s="88"/>
      <c r="R36" s="89">
        <f>AVERAGE(R8:R34)</f>
        <v>8.1837740740740745</v>
      </c>
      <c r="S36" s="90"/>
    </row>
    <row r="37" spans="1:19" x14ac:dyDescent="0.3">
      <c r="A37" s="87" t="s">
        <v>28</v>
      </c>
      <c r="B37" s="88"/>
      <c r="C37" s="88"/>
      <c r="D37" s="89">
        <f>MIN(D8:D34)</f>
        <v>5.2439999999999998</v>
      </c>
      <c r="E37" s="88"/>
      <c r="F37" s="89">
        <f>MIN(F8:F34)</f>
        <v>-2.3165</v>
      </c>
      <c r="G37" s="88"/>
      <c r="H37" s="89">
        <f>MIN(H8:H34)</f>
        <v>3.7101999999999999</v>
      </c>
      <c r="I37" s="88"/>
      <c r="J37" s="89">
        <f>MIN(J8:J34)</f>
        <v>0.433</v>
      </c>
      <c r="K37" s="88"/>
      <c r="L37" s="89">
        <f>MIN(L8:L34)</f>
        <v>1.2503</v>
      </c>
      <c r="M37" s="88"/>
      <c r="N37" s="89">
        <f>MIN(N8:N34)</f>
        <v>4.1266999999999996</v>
      </c>
      <c r="O37" s="88"/>
      <c r="P37" s="89">
        <f>MIN(P8:P34)</f>
        <v>7.6778000000000004</v>
      </c>
      <c r="Q37" s="88"/>
      <c r="R37" s="89">
        <f>MIN(R8:R34)</f>
        <v>6.2057000000000002</v>
      </c>
      <c r="S37" s="90"/>
    </row>
    <row r="38" spans="1:19" ht="15" thickBot="1" x14ac:dyDescent="0.35">
      <c r="A38" s="91" t="s">
        <v>29</v>
      </c>
      <c r="B38" s="92"/>
      <c r="C38" s="92"/>
      <c r="D38" s="93">
        <f>MAX(D8:D34)</f>
        <v>17.124300000000002</v>
      </c>
      <c r="E38" s="92"/>
      <c r="F38" s="93">
        <f>MAX(F8:F34)</f>
        <v>7.5327000000000002</v>
      </c>
      <c r="G38" s="92"/>
      <c r="H38" s="93">
        <f>MAX(H8:H34)</f>
        <v>9.4159000000000006</v>
      </c>
      <c r="I38" s="92"/>
      <c r="J38" s="93">
        <f>MAX(J8:J34)</f>
        <v>4.6211000000000002</v>
      </c>
      <c r="K38" s="92"/>
      <c r="L38" s="93">
        <f>MAX(L8:L34)</f>
        <v>6.4755000000000003</v>
      </c>
      <c r="M38" s="92"/>
      <c r="N38" s="93">
        <f>MAX(N8:N34)</f>
        <v>8.6743000000000006</v>
      </c>
      <c r="O38" s="92"/>
      <c r="P38" s="93">
        <f>MAX(P8:P34)</f>
        <v>12.472</v>
      </c>
      <c r="Q38" s="92"/>
      <c r="R38" s="93">
        <f>MAX(R8:R34)</f>
        <v>10.111000000000001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44440</v>
      </c>
      <c r="C8" s="65">
        <f>VLOOKUP($A8,'Return Data'!$B$7:$R$2843,4,0)</f>
        <v>298.25889999999998</v>
      </c>
      <c r="D8" s="65">
        <f>VLOOKUP($A8,'Return Data'!$B$7:$R$2843,9,0)</f>
        <v>8.0184999999999995</v>
      </c>
      <c r="E8" s="66">
        <f t="shared" ref="E8:E25" si="0">RANK(D8,D$8:D$25,0)</f>
        <v>6</v>
      </c>
      <c r="F8" s="65">
        <f>VLOOKUP($A8,'Return Data'!$B$7:$R$2843,10,0)</f>
        <v>6.1422999999999996</v>
      </c>
      <c r="G8" s="66">
        <f t="shared" ref="G8:G25" si="1">RANK(F8,F$8:F$25,0)</f>
        <v>3</v>
      </c>
      <c r="H8" s="65">
        <f>VLOOKUP($A8,'Return Data'!$B$7:$R$2843,11,0)</f>
        <v>7.4614000000000003</v>
      </c>
      <c r="I8" s="66">
        <f t="shared" ref="I8:I25" si="2">RANK(H8,H$8:H$25,0)</f>
        <v>4</v>
      </c>
      <c r="J8" s="65">
        <f>VLOOKUP($A8,'Return Data'!$B$7:$R$2843,12,0)</f>
        <v>4.3978000000000002</v>
      </c>
      <c r="K8" s="66">
        <f t="shared" ref="K8:K25" si="3">RANK(J8,J$8:J$25,0)</f>
        <v>8</v>
      </c>
      <c r="L8" s="65">
        <f>VLOOKUP($A8,'Return Data'!$B$7:$R$2843,13,0)</f>
        <v>5.8033999999999999</v>
      </c>
      <c r="M8" s="66">
        <f t="shared" ref="M8:M25" si="4">RANK(L8,L$8:L$25,0)</f>
        <v>3</v>
      </c>
      <c r="N8" s="65">
        <f>VLOOKUP($A8,'Return Data'!$B$7:$R$2843,17,0)</f>
        <v>8.2720000000000002</v>
      </c>
      <c r="O8" s="66">
        <f t="shared" ref="O8:O23" si="5">RANK(N8,N$8:N$25,0)</f>
        <v>6</v>
      </c>
      <c r="P8" s="65">
        <f>VLOOKUP($A8,'Return Data'!$B$7:$R$2843,14,0)</f>
        <v>9.2386999999999997</v>
      </c>
      <c r="Q8" s="66">
        <f t="shared" ref="Q8:Q23" si="6">RANK(P8,P$8:P$25,0)</f>
        <v>7</v>
      </c>
      <c r="R8" s="65">
        <f>VLOOKUP($A8,'Return Data'!$B$7:$R$2843,16,0)</f>
        <v>9.3445999999999998</v>
      </c>
      <c r="S8" s="67">
        <f t="shared" ref="S8:S25" si="7">RANK(R8,R$8:R$25,0)</f>
        <v>1</v>
      </c>
    </row>
    <row r="9" spans="1:19" x14ac:dyDescent="0.3">
      <c r="A9" s="82" t="s">
        <v>567</v>
      </c>
      <c r="B9" s="64">
        <f>VLOOKUP($A9,'Return Data'!$B$7:$R$2843,3,0)</f>
        <v>44440</v>
      </c>
      <c r="C9" s="65">
        <f>VLOOKUP($A9,'Return Data'!$B$7:$R$2843,4,0)</f>
        <v>2146.2266</v>
      </c>
      <c r="D9" s="65">
        <f>VLOOKUP($A9,'Return Data'!$B$7:$R$2843,9,0)</f>
        <v>5.58</v>
      </c>
      <c r="E9" s="66">
        <f t="shared" si="0"/>
        <v>17</v>
      </c>
      <c r="F9" s="65">
        <f>VLOOKUP($A9,'Return Data'!$B$7:$R$2843,10,0)</f>
        <v>5.2885</v>
      </c>
      <c r="G9" s="66">
        <f t="shared" si="1"/>
        <v>13</v>
      </c>
      <c r="H9" s="65">
        <f>VLOOKUP($A9,'Return Data'!$B$7:$R$2843,11,0)</f>
        <v>5.7828999999999997</v>
      </c>
      <c r="I9" s="66">
        <f t="shared" si="2"/>
        <v>15</v>
      </c>
      <c r="J9" s="65">
        <f>VLOOKUP($A9,'Return Data'!$B$7:$R$2843,12,0)</f>
        <v>4.0578000000000003</v>
      </c>
      <c r="K9" s="66">
        <f t="shared" si="3"/>
        <v>12</v>
      </c>
      <c r="L9" s="65">
        <f>VLOOKUP($A9,'Return Data'!$B$7:$R$2843,13,0)</f>
        <v>5.0166000000000004</v>
      </c>
      <c r="M9" s="66">
        <f t="shared" si="4"/>
        <v>14</v>
      </c>
      <c r="N9" s="65">
        <f>VLOOKUP($A9,'Return Data'!$B$7:$R$2843,17,0)</f>
        <v>7.6881000000000004</v>
      </c>
      <c r="O9" s="66">
        <f t="shared" si="5"/>
        <v>13</v>
      </c>
      <c r="P9" s="65">
        <f>VLOOKUP($A9,'Return Data'!$B$7:$R$2843,14,0)</f>
        <v>9.0391999999999992</v>
      </c>
      <c r="Q9" s="66">
        <f t="shared" si="6"/>
        <v>10</v>
      </c>
      <c r="R9" s="65">
        <f>VLOOKUP($A9,'Return Data'!$B$7:$R$2843,16,0)</f>
        <v>8.5606000000000009</v>
      </c>
      <c r="S9" s="67">
        <f t="shared" si="7"/>
        <v>11</v>
      </c>
    </row>
    <row r="10" spans="1:19" x14ac:dyDescent="0.3">
      <c r="A10" s="82" t="s">
        <v>569</v>
      </c>
      <c r="B10" s="64">
        <f>VLOOKUP($A10,'Return Data'!$B$7:$R$2843,3,0)</f>
        <v>44440</v>
      </c>
      <c r="C10" s="65">
        <f>VLOOKUP($A10,'Return Data'!$B$7:$R$2843,4,0)</f>
        <v>19.656400000000001</v>
      </c>
      <c r="D10" s="65">
        <f>VLOOKUP($A10,'Return Data'!$B$7:$R$2843,9,0)</f>
        <v>7.3524000000000003</v>
      </c>
      <c r="E10" s="66">
        <f t="shared" si="0"/>
        <v>13</v>
      </c>
      <c r="F10" s="65">
        <f>VLOOKUP($A10,'Return Data'!$B$7:$R$2843,10,0)</f>
        <v>5.6811999999999996</v>
      </c>
      <c r="G10" s="66">
        <f t="shared" si="1"/>
        <v>11</v>
      </c>
      <c r="H10" s="65">
        <f>VLOOKUP($A10,'Return Data'!$B$7:$R$2843,11,0)</f>
        <v>6.5845000000000002</v>
      </c>
      <c r="I10" s="66">
        <f t="shared" si="2"/>
        <v>12</v>
      </c>
      <c r="J10" s="65">
        <f>VLOOKUP($A10,'Return Data'!$B$7:$R$2843,12,0)</f>
        <v>3.9704000000000002</v>
      </c>
      <c r="K10" s="66">
        <f t="shared" si="3"/>
        <v>13</v>
      </c>
      <c r="L10" s="65">
        <f>VLOOKUP($A10,'Return Data'!$B$7:$R$2843,13,0)</f>
        <v>5.2827999999999999</v>
      </c>
      <c r="M10" s="66">
        <f t="shared" si="4"/>
        <v>12</v>
      </c>
      <c r="N10" s="65">
        <f>VLOOKUP($A10,'Return Data'!$B$7:$R$2843,17,0)</f>
        <v>8.1355000000000004</v>
      </c>
      <c r="O10" s="66">
        <f t="shared" si="5"/>
        <v>8</v>
      </c>
      <c r="P10" s="65">
        <f>VLOOKUP($A10,'Return Data'!$B$7:$R$2843,14,0)</f>
        <v>9.0684000000000005</v>
      </c>
      <c r="Q10" s="66">
        <f t="shared" si="6"/>
        <v>9</v>
      </c>
      <c r="R10" s="65">
        <f>VLOOKUP($A10,'Return Data'!$B$7:$R$2843,16,0)</f>
        <v>8.8496000000000006</v>
      </c>
      <c r="S10" s="67">
        <f t="shared" si="7"/>
        <v>4</v>
      </c>
    </row>
    <row r="11" spans="1:19" x14ac:dyDescent="0.3">
      <c r="A11" s="82" t="s">
        <v>571</v>
      </c>
      <c r="B11" s="64">
        <f>VLOOKUP($A11,'Return Data'!$B$7:$R$2843,3,0)</f>
        <v>44440</v>
      </c>
      <c r="C11" s="65">
        <f>VLOOKUP($A11,'Return Data'!$B$7:$R$2843,4,0)</f>
        <v>20.0534</v>
      </c>
      <c r="D11" s="65">
        <f>VLOOKUP($A11,'Return Data'!$B$7:$R$2843,9,0)</f>
        <v>12.7766</v>
      </c>
      <c r="E11" s="66">
        <f t="shared" si="0"/>
        <v>1</v>
      </c>
      <c r="F11" s="65">
        <f>VLOOKUP($A11,'Return Data'!$B$7:$R$2843,10,0)</f>
        <v>5.6830999999999996</v>
      </c>
      <c r="G11" s="66">
        <f t="shared" si="1"/>
        <v>10</v>
      </c>
      <c r="H11" s="65">
        <f>VLOOKUP($A11,'Return Data'!$B$7:$R$2843,11,0)</f>
        <v>10.485799999999999</v>
      </c>
      <c r="I11" s="66">
        <f t="shared" si="2"/>
        <v>1</v>
      </c>
      <c r="J11" s="65">
        <f>VLOOKUP($A11,'Return Data'!$B$7:$R$2843,12,0)</f>
        <v>4.5505000000000004</v>
      </c>
      <c r="K11" s="66">
        <f t="shared" si="3"/>
        <v>4</v>
      </c>
      <c r="L11" s="65">
        <f>VLOOKUP($A11,'Return Data'!$B$7:$R$2843,13,0)</f>
        <v>5.7751999999999999</v>
      </c>
      <c r="M11" s="66">
        <f t="shared" si="4"/>
        <v>5</v>
      </c>
      <c r="N11" s="65">
        <f>VLOOKUP($A11,'Return Data'!$B$7:$R$2843,17,0)</f>
        <v>9.4194999999999993</v>
      </c>
      <c r="O11" s="66">
        <f t="shared" si="5"/>
        <v>1</v>
      </c>
      <c r="P11" s="65">
        <f>VLOOKUP($A11,'Return Data'!$B$7:$R$2843,14,0)</f>
        <v>10.631</v>
      </c>
      <c r="Q11" s="66">
        <f t="shared" si="6"/>
        <v>1</v>
      </c>
      <c r="R11" s="65">
        <f>VLOOKUP($A11,'Return Data'!$B$7:$R$2843,16,0)</f>
        <v>9.1196999999999999</v>
      </c>
      <c r="S11" s="67">
        <f t="shared" si="7"/>
        <v>2</v>
      </c>
    </row>
    <row r="12" spans="1:19" x14ac:dyDescent="0.3">
      <c r="A12" s="82" t="s">
        <v>574</v>
      </c>
      <c r="B12" s="64">
        <f>VLOOKUP($A12,'Return Data'!$B$7:$R$2843,3,0)</f>
        <v>44440</v>
      </c>
      <c r="C12" s="65">
        <f>VLOOKUP($A12,'Return Data'!$B$7:$R$2843,4,0)</f>
        <v>18.500299999999999</v>
      </c>
      <c r="D12" s="65">
        <f>VLOOKUP($A12,'Return Data'!$B$7:$R$2843,9,0)</f>
        <v>8.5795999999999992</v>
      </c>
      <c r="E12" s="66">
        <f t="shared" si="0"/>
        <v>5</v>
      </c>
      <c r="F12" s="65">
        <f>VLOOKUP($A12,'Return Data'!$B$7:$R$2843,10,0)</f>
        <v>5.2870999999999997</v>
      </c>
      <c r="G12" s="66">
        <f t="shared" si="1"/>
        <v>14</v>
      </c>
      <c r="H12" s="65">
        <f>VLOOKUP($A12,'Return Data'!$B$7:$R$2843,11,0)</f>
        <v>7.1140999999999996</v>
      </c>
      <c r="I12" s="66">
        <f t="shared" si="2"/>
        <v>6</v>
      </c>
      <c r="J12" s="65">
        <f>VLOOKUP($A12,'Return Data'!$B$7:$R$2843,12,0)</f>
        <v>4.4720000000000004</v>
      </c>
      <c r="K12" s="66">
        <f t="shared" si="3"/>
        <v>5</v>
      </c>
      <c r="L12" s="65">
        <f>VLOOKUP($A12,'Return Data'!$B$7:$R$2843,13,0)</f>
        <v>5.4189999999999996</v>
      </c>
      <c r="M12" s="66">
        <f t="shared" si="4"/>
        <v>9</v>
      </c>
      <c r="N12" s="65">
        <f>VLOOKUP($A12,'Return Data'!$B$7:$R$2843,17,0)</f>
        <v>7.7849000000000004</v>
      </c>
      <c r="O12" s="66">
        <f t="shared" si="5"/>
        <v>12</v>
      </c>
      <c r="P12" s="65">
        <f>VLOOKUP($A12,'Return Data'!$B$7:$R$2843,14,0)</f>
        <v>9.3152000000000008</v>
      </c>
      <c r="Q12" s="66">
        <f t="shared" si="6"/>
        <v>5</v>
      </c>
      <c r="R12" s="65">
        <f>VLOOKUP($A12,'Return Data'!$B$7:$R$2843,16,0)</f>
        <v>8.7194000000000003</v>
      </c>
      <c r="S12" s="67">
        <f t="shared" si="7"/>
        <v>8</v>
      </c>
    </row>
    <row r="13" spans="1:19" x14ac:dyDescent="0.3">
      <c r="A13" s="82" t="s">
        <v>575</v>
      </c>
      <c r="B13" s="64">
        <f>VLOOKUP($A13,'Return Data'!$B$7:$R$2843,3,0)</f>
        <v>44440</v>
      </c>
      <c r="C13" s="65">
        <f>VLOOKUP($A13,'Return Data'!$B$7:$R$2843,4,0)</f>
        <v>18.7681</v>
      </c>
      <c r="D13" s="65">
        <f>VLOOKUP($A13,'Return Data'!$B$7:$R$2843,9,0)</f>
        <v>7.9836999999999998</v>
      </c>
      <c r="E13" s="66">
        <f t="shared" si="0"/>
        <v>7</v>
      </c>
      <c r="F13" s="65">
        <f>VLOOKUP($A13,'Return Data'!$B$7:$R$2843,10,0)</f>
        <v>5.6841999999999997</v>
      </c>
      <c r="G13" s="66">
        <f t="shared" si="1"/>
        <v>9</v>
      </c>
      <c r="H13" s="65">
        <f>VLOOKUP($A13,'Return Data'!$B$7:$R$2843,11,0)</f>
        <v>6.9024999999999999</v>
      </c>
      <c r="I13" s="66">
        <f t="shared" si="2"/>
        <v>8</v>
      </c>
      <c r="J13" s="65">
        <f>VLOOKUP($A13,'Return Data'!$B$7:$R$2843,12,0)</f>
        <v>4.6215999999999999</v>
      </c>
      <c r="K13" s="66">
        <f t="shared" si="3"/>
        <v>3</v>
      </c>
      <c r="L13" s="65">
        <f>VLOOKUP($A13,'Return Data'!$B$7:$R$2843,13,0)</f>
        <v>5.9226000000000001</v>
      </c>
      <c r="M13" s="66">
        <f t="shared" si="4"/>
        <v>1</v>
      </c>
      <c r="N13" s="65">
        <f>VLOOKUP($A13,'Return Data'!$B$7:$R$2843,17,0)</f>
        <v>8.5152000000000001</v>
      </c>
      <c r="O13" s="66">
        <f t="shared" si="5"/>
        <v>3</v>
      </c>
      <c r="P13" s="65">
        <f>VLOOKUP($A13,'Return Data'!$B$7:$R$2843,14,0)</f>
        <v>9.2702000000000009</v>
      </c>
      <c r="Q13" s="66">
        <f t="shared" si="6"/>
        <v>6</v>
      </c>
      <c r="R13" s="65">
        <f>VLOOKUP($A13,'Return Data'!$B$7:$R$2843,16,0)</f>
        <v>8.8290000000000006</v>
      </c>
      <c r="S13" s="67">
        <f t="shared" si="7"/>
        <v>5</v>
      </c>
    </row>
    <row r="14" spans="1:19" x14ac:dyDescent="0.3">
      <c r="A14" s="82" t="s">
        <v>578</v>
      </c>
      <c r="B14" s="64">
        <f>VLOOKUP($A14,'Return Data'!$B$7:$R$2843,3,0)</f>
        <v>44440</v>
      </c>
      <c r="C14" s="65">
        <f>VLOOKUP($A14,'Return Data'!$B$7:$R$2843,4,0)</f>
        <v>26.355599999999999</v>
      </c>
      <c r="D14" s="65">
        <f>VLOOKUP($A14,'Return Data'!$B$7:$R$2843,9,0)</f>
        <v>8.9946999999999999</v>
      </c>
      <c r="E14" s="66">
        <f t="shared" si="0"/>
        <v>3</v>
      </c>
      <c r="F14" s="65">
        <f>VLOOKUP($A14,'Return Data'!$B$7:$R$2843,10,0)</f>
        <v>6.5149999999999997</v>
      </c>
      <c r="G14" s="66">
        <f t="shared" si="1"/>
        <v>1</v>
      </c>
      <c r="H14" s="65">
        <f>VLOOKUP($A14,'Return Data'!$B$7:$R$2843,11,0)</f>
        <v>6.4808000000000003</v>
      </c>
      <c r="I14" s="66">
        <f t="shared" si="2"/>
        <v>13</v>
      </c>
      <c r="J14" s="65">
        <f>VLOOKUP($A14,'Return Data'!$B$7:$R$2843,12,0)</f>
        <v>4.9790999999999999</v>
      </c>
      <c r="K14" s="66">
        <f t="shared" si="3"/>
        <v>1</v>
      </c>
      <c r="L14" s="65">
        <f>VLOOKUP($A14,'Return Data'!$B$7:$R$2843,13,0)</f>
        <v>5.9198000000000004</v>
      </c>
      <c r="M14" s="66">
        <f t="shared" si="4"/>
        <v>2</v>
      </c>
      <c r="N14" s="65">
        <f>VLOOKUP($A14,'Return Data'!$B$7:$R$2843,17,0)</f>
        <v>7.9866000000000001</v>
      </c>
      <c r="O14" s="66">
        <f t="shared" si="5"/>
        <v>10</v>
      </c>
      <c r="P14" s="65">
        <f>VLOOKUP($A14,'Return Data'!$B$7:$R$2843,14,0)</f>
        <v>8.6496999999999993</v>
      </c>
      <c r="Q14" s="66">
        <f t="shared" si="6"/>
        <v>13</v>
      </c>
      <c r="R14" s="65">
        <f>VLOOKUP($A14,'Return Data'!$B$7:$R$2843,16,0)</f>
        <v>8.8163999999999998</v>
      </c>
      <c r="S14" s="67">
        <f t="shared" si="7"/>
        <v>6</v>
      </c>
    </row>
    <row r="15" spans="1:19" x14ac:dyDescent="0.3">
      <c r="A15" s="82" t="s">
        <v>579</v>
      </c>
      <c r="B15" s="64">
        <f>VLOOKUP($A15,'Return Data'!$B$7:$R$2843,3,0)</f>
        <v>44440</v>
      </c>
      <c r="C15" s="65">
        <f>VLOOKUP($A15,'Return Data'!$B$7:$R$2843,4,0)</f>
        <v>20.0411</v>
      </c>
      <c r="D15" s="65">
        <f>VLOOKUP($A15,'Return Data'!$B$7:$R$2843,9,0)</f>
        <v>6.8470000000000004</v>
      </c>
      <c r="E15" s="66">
        <f t="shared" si="0"/>
        <v>14</v>
      </c>
      <c r="F15" s="65">
        <f>VLOOKUP($A15,'Return Data'!$B$7:$R$2843,10,0)</f>
        <v>5.9537000000000004</v>
      </c>
      <c r="G15" s="66">
        <f t="shared" si="1"/>
        <v>7</v>
      </c>
      <c r="H15" s="65">
        <f>VLOOKUP($A15,'Return Data'!$B$7:$R$2843,11,0)</f>
        <v>6.7096999999999998</v>
      </c>
      <c r="I15" s="66">
        <f t="shared" si="2"/>
        <v>11</v>
      </c>
      <c r="J15" s="65">
        <f>VLOOKUP($A15,'Return Data'!$B$7:$R$2843,12,0)</f>
        <v>4.2682000000000002</v>
      </c>
      <c r="K15" s="66">
        <f t="shared" si="3"/>
        <v>10</v>
      </c>
      <c r="L15" s="65">
        <f>VLOOKUP($A15,'Return Data'!$B$7:$R$2843,13,0)</f>
        <v>5.399</v>
      </c>
      <c r="M15" s="66">
        <f t="shared" si="4"/>
        <v>10</v>
      </c>
      <c r="N15" s="65">
        <f>VLOOKUP($A15,'Return Data'!$B$7:$R$2843,17,0)</f>
        <v>8.4600000000000009</v>
      </c>
      <c r="O15" s="66">
        <f t="shared" si="5"/>
        <v>4</v>
      </c>
      <c r="P15" s="65">
        <f>VLOOKUP($A15,'Return Data'!$B$7:$R$2843,14,0)</f>
        <v>9.8546999999999993</v>
      </c>
      <c r="Q15" s="66">
        <f t="shared" si="6"/>
        <v>2</v>
      </c>
      <c r="R15" s="65">
        <f>VLOOKUP($A15,'Return Data'!$B$7:$R$2843,16,0)</f>
        <v>8.5297999999999998</v>
      </c>
      <c r="S15" s="67">
        <f t="shared" si="7"/>
        <v>12</v>
      </c>
    </row>
    <row r="16" spans="1:19" x14ac:dyDescent="0.3">
      <c r="A16" s="82" t="s">
        <v>584</v>
      </c>
      <c r="B16" s="64">
        <f>VLOOKUP($A16,'Return Data'!$B$7:$R$2843,3,0)</f>
        <v>44440</v>
      </c>
      <c r="C16" s="65">
        <f>VLOOKUP($A16,'Return Data'!$B$7:$R$2843,4,0)</f>
        <v>1945.5171</v>
      </c>
      <c r="D16" s="65">
        <f>VLOOKUP($A16,'Return Data'!$B$7:$R$2843,9,0)</f>
        <v>9.2774000000000001</v>
      </c>
      <c r="E16" s="66">
        <f t="shared" si="0"/>
        <v>2</v>
      </c>
      <c r="F16" s="65">
        <f>VLOOKUP($A16,'Return Data'!$B$7:$R$2843,10,0)</f>
        <v>4.0728999999999997</v>
      </c>
      <c r="G16" s="66">
        <f t="shared" si="1"/>
        <v>17</v>
      </c>
      <c r="H16" s="65">
        <f>VLOOKUP($A16,'Return Data'!$B$7:$R$2843,11,0)</f>
        <v>9.2223000000000006</v>
      </c>
      <c r="I16" s="66">
        <f t="shared" si="2"/>
        <v>2</v>
      </c>
      <c r="J16" s="65">
        <f>VLOOKUP($A16,'Return Data'!$B$7:$R$2843,12,0)</f>
        <v>3.5074000000000001</v>
      </c>
      <c r="K16" s="66">
        <f t="shared" si="3"/>
        <v>15</v>
      </c>
      <c r="L16" s="65">
        <f>VLOOKUP($A16,'Return Data'!$B$7:$R$2843,13,0)</f>
        <v>4.4024999999999999</v>
      </c>
      <c r="M16" s="66">
        <f t="shared" si="4"/>
        <v>16</v>
      </c>
      <c r="N16" s="65">
        <f>VLOOKUP($A16,'Return Data'!$B$7:$R$2843,17,0)</f>
        <v>7.2767999999999997</v>
      </c>
      <c r="O16" s="66">
        <f t="shared" si="5"/>
        <v>14</v>
      </c>
      <c r="P16" s="65">
        <f>VLOOKUP($A16,'Return Data'!$B$7:$R$2843,14,0)</f>
        <v>8.3475000000000001</v>
      </c>
      <c r="Q16" s="66">
        <f t="shared" si="6"/>
        <v>15</v>
      </c>
      <c r="R16" s="65">
        <f>VLOOKUP($A16,'Return Data'!$B$7:$R$2843,16,0)</f>
        <v>7.9311999999999996</v>
      </c>
      <c r="S16" s="67">
        <f t="shared" si="7"/>
        <v>16</v>
      </c>
    </row>
    <row r="17" spans="1:19" x14ac:dyDescent="0.3">
      <c r="A17" s="82" t="s">
        <v>586</v>
      </c>
      <c r="B17" s="64">
        <f>VLOOKUP($A17,'Return Data'!$B$7:$R$2843,3,0)</f>
        <v>44440</v>
      </c>
      <c r="C17" s="65">
        <f>VLOOKUP($A17,'Return Data'!$B$7:$R$2843,4,0)</f>
        <v>53.0246</v>
      </c>
      <c r="D17" s="65">
        <f>VLOOKUP($A17,'Return Data'!$B$7:$R$2843,9,0)</f>
        <v>7.9371999999999998</v>
      </c>
      <c r="E17" s="66">
        <f t="shared" si="0"/>
        <v>8</v>
      </c>
      <c r="F17" s="65">
        <f>VLOOKUP($A17,'Return Data'!$B$7:$R$2843,10,0)</f>
        <v>6.0457999999999998</v>
      </c>
      <c r="G17" s="66">
        <f t="shared" si="1"/>
        <v>6</v>
      </c>
      <c r="H17" s="65">
        <f>VLOOKUP($A17,'Return Data'!$B$7:$R$2843,11,0)</f>
        <v>6.9009</v>
      </c>
      <c r="I17" s="66">
        <f t="shared" si="2"/>
        <v>9</v>
      </c>
      <c r="J17" s="65">
        <f>VLOOKUP($A17,'Return Data'!$B$7:$R$2843,12,0)</f>
        <v>4.4184999999999999</v>
      </c>
      <c r="K17" s="66">
        <f t="shared" si="3"/>
        <v>7</v>
      </c>
      <c r="L17" s="65">
        <f>VLOOKUP($A17,'Return Data'!$B$7:$R$2843,13,0)</f>
        <v>5.6445999999999996</v>
      </c>
      <c r="M17" s="66">
        <f t="shared" si="4"/>
        <v>8</v>
      </c>
      <c r="N17" s="65">
        <f>VLOOKUP($A17,'Return Data'!$B$7:$R$2843,17,0)</f>
        <v>8.2989999999999995</v>
      </c>
      <c r="O17" s="66">
        <f t="shared" si="5"/>
        <v>5</v>
      </c>
      <c r="P17" s="65">
        <f>VLOOKUP($A17,'Return Data'!$B$7:$R$2843,14,0)</f>
        <v>9.3755000000000006</v>
      </c>
      <c r="Q17" s="66">
        <f t="shared" si="6"/>
        <v>4</v>
      </c>
      <c r="R17" s="65">
        <f>VLOOKUP($A17,'Return Data'!$B$7:$R$2843,16,0)</f>
        <v>8.8933</v>
      </c>
      <c r="S17" s="67">
        <f t="shared" si="7"/>
        <v>3</v>
      </c>
    </row>
    <row r="18" spans="1:19" x14ac:dyDescent="0.3">
      <c r="A18" s="82" t="s">
        <v>587</v>
      </c>
      <c r="B18" s="64">
        <f>VLOOKUP($A18,'Return Data'!$B$7:$R$2843,3,0)</f>
        <v>44440</v>
      </c>
      <c r="C18" s="65">
        <f>VLOOKUP($A18,'Return Data'!$B$7:$R$2843,4,0)</f>
        <v>20.6647</v>
      </c>
      <c r="D18" s="65">
        <f>VLOOKUP($A18,'Return Data'!$B$7:$R$2843,9,0)</f>
        <v>7.5335999999999999</v>
      </c>
      <c r="E18" s="66">
        <f t="shared" si="0"/>
        <v>11</v>
      </c>
      <c r="F18" s="65">
        <f>VLOOKUP($A18,'Return Data'!$B$7:$R$2843,10,0)</f>
        <v>6.07</v>
      </c>
      <c r="G18" s="66">
        <f t="shared" si="1"/>
        <v>5</v>
      </c>
      <c r="H18" s="65">
        <f>VLOOKUP($A18,'Return Data'!$B$7:$R$2843,11,0)</f>
        <v>6.9233000000000002</v>
      </c>
      <c r="I18" s="66">
        <f t="shared" si="2"/>
        <v>7</v>
      </c>
      <c r="J18" s="65">
        <f>VLOOKUP($A18,'Return Data'!$B$7:$R$2843,12,0)</f>
        <v>4.2005999999999997</v>
      </c>
      <c r="K18" s="66">
        <f t="shared" si="3"/>
        <v>11</v>
      </c>
      <c r="L18" s="65">
        <f>VLOOKUP($A18,'Return Data'!$B$7:$R$2843,13,0)</f>
        <v>5.3848000000000003</v>
      </c>
      <c r="M18" s="66">
        <f t="shared" si="4"/>
        <v>11</v>
      </c>
      <c r="N18" s="65">
        <f>VLOOKUP($A18,'Return Data'!$B$7:$R$2843,17,0)</f>
        <v>8.2042000000000002</v>
      </c>
      <c r="O18" s="66">
        <f t="shared" si="5"/>
        <v>7</v>
      </c>
      <c r="P18" s="65">
        <f>VLOOKUP($A18,'Return Data'!$B$7:$R$2843,14,0)</f>
        <v>8.7248999999999999</v>
      </c>
      <c r="Q18" s="66">
        <f t="shared" si="6"/>
        <v>12</v>
      </c>
      <c r="R18" s="65">
        <f>VLOOKUP($A18,'Return Data'!$B$7:$R$2843,16,0)</f>
        <v>8.4191000000000003</v>
      </c>
      <c r="S18" s="67">
        <f t="shared" si="7"/>
        <v>13</v>
      </c>
    </row>
    <row r="19" spans="1:19" x14ac:dyDescent="0.3">
      <c r="A19" s="82" t="s">
        <v>590</v>
      </c>
      <c r="B19" s="64">
        <f>VLOOKUP($A19,'Return Data'!$B$7:$R$2843,3,0)</f>
        <v>44440</v>
      </c>
      <c r="C19" s="65">
        <f>VLOOKUP($A19,'Return Data'!$B$7:$R$2843,4,0)</f>
        <v>29.5364</v>
      </c>
      <c r="D19" s="65">
        <f>VLOOKUP($A19,'Return Data'!$B$7:$R$2843,9,0)</f>
        <v>6.0923999999999996</v>
      </c>
      <c r="E19" s="66">
        <f t="shared" si="0"/>
        <v>15</v>
      </c>
      <c r="F19" s="65">
        <f>VLOOKUP($A19,'Return Data'!$B$7:$R$2843,10,0)</f>
        <v>4.8292000000000002</v>
      </c>
      <c r="G19" s="66">
        <f t="shared" si="1"/>
        <v>15</v>
      </c>
      <c r="H19" s="65">
        <f>VLOOKUP($A19,'Return Data'!$B$7:$R$2843,11,0)</f>
        <v>5.5274000000000001</v>
      </c>
      <c r="I19" s="66">
        <f t="shared" si="2"/>
        <v>16</v>
      </c>
      <c r="J19" s="65">
        <f>VLOOKUP($A19,'Return Data'!$B$7:$R$2843,12,0)</f>
        <v>3.5057999999999998</v>
      </c>
      <c r="K19" s="66">
        <f t="shared" si="3"/>
        <v>16</v>
      </c>
      <c r="L19" s="65">
        <f>VLOOKUP($A19,'Return Data'!$B$7:$R$2843,13,0)</f>
        <v>4.4320000000000004</v>
      </c>
      <c r="M19" s="66">
        <f t="shared" si="4"/>
        <v>15</v>
      </c>
      <c r="N19" s="65">
        <f>VLOOKUP($A19,'Return Data'!$B$7:$R$2843,17,0)</f>
        <v>6.8526999999999996</v>
      </c>
      <c r="O19" s="66">
        <f t="shared" si="5"/>
        <v>15</v>
      </c>
      <c r="P19" s="65">
        <f>VLOOKUP($A19,'Return Data'!$B$7:$R$2843,14,0)</f>
        <v>8.4147999999999996</v>
      </c>
      <c r="Q19" s="66">
        <f t="shared" si="6"/>
        <v>14</v>
      </c>
      <c r="R19" s="65">
        <f>VLOOKUP($A19,'Return Data'!$B$7:$R$2843,16,0)</f>
        <v>7.9905999999999997</v>
      </c>
      <c r="S19" s="67">
        <f t="shared" si="7"/>
        <v>15</v>
      </c>
    </row>
    <row r="20" spans="1:19" x14ac:dyDescent="0.3">
      <c r="A20" s="82" t="s">
        <v>592</v>
      </c>
      <c r="B20" s="64">
        <f>VLOOKUP($A20,'Return Data'!$B$7:$R$2843,3,0)</f>
        <v>44440</v>
      </c>
      <c r="C20" s="65">
        <f>VLOOKUP($A20,'Return Data'!$B$7:$R$2843,4,0)</f>
        <v>16.8872</v>
      </c>
      <c r="D20" s="65">
        <f>VLOOKUP($A20,'Return Data'!$B$7:$R$2843,9,0)</f>
        <v>7.6833999999999998</v>
      </c>
      <c r="E20" s="66">
        <f t="shared" si="0"/>
        <v>10</v>
      </c>
      <c r="F20" s="65">
        <f>VLOOKUP($A20,'Return Data'!$B$7:$R$2843,10,0)</f>
        <v>6.1481000000000003</v>
      </c>
      <c r="G20" s="66">
        <f t="shared" si="1"/>
        <v>2</v>
      </c>
      <c r="H20" s="65">
        <f>VLOOKUP($A20,'Return Data'!$B$7:$R$2843,11,0)</f>
        <v>7.7366999999999999</v>
      </c>
      <c r="I20" s="66">
        <f t="shared" si="2"/>
        <v>3</v>
      </c>
      <c r="J20" s="65">
        <f>VLOOKUP($A20,'Return Data'!$B$7:$R$2843,12,0)</f>
        <v>4.6821000000000002</v>
      </c>
      <c r="K20" s="66">
        <f t="shared" si="3"/>
        <v>2</v>
      </c>
      <c r="L20" s="65">
        <f>VLOOKUP($A20,'Return Data'!$B$7:$R$2843,13,0)</f>
        <v>5.7962999999999996</v>
      </c>
      <c r="M20" s="66">
        <f t="shared" si="4"/>
        <v>4</v>
      </c>
      <c r="N20" s="65">
        <f>VLOOKUP($A20,'Return Data'!$B$7:$R$2843,17,0)</f>
        <v>8.5595999999999997</v>
      </c>
      <c r="O20" s="66">
        <f t="shared" si="5"/>
        <v>2</v>
      </c>
      <c r="P20" s="65">
        <f>VLOOKUP($A20,'Return Data'!$B$7:$R$2843,14,0)</f>
        <v>9.6019000000000005</v>
      </c>
      <c r="Q20" s="66">
        <f t="shared" si="6"/>
        <v>3</v>
      </c>
      <c r="R20" s="65">
        <f>VLOOKUP($A20,'Return Data'!$B$7:$R$2843,16,0)</f>
        <v>8.6668000000000003</v>
      </c>
      <c r="S20" s="67">
        <f t="shared" si="7"/>
        <v>10</v>
      </c>
    </row>
    <row r="21" spans="1:19" x14ac:dyDescent="0.3">
      <c r="A21" s="82" t="s">
        <v>594</v>
      </c>
      <c r="B21" s="64">
        <f>VLOOKUP($A21,'Return Data'!$B$7:$R$2843,3,0)</f>
        <v>44440</v>
      </c>
      <c r="C21" s="65">
        <f>VLOOKUP($A21,'Return Data'!$B$7:$R$2843,4,0)</f>
        <v>20.315799999999999</v>
      </c>
      <c r="D21" s="65">
        <f>VLOOKUP($A21,'Return Data'!$B$7:$R$2843,9,0)</f>
        <v>7.8902999999999999</v>
      </c>
      <c r="E21" s="66">
        <f t="shared" si="0"/>
        <v>9</v>
      </c>
      <c r="F21" s="65">
        <f>VLOOKUP($A21,'Return Data'!$B$7:$R$2843,10,0)</f>
        <v>5.7674000000000003</v>
      </c>
      <c r="G21" s="66">
        <f t="shared" si="1"/>
        <v>8</v>
      </c>
      <c r="H21" s="65">
        <f>VLOOKUP($A21,'Return Data'!$B$7:$R$2843,11,0)</f>
        <v>6.8216000000000001</v>
      </c>
      <c r="I21" s="66">
        <f t="shared" si="2"/>
        <v>10</v>
      </c>
      <c r="J21" s="65">
        <f>VLOOKUP($A21,'Return Data'!$B$7:$R$2843,12,0)</f>
        <v>4.4428999999999998</v>
      </c>
      <c r="K21" s="66">
        <f t="shared" si="3"/>
        <v>6</v>
      </c>
      <c r="L21" s="65">
        <f>VLOOKUP($A21,'Return Data'!$B$7:$R$2843,13,0)</f>
        <v>5.6540999999999997</v>
      </c>
      <c r="M21" s="66">
        <f t="shared" si="4"/>
        <v>7</v>
      </c>
      <c r="N21" s="65">
        <f>VLOOKUP($A21,'Return Data'!$B$7:$R$2843,17,0)</f>
        <v>8.0878999999999994</v>
      </c>
      <c r="O21" s="66">
        <f t="shared" si="5"/>
        <v>9</v>
      </c>
      <c r="P21" s="65">
        <f>VLOOKUP($A21,'Return Data'!$B$7:$R$2843,14,0)</f>
        <v>9.1298999999999992</v>
      </c>
      <c r="Q21" s="66">
        <f t="shared" si="6"/>
        <v>8</v>
      </c>
      <c r="R21" s="65">
        <f>VLOOKUP($A21,'Return Data'!$B$7:$R$2843,16,0)</f>
        <v>8.7067999999999994</v>
      </c>
      <c r="S21" s="67">
        <f t="shared" si="7"/>
        <v>9</v>
      </c>
    </row>
    <row r="22" spans="1:19" x14ac:dyDescent="0.3">
      <c r="A22" s="82" t="s">
        <v>595</v>
      </c>
      <c r="B22" s="64">
        <f>VLOOKUP($A22,'Return Data'!$B$7:$R$2843,3,0)</f>
        <v>44440</v>
      </c>
      <c r="C22" s="65">
        <f>VLOOKUP($A22,'Return Data'!$B$7:$R$2843,4,0)</f>
        <v>2622.5486999999998</v>
      </c>
      <c r="D22" s="65">
        <f>VLOOKUP($A22,'Return Data'!$B$7:$R$2843,9,0)</f>
        <v>7.3667999999999996</v>
      </c>
      <c r="E22" s="66">
        <f t="shared" si="0"/>
        <v>12</v>
      </c>
      <c r="F22" s="65">
        <f>VLOOKUP($A22,'Return Data'!$B$7:$R$2843,10,0)</f>
        <v>5.5956999999999999</v>
      </c>
      <c r="G22" s="66">
        <f t="shared" si="1"/>
        <v>12</v>
      </c>
      <c r="H22" s="65">
        <f>VLOOKUP($A22,'Return Data'!$B$7:$R$2843,11,0)</f>
        <v>6.1867000000000001</v>
      </c>
      <c r="I22" s="66">
        <f t="shared" si="2"/>
        <v>14</v>
      </c>
      <c r="J22" s="65">
        <f>VLOOKUP($A22,'Return Data'!$B$7:$R$2843,12,0)</f>
        <v>3.6467999999999998</v>
      </c>
      <c r="K22" s="66">
        <f t="shared" si="3"/>
        <v>14</v>
      </c>
      <c r="L22" s="65">
        <f>VLOOKUP($A22,'Return Data'!$B$7:$R$2843,13,0)</f>
        <v>5.18</v>
      </c>
      <c r="M22" s="66">
        <f t="shared" si="4"/>
        <v>13</v>
      </c>
      <c r="N22" s="65">
        <f>VLOOKUP($A22,'Return Data'!$B$7:$R$2843,17,0)</f>
        <v>7.8898999999999999</v>
      </c>
      <c r="O22" s="66">
        <f t="shared" si="5"/>
        <v>11</v>
      </c>
      <c r="P22" s="65">
        <f>VLOOKUP($A22,'Return Data'!$B$7:$R$2843,14,0)</f>
        <v>8.8093000000000004</v>
      </c>
      <c r="Q22" s="66">
        <f t="shared" si="6"/>
        <v>11</v>
      </c>
      <c r="R22" s="65">
        <f>VLOOKUP($A22,'Return Data'!$B$7:$R$2843,16,0)</f>
        <v>8.7514000000000003</v>
      </c>
      <c r="S22" s="67">
        <f t="shared" si="7"/>
        <v>7</v>
      </c>
    </row>
    <row r="23" spans="1:19" x14ac:dyDescent="0.3">
      <c r="A23" s="82" t="s">
        <v>598</v>
      </c>
      <c r="B23" s="64">
        <f>VLOOKUP($A23,'Return Data'!$B$7:$R$2843,3,0)</f>
        <v>44440</v>
      </c>
      <c r="C23" s="65">
        <f>VLOOKUP($A23,'Return Data'!$B$7:$R$2843,4,0)</f>
        <v>34.6905</v>
      </c>
      <c r="D23" s="65">
        <f>VLOOKUP($A23,'Return Data'!$B$7:$R$2843,9,0)</f>
        <v>3.8264999999999998</v>
      </c>
      <c r="E23" s="66">
        <f t="shared" si="0"/>
        <v>18</v>
      </c>
      <c r="F23" s="65">
        <f>VLOOKUP($A23,'Return Data'!$B$7:$R$2843,10,0)</f>
        <v>3.6017000000000001</v>
      </c>
      <c r="G23" s="66">
        <f t="shared" si="1"/>
        <v>18</v>
      </c>
      <c r="H23" s="65">
        <f>VLOOKUP($A23,'Return Data'!$B$7:$R$2843,11,0)</f>
        <v>3.6768999999999998</v>
      </c>
      <c r="I23" s="66">
        <f t="shared" si="2"/>
        <v>18</v>
      </c>
      <c r="J23" s="65">
        <f>VLOOKUP($A23,'Return Data'!$B$7:$R$2843,12,0)</f>
        <v>3.4521999999999999</v>
      </c>
      <c r="K23" s="66">
        <f t="shared" si="3"/>
        <v>17</v>
      </c>
      <c r="L23" s="65">
        <f>VLOOKUP($A23,'Return Data'!$B$7:$R$2843,13,0)</f>
        <v>3.8999000000000001</v>
      </c>
      <c r="M23" s="66">
        <f t="shared" si="4"/>
        <v>18</v>
      </c>
      <c r="N23" s="65">
        <f>VLOOKUP($A23,'Return Data'!$B$7:$R$2843,17,0)</f>
        <v>6.3434999999999997</v>
      </c>
      <c r="O23" s="66">
        <f t="shared" si="5"/>
        <v>16</v>
      </c>
      <c r="P23" s="65">
        <f>VLOOKUP($A23,'Return Data'!$B$7:$R$2843,14,0)</f>
        <v>7.7803000000000004</v>
      </c>
      <c r="Q23" s="66">
        <f t="shared" si="6"/>
        <v>16</v>
      </c>
      <c r="R23" s="65">
        <f>VLOOKUP($A23,'Return Data'!$B$7:$R$2843,16,0)</f>
        <v>7.74</v>
      </c>
      <c r="S23" s="67">
        <f t="shared" si="7"/>
        <v>17</v>
      </c>
    </row>
    <row r="24" spans="1:19" x14ac:dyDescent="0.3">
      <c r="A24" s="82" t="s">
        <v>599</v>
      </c>
      <c r="B24" s="64">
        <f>VLOOKUP($A24,'Return Data'!$B$7:$R$2843,3,0)</f>
        <v>44440</v>
      </c>
      <c r="C24" s="65">
        <f>VLOOKUP($A24,'Return Data'!$B$7:$R$2843,4,0)</f>
        <v>11.6343</v>
      </c>
      <c r="D24" s="65">
        <f>VLOOKUP($A24,'Return Data'!$B$7:$R$2843,9,0)</f>
        <v>8.6712000000000007</v>
      </c>
      <c r="E24" s="66">
        <f t="shared" si="0"/>
        <v>4</v>
      </c>
      <c r="F24" s="65">
        <f>VLOOKUP($A24,'Return Data'!$B$7:$R$2843,10,0)</f>
        <v>6.0974000000000004</v>
      </c>
      <c r="G24" s="66">
        <f t="shared" si="1"/>
        <v>4</v>
      </c>
      <c r="H24" s="65">
        <f>VLOOKUP($A24,'Return Data'!$B$7:$R$2843,11,0)</f>
        <v>7.2954999999999997</v>
      </c>
      <c r="I24" s="66">
        <f t="shared" si="2"/>
        <v>5</v>
      </c>
      <c r="J24" s="65">
        <f>VLOOKUP($A24,'Return Data'!$B$7:$R$2843,12,0)</f>
        <v>4.3194999999999997</v>
      </c>
      <c r="K24" s="66">
        <f t="shared" si="3"/>
        <v>9</v>
      </c>
      <c r="L24" s="65">
        <f>VLOOKUP($A24,'Return Data'!$B$7:$R$2843,13,0)</f>
        <v>5.7241</v>
      </c>
      <c r="M24" s="66">
        <f t="shared" si="4"/>
        <v>6</v>
      </c>
      <c r="N24" s="65"/>
      <c r="O24" s="66"/>
      <c r="P24" s="65"/>
      <c r="Q24" s="66"/>
      <c r="R24" s="65">
        <f>VLOOKUP($A24,'Return Data'!$B$7:$R$2843,16,0)</f>
        <v>8.3116000000000003</v>
      </c>
      <c r="S24" s="67">
        <f t="shared" si="7"/>
        <v>14</v>
      </c>
    </row>
    <row r="25" spans="1:19" x14ac:dyDescent="0.3">
      <c r="A25" s="82" t="s">
        <v>601</v>
      </c>
      <c r="B25" s="64">
        <f>VLOOKUP($A25,'Return Data'!$B$7:$R$2843,3,0)</f>
        <v>44440</v>
      </c>
      <c r="C25" s="65">
        <f>VLOOKUP($A25,'Return Data'!$B$7:$R$2843,4,0)</f>
        <v>16.555</v>
      </c>
      <c r="D25" s="65">
        <f>VLOOKUP($A25,'Return Data'!$B$7:$R$2843,9,0)</f>
        <v>5.6138000000000003</v>
      </c>
      <c r="E25" s="66">
        <f t="shared" si="0"/>
        <v>16</v>
      </c>
      <c r="F25" s="65">
        <f>VLOOKUP($A25,'Return Data'!$B$7:$R$2843,10,0)</f>
        <v>4.3048000000000002</v>
      </c>
      <c r="G25" s="66">
        <f t="shared" si="1"/>
        <v>16</v>
      </c>
      <c r="H25" s="65">
        <f>VLOOKUP($A25,'Return Data'!$B$7:$R$2843,11,0)</f>
        <v>4.9557000000000002</v>
      </c>
      <c r="I25" s="66">
        <f t="shared" si="2"/>
        <v>17</v>
      </c>
      <c r="J25" s="65">
        <f>VLOOKUP($A25,'Return Data'!$B$7:$R$2843,12,0)</f>
        <v>3.0832000000000002</v>
      </c>
      <c r="K25" s="66">
        <f t="shared" si="3"/>
        <v>18</v>
      </c>
      <c r="L25" s="65">
        <f>VLOOKUP($A25,'Return Data'!$B$7:$R$2843,13,0)</f>
        <v>3.9514999999999998</v>
      </c>
      <c r="M25" s="66">
        <f t="shared" si="4"/>
        <v>17</v>
      </c>
      <c r="N25" s="65">
        <f>VLOOKUP($A25,'Return Data'!$B$7:$R$2843,17,0)</f>
        <v>5.806</v>
      </c>
      <c r="O25" s="66">
        <f>RANK(N25,N$8:N$25,0)</f>
        <v>17</v>
      </c>
      <c r="P25" s="65">
        <f>VLOOKUP($A25,'Return Data'!$B$7:$R$2843,14,0)</f>
        <v>4.2754000000000003</v>
      </c>
      <c r="Q25" s="66">
        <f>RANK(P25,P$8:P$25,0)</f>
        <v>17</v>
      </c>
      <c r="R25" s="65">
        <f>VLOOKUP($A25,'Return Data'!$B$7:$R$2843,16,0)</f>
        <v>6.8757999999999999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7.6680611111111103</v>
      </c>
      <c r="E27" s="88"/>
      <c r="F27" s="89">
        <f>AVERAGE(F8:F25)</f>
        <v>5.4871166666666653</v>
      </c>
      <c r="G27" s="88"/>
      <c r="H27" s="89">
        <f>AVERAGE(H8:H25)</f>
        <v>6.8204833333333346</v>
      </c>
      <c r="I27" s="88"/>
      <c r="J27" s="89">
        <f>AVERAGE(J8:J25)</f>
        <v>4.1431333333333349</v>
      </c>
      <c r="K27" s="88"/>
      <c r="L27" s="89">
        <f>AVERAGE(L8:L25)</f>
        <v>5.2560111111111105</v>
      </c>
      <c r="M27" s="88"/>
      <c r="N27" s="89">
        <f>AVERAGE(N8:N25)</f>
        <v>7.8577294117647076</v>
      </c>
      <c r="O27" s="88"/>
      <c r="P27" s="89">
        <f>AVERAGE(P8:P25)</f>
        <v>8.7956823529411761</v>
      </c>
      <c r="Q27" s="88"/>
      <c r="R27" s="89">
        <f>AVERAGE(R8:R25)</f>
        <v>8.5030944444444447</v>
      </c>
      <c r="S27" s="90"/>
    </row>
    <row r="28" spans="1:19" x14ac:dyDescent="0.3">
      <c r="A28" s="87" t="s">
        <v>28</v>
      </c>
      <c r="B28" s="88"/>
      <c r="C28" s="88"/>
      <c r="D28" s="89">
        <f>MIN(D8:D25)</f>
        <v>3.8264999999999998</v>
      </c>
      <c r="E28" s="88"/>
      <c r="F28" s="89">
        <f>MIN(F8:F25)</f>
        <v>3.6017000000000001</v>
      </c>
      <c r="G28" s="88"/>
      <c r="H28" s="89">
        <f>MIN(H8:H25)</f>
        <v>3.6768999999999998</v>
      </c>
      <c r="I28" s="88"/>
      <c r="J28" s="89">
        <f>MIN(J8:J25)</f>
        <v>3.0832000000000002</v>
      </c>
      <c r="K28" s="88"/>
      <c r="L28" s="89">
        <f>MIN(L8:L25)</f>
        <v>3.8999000000000001</v>
      </c>
      <c r="M28" s="88"/>
      <c r="N28" s="89">
        <f>MIN(N8:N25)</f>
        <v>5.806</v>
      </c>
      <c r="O28" s="88"/>
      <c r="P28" s="89">
        <f>MIN(P8:P25)</f>
        <v>4.2754000000000003</v>
      </c>
      <c r="Q28" s="88"/>
      <c r="R28" s="89">
        <f>MIN(R8:R25)</f>
        <v>6.8757999999999999</v>
      </c>
      <c r="S28" s="90"/>
    </row>
    <row r="29" spans="1:19" ht="15" thickBot="1" x14ac:dyDescent="0.35">
      <c r="A29" s="91" t="s">
        <v>29</v>
      </c>
      <c r="B29" s="92"/>
      <c r="C29" s="92"/>
      <c r="D29" s="93">
        <f>MAX(D8:D25)</f>
        <v>12.7766</v>
      </c>
      <c r="E29" s="92"/>
      <c r="F29" s="93">
        <f>MAX(F8:F25)</f>
        <v>6.5149999999999997</v>
      </c>
      <c r="G29" s="92"/>
      <c r="H29" s="93">
        <f>MAX(H8:H25)</f>
        <v>10.485799999999999</v>
      </c>
      <c r="I29" s="92"/>
      <c r="J29" s="93">
        <f>MAX(J8:J25)</f>
        <v>4.9790999999999999</v>
      </c>
      <c r="K29" s="92"/>
      <c r="L29" s="93">
        <f>MAX(L8:L25)</f>
        <v>5.9226000000000001</v>
      </c>
      <c r="M29" s="92"/>
      <c r="N29" s="93">
        <f>MAX(N8:N25)</f>
        <v>9.4194999999999993</v>
      </c>
      <c r="O29" s="92"/>
      <c r="P29" s="93">
        <f>MAX(P8:P25)</f>
        <v>10.631</v>
      </c>
      <c r="Q29" s="92"/>
      <c r="R29" s="93">
        <f>MAX(R8:R25)</f>
        <v>9.3445999999999998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44440</v>
      </c>
      <c r="C8" s="65">
        <f>VLOOKUP($A8,'Return Data'!$B$7:$R$2843,4,0)</f>
        <v>291.16399999999999</v>
      </c>
      <c r="D8" s="65">
        <f>VLOOKUP($A8,'Return Data'!$B$7:$R$2843,9,0)</f>
        <v>7.6863000000000001</v>
      </c>
      <c r="E8" s="66">
        <f t="shared" ref="E8:E27" si="0">RANK(D8,D$8:D$27,0)</f>
        <v>7</v>
      </c>
      <c r="F8" s="65">
        <f>VLOOKUP($A8,'Return Data'!$B$7:$R$2843,10,0)</f>
        <v>5.8068999999999997</v>
      </c>
      <c r="G8" s="66">
        <f t="shared" ref="G8:G27" si="1">RANK(F8,F$8:F$27,0)</f>
        <v>3</v>
      </c>
      <c r="H8" s="65">
        <f>VLOOKUP($A8,'Return Data'!$B$7:$R$2843,11,0)</f>
        <v>7.1044999999999998</v>
      </c>
      <c r="I8" s="66">
        <f t="shared" ref="I8:I27" si="2">RANK(H8,H$8:H$27,0)</f>
        <v>6</v>
      </c>
      <c r="J8" s="65">
        <f>VLOOKUP($A8,'Return Data'!$B$7:$R$2843,12,0)</f>
        <v>4.0476000000000001</v>
      </c>
      <c r="K8" s="66">
        <f t="shared" ref="K8:K27" si="3">RANK(J8,J$8:J$27,0)</f>
        <v>8</v>
      </c>
      <c r="L8" s="65">
        <f>VLOOKUP($A8,'Return Data'!$B$7:$R$2843,13,0)</f>
        <v>5.4473000000000003</v>
      </c>
      <c r="M8" s="66">
        <f t="shared" ref="M8:M25" si="4">RANK(L8,L$8:L$27,0)</f>
        <v>3</v>
      </c>
      <c r="N8" s="65">
        <f>VLOOKUP($A8,'Return Data'!$B$7:$R$2843,17,0)</f>
        <v>7.9161000000000001</v>
      </c>
      <c r="O8" s="66">
        <f t="shared" ref="O8:O23" si="5">RANK(N8,N$8:N$27,0)</f>
        <v>5</v>
      </c>
      <c r="P8" s="65">
        <f>VLOOKUP($A8,'Return Data'!$B$7:$R$2843,14,0)</f>
        <v>8.8917000000000002</v>
      </c>
      <c r="Q8" s="66">
        <f t="shared" ref="Q8:Q23" si="6">RANK(P8,P$8:P$27,0)</f>
        <v>6</v>
      </c>
      <c r="R8" s="65">
        <f>VLOOKUP($A8,'Return Data'!$B$7:$R$2843,16,0)</f>
        <v>8.3383000000000003</v>
      </c>
      <c r="S8" s="67">
        <f t="shared" ref="S8:S27" si="7">RANK(R8,R$8:R$27,0)</f>
        <v>8</v>
      </c>
    </row>
    <row r="9" spans="1:19" x14ac:dyDescent="0.3">
      <c r="A9" s="82" t="s">
        <v>568</v>
      </c>
      <c r="B9" s="64">
        <f>VLOOKUP($A9,'Return Data'!$B$7:$R$2843,3,0)</f>
        <v>44440</v>
      </c>
      <c r="C9" s="65">
        <f>VLOOKUP($A9,'Return Data'!$B$7:$R$2843,4,0)</f>
        <v>2104.2793000000001</v>
      </c>
      <c r="D9" s="65">
        <f>VLOOKUP($A9,'Return Data'!$B$7:$R$2843,9,0)</f>
        <v>5.2885999999999997</v>
      </c>
      <c r="E9" s="66">
        <f t="shared" si="0"/>
        <v>18</v>
      </c>
      <c r="F9" s="65">
        <f>VLOOKUP($A9,'Return Data'!$B$7:$R$2843,10,0)</f>
        <v>4.9898999999999996</v>
      </c>
      <c r="G9" s="66">
        <f t="shared" si="1"/>
        <v>14</v>
      </c>
      <c r="H9" s="65">
        <f>VLOOKUP($A9,'Return Data'!$B$7:$R$2843,11,0)</f>
        <v>5.4718999999999998</v>
      </c>
      <c r="I9" s="66">
        <f t="shared" si="2"/>
        <v>17</v>
      </c>
      <c r="J9" s="65">
        <f>VLOOKUP($A9,'Return Data'!$B$7:$R$2843,12,0)</f>
        <v>3.7439</v>
      </c>
      <c r="K9" s="66">
        <f t="shared" si="3"/>
        <v>14</v>
      </c>
      <c r="L9" s="65">
        <f>VLOOKUP($A9,'Return Data'!$B$7:$R$2843,13,0)</f>
        <v>4.6955</v>
      </c>
      <c r="M9" s="66">
        <f t="shared" si="4"/>
        <v>15</v>
      </c>
      <c r="N9" s="65">
        <f>VLOOKUP($A9,'Return Data'!$B$7:$R$2843,17,0)</f>
        <v>7.3611000000000004</v>
      </c>
      <c r="O9" s="66">
        <f t="shared" si="5"/>
        <v>13</v>
      </c>
      <c r="P9" s="65">
        <f>VLOOKUP($A9,'Return Data'!$B$7:$R$2843,14,0)</f>
        <v>8.7195</v>
      </c>
      <c r="Q9" s="66">
        <f t="shared" si="6"/>
        <v>9</v>
      </c>
      <c r="R9" s="65">
        <f>VLOOKUP($A9,'Return Data'!$B$7:$R$2843,16,0)</f>
        <v>8.3862000000000005</v>
      </c>
      <c r="S9" s="67">
        <f t="shared" si="7"/>
        <v>7</v>
      </c>
    </row>
    <row r="10" spans="1:19" x14ac:dyDescent="0.3">
      <c r="A10" s="82" t="s">
        <v>570</v>
      </c>
      <c r="B10" s="64">
        <f>VLOOKUP($A10,'Return Data'!$B$7:$R$2843,3,0)</f>
        <v>44440</v>
      </c>
      <c r="C10" s="65">
        <f>VLOOKUP($A10,'Return Data'!$B$7:$R$2843,4,0)</f>
        <v>19.174399999999999</v>
      </c>
      <c r="D10" s="65">
        <f>VLOOKUP($A10,'Return Data'!$B$7:$R$2843,9,0)</f>
        <v>7.1234000000000002</v>
      </c>
      <c r="E10" s="66">
        <f t="shared" si="0"/>
        <v>14</v>
      </c>
      <c r="F10" s="65">
        <f>VLOOKUP($A10,'Return Data'!$B$7:$R$2843,10,0)</f>
        <v>5.4493999999999998</v>
      </c>
      <c r="G10" s="66">
        <f t="shared" si="1"/>
        <v>9</v>
      </c>
      <c r="H10" s="65">
        <f>VLOOKUP($A10,'Return Data'!$B$7:$R$2843,11,0)</f>
        <v>6.3329000000000004</v>
      </c>
      <c r="I10" s="66">
        <f t="shared" si="2"/>
        <v>13</v>
      </c>
      <c r="J10" s="65">
        <f>VLOOKUP($A10,'Return Data'!$B$7:$R$2843,12,0)</f>
        <v>3.7038000000000002</v>
      </c>
      <c r="K10" s="66">
        <f t="shared" si="3"/>
        <v>15</v>
      </c>
      <c r="L10" s="65">
        <f>VLOOKUP($A10,'Return Data'!$B$7:$R$2843,13,0)</f>
        <v>5.0179999999999998</v>
      </c>
      <c r="M10" s="66">
        <f t="shared" si="4"/>
        <v>13</v>
      </c>
      <c r="N10" s="65">
        <f>VLOOKUP($A10,'Return Data'!$B$7:$R$2843,17,0)</f>
        <v>7.8498999999999999</v>
      </c>
      <c r="O10" s="66">
        <f t="shared" si="5"/>
        <v>7</v>
      </c>
      <c r="P10" s="65">
        <f>VLOOKUP($A10,'Return Data'!$B$7:$R$2843,14,0)</f>
        <v>8.7499000000000002</v>
      </c>
      <c r="Q10" s="66">
        <f t="shared" si="6"/>
        <v>8</v>
      </c>
      <c r="R10" s="65">
        <f>VLOOKUP($A10,'Return Data'!$B$7:$R$2843,16,0)</f>
        <v>8.5109999999999992</v>
      </c>
      <c r="S10" s="67">
        <f t="shared" si="7"/>
        <v>4</v>
      </c>
    </row>
    <row r="11" spans="1:19" x14ac:dyDescent="0.3">
      <c r="A11" s="82" t="s">
        <v>572</v>
      </c>
      <c r="B11" s="64">
        <f>VLOOKUP($A11,'Return Data'!$B$7:$R$2843,3,0)</f>
        <v>44440</v>
      </c>
      <c r="C11" s="65">
        <f>VLOOKUP($A11,'Return Data'!$B$7:$R$2843,4,0)</f>
        <v>19.588999999999999</v>
      </c>
      <c r="D11" s="65">
        <f>VLOOKUP($A11,'Return Data'!$B$7:$R$2843,9,0)</f>
        <v>12.4649</v>
      </c>
      <c r="E11" s="66">
        <f t="shared" si="0"/>
        <v>1</v>
      </c>
      <c r="F11" s="65">
        <f>VLOOKUP($A11,'Return Data'!$B$7:$R$2843,10,0)</f>
        <v>5.3699000000000003</v>
      </c>
      <c r="G11" s="66">
        <f t="shared" si="1"/>
        <v>10</v>
      </c>
      <c r="H11" s="65">
        <f>VLOOKUP($A11,'Return Data'!$B$7:$R$2843,11,0)</f>
        <v>10.1587</v>
      </c>
      <c r="I11" s="66">
        <f t="shared" si="2"/>
        <v>2</v>
      </c>
      <c r="J11" s="65">
        <f>VLOOKUP($A11,'Return Data'!$B$7:$R$2843,12,0)</f>
        <v>4.2192999999999996</v>
      </c>
      <c r="K11" s="66">
        <f t="shared" si="3"/>
        <v>4</v>
      </c>
      <c r="L11" s="65">
        <f>VLOOKUP($A11,'Return Data'!$B$7:$R$2843,13,0)</f>
        <v>5.4288999999999996</v>
      </c>
      <c r="M11" s="66">
        <f t="shared" si="4"/>
        <v>6</v>
      </c>
      <c r="N11" s="65">
        <f>VLOOKUP($A11,'Return Data'!$B$7:$R$2843,17,0)</f>
        <v>9.0474999999999994</v>
      </c>
      <c r="O11" s="66">
        <f t="shared" si="5"/>
        <v>1</v>
      </c>
      <c r="P11" s="65">
        <f>VLOOKUP($A11,'Return Data'!$B$7:$R$2843,14,0)</f>
        <v>10.298</v>
      </c>
      <c r="Q11" s="66">
        <f t="shared" si="6"/>
        <v>1</v>
      </c>
      <c r="R11" s="65">
        <f>VLOOKUP($A11,'Return Data'!$B$7:$R$2843,16,0)</f>
        <v>8.7995000000000001</v>
      </c>
      <c r="S11" s="67">
        <f t="shared" si="7"/>
        <v>2</v>
      </c>
    </row>
    <row r="12" spans="1:19" x14ac:dyDescent="0.3">
      <c r="A12" s="82" t="s">
        <v>573</v>
      </c>
      <c r="B12" s="64">
        <f>VLOOKUP($A12,'Return Data'!$B$7:$R$2843,3,0)</f>
        <v>44440</v>
      </c>
      <c r="C12" s="65">
        <f>VLOOKUP($A12,'Return Data'!$B$7:$R$2843,4,0)</f>
        <v>17.937799999999999</v>
      </c>
      <c r="D12" s="65">
        <f>VLOOKUP($A12,'Return Data'!$B$7:$R$2843,9,0)</f>
        <v>8.2309000000000001</v>
      </c>
      <c r="E12" s="66">
        <f t="shared" si="0"/>
        <v>5</v>
      </c>
      <c r="F12" s="65">
        <f>VLOOKUP($A12,'Return Data'!$B$7:$R$2843,10,0)</f>
        <v>4.9420999999999999</v>
      </c>
      <c r="G12" s="66">
        <f t="shared" si="1"/>
        <v>16</v>
      </c>
      <c r="H12" s="65">
        <f>VLOOKUP($A12,'Return Data'!$B$7:$R$2843,11,0)</f>
        <v>6.7737999999999996</v>
      </c>
      <c r="I12" s="66">
        <f t="shared" si="2"/>
        <v>8</v>
      </c>
      <c r="J12" s="65">
        <f>VLOOKUP($A12,'Return Data'!$B$7:$R$2843,12,0)</f>
        <v>4.1386000000000003</v>
      </c>
      <c r="K12" s="66">
        <f t="shared" si="3"/>
        <v>7</v>
      </c>
      <c r="L12" s="65">
        <f>VLOOKUP($A12,'Return Data'!$B$7:$R$2843,13,0)</f>
        <v>5.0819000000000001</v>
      </c>
      <c r="M12" s="66">
        <f t="shared" si="4"/>
        <v>11</v>
      </c>
      <c r="N12" s="65">
        <f>VLOOKUP($A12,'Return Data'!$B$7:$R$2843,17,0)</f>
        <v>7.4412000000000003</v>
      </c>
      <c r="O12" s="66">
        <f t="shared" si="5"/>
        <v>11</v>
      </c>
      <c r="P12" s="65">
        <f>VLOOKUP($A12,'Return Data'!$B$7:$R$2843,14,0)</f>
        <v>8.9535</v>
      </c>
      <c r="Q12" s="66">
        <f t="shared" si="6"/>
        <v>5</v>
      </c>
      <c r="R12" s="65">
        <f>VLOOKUP($A12,'Return Data'!$B$7:$R$2843,16,0)</f>
        <v>8.2640999999999991</v>
      </c>
      <c r="S12" s="67">
        <f t="shared" si="7"/>
        <v>11</v>
      </c>
    </row>
    <row r="13" spans="1:19" x14ac:dyDescent="0.3">
      <c r="A13" s="82" t="s">
        <v>576</v>
      </c>
      <c r="B13" s="64">
        <f>VLOOKUP($A13,'Return Data'!$B$7:$R$2843,3,0)</f>
        <v>44440</v>
      </c>
      <c r="C13" s="65">
        <f>VLOOKUP($A13,'Return Data'!$B$7:$R$2843,4,0)</f>
        <v>18.3093</v>
      </c>
      <c r="D13" s="65">
        <f>VLOOKUP($A13,'Return Data'!$B$7:$R$2843,9,0)</f>
        <v>7.5235000000000003</v>
      </c>
      <c r="E13" s="66">
        <f t="shared" si="0"/>
        <v>9</v>
      </c>
      <c r="F13" s="65">
        <f>VLOOKUP($A13,'Return Data'!$B$7:$R$2843,10,0)</f>
        <v>5.2206000000000001</v>
      </c>
      <c r="G13" s="66">
        <f t="shared" si="1"/>
        <v>12</v>
      </c>
      <c r="H13" s="65">
        <f>VLOOKUP($A13,'Return Data'!$B$7:$R$2843,11,0)</f>
        <v>6.4329000000000001</v>
      </c>
      <c r="I13" s="66">
        <f t="shared" si="2"/>
        <v>11</v>
      </c>
      <c r="J13" s="65">
        <f>VLOOKUP($A13,'Return Data'!$B$7:$R$2843,12,0)</f>
        <v>4.1494999999999997</v>
      </c>
      <c r="K13" s="66">
        <f t="shared" si="3"/>
        <v>6</v>
      </c>
      <c r="L13" s="65">
        <f>VLOOKUP($A13,'Return Data'!$B$7:$R$2843,13,0)</f>
        <v>5.4421999999999997</v>
      </c>
      <c r="M13" s="66">
        <f t="shared" si="4"/>
        <v>4</v>
      </c>
      <c r="N13" s="65">
        <f>VLOOKUP($A13,'Return Data'!$B$7:$R$2843,17,0)</f>
        <v>8.0230999999999995</v>
      </c>
      <c r="O13" s="66">
        <f t="shared" si="5"/>
        <v>4</v>
      </c>
      <c r="P13" s="65">
        <f>VLOOKUP($A13,'Return Data'!$B$7:$R$2843,14,0)</f>
        <v>8.7763000000000009</v>
      </c>
      <c r="Q13" s="66">
        <f t="shared" si="6"/>
        <v>7</v>
      </c>
      <c r="R13" s="65">
        <f>VLOOKUP($A13,'Return Data'!$B$7:$R$2843,16,0)</f>
        <v>8.4675999999999991</v>
      </c>
      <c r="S13" s="67">
        <f t="shared" si="7"/>
        <v>5</v>
      </c>
    </row>
    <row r="14" spans="1:19" x14ac:dyDescent="0.3">
      <c r="A14" s="82" t="s">
        <v>577</v>
      </c>
      <c r="B14" s="64">
        <f>VLOOKUP($A14,'Return Data'!$B$7:$R$2843,3,0)</f>
        <v>44440</v>
      </c>
      <c r="C14" s="65">
        <f>VLOOKUP($A14,'Return Data'!$B$7:$R$2843,4,0)</f>
        <v>25.653400000000001</v>
      </c>
      <c r="D14" s="65">
        <f>VLOOKUP($A14,'Return Data'!$B$7:$R$2843,9,0)</f>
        <v>8.5375999999999994</v>
      </c>
      <c r="E14" s="66">
        <f t="shared" si="0"/>
        <v>4</v>
      </c>
      <c r="F14" s="65">
        <f>VLOOKUP($A14,'Return Data'!$B$7:$R$2843,10,0)</f>
        <v>6.056</v>
      </c>
      <c r="G14" s="66">
        <f t="shared" si="1"/>
        <v>2</v>
      </c>
      <c r="H14" s="65">
        <f>VLOOKUP($A14,'Return Data'!$B$7:$R$2843,11,0)</f>
        <v>6.0152000000000001</v>
      </c>
      <c r="I14" s="66">
        <f t="shared" si="2"/>
        <v>15</v>
      </c>
      <c r="J14" s="65">
        <f>VLOOKUP($A14,'Return Data'!$B$7:$R$2843,12,0)</f>
        <v>4.5101000000000004</v>
      </c>
      <c r="K14" s="66">
        <f t="shared" si="3"/>
        <v>3</v>
      </c>
      <c r="L14" s="65">
        <f>VLOOKUP($A14,'Return Data'!$B$7:$R$2843,13,0)</f>
        <v>5.4406999999999996</v>
      </c>
      <c r="M14" s="66">
        <f t="shared" si="4"/>
        <v>5</v>
      </c>
      <c r="N14" s="65">
        <f>VLOOKUP($A14,'Return Data'!$B$7:$R$2843,17,0)</f>
        <v>7.4997999999999996</v>
      </c>
      <c r="O14" s="66">
        <f t="shared" si="5"/>
        <v>10</v>
      </c>
      <c r="P14" s="65">
        <f>VLOOKUP($A14,'Return Data'!$B$7:$R$2843,14,0)</f>
        <v>8.1661000000000001</v>
      </c>
      <c r="Q14" s="66">
        <f t="shared" si="6"/>
        <v>13</v>
      </c>
      <c r="R14" s="65">
        <f>VLOOKUP($A14,'Return Data'!$B$7:$R$2843,16,0)</f>
        <v>8.4046000000000003</v>
      </c>
      <c r="S14" s="67">
        <f t="shared" si="7"/>
        <v>6</v>
      </c>
    </row>
    <row r="15" spans="1:19" x14ac:dyDescent="0.3">
      <c r="A15" s="82" t="s">
        <v>580</v>
      </c>
      <c r="B15" s="64">
        <f>VLOOKUP($A15,'Return Data'!$B$7:$R$2843,3,0)</f>
        <v>44440</v>
      </c>
      <c r="C15" s="65">
        <f>VLOOKUP($A15,'Return Data'!$B$7:$R$2843,4,0)</f>
        <v>19.700700000000001</v>
      </c>
      <c r="D15" s="65">
        <f>VLOOKUP($A15,'Return Data'!$B$7:$R$2843,9,0)</f>
        <v>6.5171000000000001</v>
      </c>
      <c r="E15" s="66">
        <f t="shared" si="0"/>
        <v>16</v>
      </c>
      <c r="F15" s="65">
        <f>VLOOKUP($A15,'Return Data'!$B$7:$R$2843,10,0)</f>
        <v>5.6268000000000002</v>
      </c>
      <c r="G15" s="66">
        <f t="shared" si="1"/>
        <v>8</v>
      </c>
      <c r="H15" s="65">
        <f>VLOOKUP($A15,'Return Data'!$B$7:$R$2843,11,0)</f>
        <v>6.3780999999999999</v>
      </c>
      <c r="I15" s="66">
        <f t="shared" si="2"/>
        <v>12</v>
      </c>
      <c r="J15" s="65">
        <f>VLOOKUP($A15,'Return Data'!$B$7:$R$2843,12,0)</f>
        <v>3.9339</v>
      </c>
      <c r="K15" s="66">
        <f t="shared" si="3"/>
        <v>11</v>
      </c>
      <c r="L15" s="65">
        <f>VLOOKUP($A15,'Return Data'!$B$7:$R$2843,13,0)</f>
        <v>5.0518999999999998</v>
      </c>
      <c r="M15" s="66">
        <f t="shared" si="4"/>
        <v>12</v>
      </c>
      <c r="N15" s="65">
        <f>VLOOKUP($A15,'Return Data'!$B$7:$R$2843,17,0)</f>
        <v>8.0953999999999997</v>
      </c>
      <c r="O15" s="66">
        <f t="shared" si="5"/>
        <v>2</v>
      </c>
      <c r="P15" s="65">
        <f>VLOOKUP($A15,'Return Data'!$B$7:$R$2843,14,0)</f>
        <v>9.5111000000000008</v>
      </c>
      <c r="Q15" s="66">
        <f t="shared" si="6"/>
        <v>2</v>
      </c>
      <c r="R15" s="65">
        <f>VLOOKUP($A15,'Return Data'!$B$7:$R$2843,16,0)</f>
        <v>8.3110999999999997</v>
      </c>
      <c r="S15" s="67">
        <f t="shared" si="7"/>
        <v>9</v>
      </c>
    </row>
    <row r="16" spans="1:19" x14ac:dyDescent="0.3">
      <c r="A16" s="82" t="s">
        <v>583</v>
      </c>
      <c r="B16" s="64">
        <f>VLOOKUP($A16,'Return Data'!$B$7:$R$2843,3,0)</f>
        <v>44440</v>
      </c>
      <c r="C16" s="65">
        <f>VLOOKUP($A16,'Return Data'!$B$7:$R$2843,4,0)</f>
        <v>1843.0821000000001</v>
      </c>
      <c r="D16" s="65">
        <f>VLOOKUP($A16,'Return Data'!$B$7:$R$2843,9,0)</f>
        <v>8.8539999999999992</v>
      </c>
      <c r="E16" s="66">
        <f t="shared" si="0"/>
        <v>3</v>
      </c>
      <c r="F16" s="65">
        <f>VLOOKUP($A16,'Return Data'!$B$7:$R$2843,10,0)</f>
        <v>3.6524000000000001</v>
      </c>
      <c r="G16" s="66">
        <f t="shared" si="1"/>
        <v>19</v>
      </c>
      <c r="H16" s="65">
        <f>VLOOKUP($A16,'Return Data'!$B$7:$R$2843,11,0)</f>
        <v>8.7849000000000004</v>
      </c>
      <c r="I16" s="66">
        <f t="shared" si="2"/>
        <v>3</v>
      </c>
      <c r="J16" s="65">
        <f>VLOOKUP($A16,'Return Data'!$B$7:$R$2843,12,0)</f>
        <v>3.0777000000000001</v>
      </c>
      <c r="K16" s="66">
        <f t="shared" si="3"/>
        <v>18</v>
      </c>
      <c r="L16" s="65">
        <f>VLOOKUP($A16,'Return Data'!$B$7:$R$2843,13,0)</f>
        <v>3.9661</v>
      </c>
      <c r="M16" s="66">
        <f t="shared" si="4"/>
        <v>17</v>
      </c>
      <c r="N16" s="65">
        <f>VLOOKUP($A16,'Return Data'!$B$7:$R$2843,17,0)</f>
        <v>6.8025000000000002</v>
      </c>
      <c r="O16" s="66">
        <f t="shared" si="5"/>
        <v>14</v>
      </c>
      <c r="P16" s="65">
        <f>VLOOKUP($A16,'Return Data'!$B$7:$R$2843,14,0)</f>
        <v>7.8840000000000003</v>
      </c>
      <c r="Q16" s="66">
        <f t="shared" si="6"/>
        <v>14</v>
      </c>
      <c r="R16" s="65">
        <f>VLOOKUP($A16,'Return Data'!$B$7:$R$2843,16,0)</f>
        <v>7.2987000000000002</v>
      </c>
      <c r="S16" s="67">
        <f t="shared" si="7"/>
        <v>18</v>
      </c>
    </row>
    <row r="17" spans="1:19" x14ac:dyDescent="0.3">
      <c r="A17" s="82" t="s">
        <v>585</v>
      </c>
      <c r="B17" s="64">
        <f>VLOOKUP($A17,'Return Data'!$B$7:$R$2843,3,0)</f>
        <v>44440</v>
      </c>
      <c r="C17" s="65">
        <f>VLOOKUP($A17,'Return Data'!$B$7:$R$2843,4,0)</f>
        <v>51.692900000000002</v>
      </c>
      <c r="D17" s="65">
        <f>VLOOKUP($A17,'Return Data'!$B$7:$R$2843,9,0)</f>
        <v>7.5377000000000001</v>
      </c>
      <c r="E17" s="66">
        <f t="shared" si="0"/>
        <v>8</v>
      </c>
      <c r="F17" s="65">
        <f>VLOOKUP($A17,'Return Data'!$B$7:$R$2843,10,0)</f>
        <v>5.6395</v>
      </c>
      <c r="G17" s="66">
        <f t="shared" si="1"/>
        <v>7</v>
      </c>
      <c r="H17" s="65">
        <f>VLOOKUP($A17,'Return Data'!$B$7:$R$2843,11,0)</f>
        <v>6.48</v>
      </c>
      <c r="I17" s="66">
        <f t="shared" si="2"/>
        <v>10</v>
      </c>
      <c r="J17" s="65">
        <f>VLOOKUP($A17,'Return Data'!$B$7:$R$2843,12,0)</f>
        <v>3.9929999999999999</v>
      </c>
      <c r="K17" s="66">
        <f t="shared" si="3"/>
        <v>9</v>
      </c>
      <c r="L17" s="65">
        <f>VLOOKUP($A17,'Return Data'!$B$7:$R$2843,13,0)</f>
        <v>5.2100999999999997</v>
      </c>
      <c r="M17" s="66">
        <f t="shared" si="4"/>
        <v>9</v>
      </c>
      <c r="N17" s="65">
        <f>VLOOKUP($A17,'Return Data'!$B$7:$R$2843,17,0)</f>
        <v>7.8948</v>
      </c>
      <c r="O17" s="66">
        <f t="shared" si="5"/>
        <v>6</v>
      </c>
      <c r="P17" s="65">
        <f>VLOOKUP($A17,'Return Data'!$B$7:$R$2843,14,0)</f>
        <v>8.9848999999999997</v>
      </c>
      <c r="Q17" s="66">
        <f t="shared" si="6"/>
        <v>4</v>
      </c>
      <c r="R17" s="65">
        <f>VLOOKUP($A17,'Return Data'!$B$7:$R$2843,16,0)</f>
        <v>7.5083000000000002</v>
      </c>
      <c r="S17" s="67">
        <f t="shared" si="7"/>
        <v>16</v>
      </c>
    </row>
    <row r="18" spans="1:19" x14ac:dyDescent="0.3">
      <c r="A18" s="82" t="s">
        <v>588</v>
      </c>
      <c r="B18" s="64">
        <f>VLOOKUP($A18,'Return Data'!$B$7:$R$2843,3,0)</f>
        <v>44440</v>
      </c>
      <c r="C18" s="65">
        <f>VLOOKUP($A18,'Return Data'!$B$7:$R$2843,4,0)</f>
        <v>19.9057</v>
      </c>
      <c r="D18" s="65">
        <f>VLOOKUP($A18,'Return Data'!$B$7:$R$2843,9,0)</f>
        <v>7.1527000000000003</v>
      </c>
      <c r="E18" s="66">
        <f t="shared" si="0"/>
        <v>12</v>
      </c>
      <c r="F18" s="65">
        <f>VLOOKUP($A18,'Return Data'!$B$7:$R$2843,10,0)</f>
        <v>5.6828000000000003</v>
      </c>
      <c r="G18" s="66">
        <f t="shared" si="1"/>
        <v>4</v>
      </c>
      <c r="H18" s="65">
        <f>VLOOKUP($A18,'Return Data'!$B$7:$R$2843,11,0)</f>
        <v>6.5270000000000001</v>
      </c>
      <c r="I18" s="66">
        <f t="shared" si="2"/>
        <v>9</v>
      </c>
      <c r="J18" s="65">
        <f>VLOOKUP($A18,'Return Data'!$B$7:$R$2843,12,0)</f>
        <v>3.7993999999999999</v>
      </c>
      <c r="K18" s="66">
        <f t="shared" si="3"/>
        <v>13</v>
      </c>
      <c r="L18" s="65">
        <f>VLOOKUP($A18,'Return Data'!$B$7:$R$2843,13,0)</f>
        <v>4.9729000000000001</v>
      </c>
      <c r="M18" s="66">
        <f t="shared" si="4"/>
        <v>14</v>
      </c>
      <c r="N18" s="65">
        <f>VLOOKUP($A18,'Return Data'!$B$7:$R$2843,17,0)</f>
        <v>7.7778999999999998</v>
      </c>
      <c r="O18" s="66">
        <f t="shared" si="5"/>
        <v>8</v>
      </c>
      <c r="P18" s="65">
        <f>VLOOKUP($A18,'Return Data'!$B$7:$R$2843,14,0)</f>
        <v>8.2942</v>
      </c>
      <c r="Q18" s="66">
        <f t="shared" si="6"/>
        <v>11</v>
      </c>
      <c r="R18" s="65">
        <f>VLOOKUP($A18,'Return Data'!$B$7:$R$2843,16,0)</f>
        <v>5.0553999999999997</v>
      </c>
      <c r="S18" s="67">
        <f t="shared" si="7"/>
        <v>20</v>
      </c>
    </row>
    <row r="19" spans="1:19" x14ac:dyDescent="0.3">
      <c r="A19" s="82" t="s">
        <v>589</v>
      </c>
      <c r="B19" s="64">
        <f>VLOOKUP($A19,'Return Data'!$B$7:$R$2843,3,0)</f>
        <v>44440</v>
      </c>
      <c r="C19" s="65">
        <f>VLOOKUP($A19,'Return Data'!$B$7:$R$2843,4,0)</f>
        <v>27.942399999999999</v>
      </c>
      <c r="D19" s="65">
        <f>VLOOKUP($A19,'Return Data'!$B$7:$R$2843,9,0)</f>
        <v>5.5415999999999999</v>
      </c>
      <c r="E19" s="66">
        <f t="shared" si="0"/>
        <v>17</v>
      </c>
      <c r="F19" s="65">
        <f>VLOOKUP($A19,'Return Data'!$B$7:$R$2843,10,0)</f>
        <v>4.2739000000000003</v>
      </c>
      <c r="G19" s="66">
        <f t="shared" si="1"/>
        <v>17</v>
      </c>
      <c r="H19" s="65">
        <f>VLOOKUP($A19,'Return Data'!$B$7:$R$2843,11,0)</f>
        <v>4.9627999999999997</v>
      </c>
      <c r="I19" s="66">
        <f t="shared" si="2"/>
        <v>18</v>
      </c>
      <c r="J19" s="65">
        <f>VLOOKUP($A19,'Return Data'!$B$7:$R$2843,12,0)</f>
        <v>2.9420999999999999</v>
      </c>
      <c r="K19" s="66">
        <f t="shared" si="3"/>
        <v>20</v>
      </c>
      <c r="L19" s="65">
        <f>VLOOKUP($A19,'Return Data'!$B$7:$R$2843,13,0)</f>
        <v>3.8666</v>
      </c>
      <c r="M19" s="66">
        <f t="shared" si="4"/>
        <v>18</v>
      </c>
      <c r="N19" s="65">
        <f>VLOOKUP($A19,'Return Data'!$B$7:$R$2843,17,0)</f>
        <v>6.2763</v>
      </c>
      <c r="O19" s="66">
        <f t="shared" si="5"/>
        <v>15</v>
      </c>
      <c r="P19" s="65">
        <f>VLOOKUP($A19,'Return Data'!$B$7:$R$2843,14,0)</f>
        <v>7.8333000000000004</v>
      </c>
      <c r="Q19" s="66">
        <f t="shared" si="6"/>
        <v>15</v>
      </c>
      <c r="R19" s="65">
        <f>VLOOKUP($A19,'Return Data'!$B$7:$R$2843,16,0)</f>
        <v>7.4672999999999998</v>
      </c>
      <c r="S19" s="67">
        <f t="shared" si="7"/>
        <v>17</v>
      </c>
    </row>
    <row r="20" spans="1:19" x14ac:dyDescent="0.3">
      <c r="A20" s="82" t="s">
        <v>591</v>
      </c>
      <c r="B20" s="64">
        <f>VLOOKUP($A20,'Return Data'!$B$7:$R$2843,3,0)</f>
        <v>44440</v>
      </c>
      <c r="C20" s="65">
        <f>VLOOKUP($A20,'Return Data'!$B$7:$R$2843,4,0)</f>
        <v>16.5398</v>
      </c>
      <c r="D20" s="65">
        <f>VLOOKUP($A20,'Return Data'!$B$7:$R$2843,9,0)</f>
        <v>7.2222999999999997</v>
      </c>
      <c r="E20" s="66">
        <f t="shared" si="0"/>
        <v>11</v>
      </c>
      <c r="F20" s="65">
        <f>VLOOKUP($A20,'Return Data'!$B$7:$R$2843,10,0)</f>
        <v>5.6811999999999996</v>
      </c>
      <c r="G20" s="66">
        <f t="shared" si="1"/>
        <v>5</v>
      </c>
      <c r="H20" s="65">
        <f>VLOOKUP($A20,'Return Data'!$B$7:$R$2843,11,0)</f>
        <v>7.2592999999999996</v>
      </c>
      <c r="I20" s="66">
        <f t="shared" si="2"/>
        <v>5</v>
      </c>
      <c r="J20" s="65">
        <f>VLOOKUP($A20,'Return Data'!$B$7:$R$2843,12,0)</f>
        <v>4.1962000000000002</v>
      </c>
      <c r="K20" s="66">
        <f t="shared" si="3"/>
        <v>5</v>
      </c>
      <c r="L20" s="65">
        <f>VLOOKUP($A20,'Return Data'!$B$7:$R$2843,13,0)</f>
        <v>5.2946999999999997</v>
      </c>
      <c r="M20" s="66">
        <f t="shared" si="4"/>
        <v>7</v>
      </c>
      <c r="N20" s="65">
        <f>VLOOKUP($A20,'Return Data'!$B$7:$R$2843,17,0)</f>
        <v>8.0495000000000001</v>
      </c>
      <c r="O20" s="66">
        <f t="shared" si="5"/>
        <v>3</v>
      </c>
      <c r="P20" s="65">
        <f>VLOOKUP($A20,'Return Data'!$B$7:$R$2843,14,0)</f>
        <v>9.1088000000000005</v>
      </c>
      <c r="Q20" s="66">
        <f t="shared" si="6"/>
        <v>3</v>
      </c>
      <c r="R20" s="65">
        <f>VLOOKUP($A20,'Return Data'!$B$7:$R$2843,16,0)</f>
        <v>8.3089999999999993</v>
      </c>
      <c r="S20" s="67">
        <f t="shared" si="7"/>
        <v>10</v>
      </c>
    </row>
    <row r="21" spans="1:19" x14ac:dyDescent="0.3">
      <c r="A21" s="82" t="s">
        <v>593</v>
      </c>
      <c r="B21" s="64">
        <f>VLOOKUP($A21,'Return Data'!$B$7:$R$2843,3,0)</f>
        <v>44440</v>
      </c>
      <c r="C21" s="65">
        <f>VLOOKUP($A21,'Return Data'!$B$7:$R$2843,4,0)</f>
        <v>19.506900000000002</v>
      </c>
      <c r="D21" s="65">
        <f>VLOOKUP($A21,'Return Data'!$B$7:$R$2843,9,0)</f>
        <v>7.4147999999999996</v>
      </c>
      <c r="E21" s="66">
        <f t="shared" si="0"/>
        <v>10</v>
      </c>
      <c r="F21" s="65">
        <f>VLOOKUP($A21,'Return Data'!$B$7:$R$2843,10,0)</f>
        <v>5.2862999999999998</v>
      </c>
      <c r="G21" s="66">
        <f t="shared" si="1"/>
        <v>11</v>
      </c>
      <c r="H21" s="65">
        <f>VLOOKUP($A21,'Return Data'!$B$7:$R$2843,11,0)</f>
        <v>6.3319999999999999</v>
      </c>
      <c r="I21" s="66">
        <f t="shared" si="2"/>
        <v>14</v>
      </c>
      <c r="J21" s="65">
        <f>VLOOKUP($A21,'Return Data'!$B$7:$R$2843,12,0)</f>
        <v>3.9603999999999999</v>
      </c>
      <c r="K21" s="66">
        <f t="shared" si="3"/>
        <v>10</v>
      </c>
      <c r="L21" s="65">
        <f>VLOOKUP($A21,'Return Data'!$B$7:$R$2843,13,0)</f>
        <v>5.1624999999999996</v>
      </c>
      <c r="M21" s="66">
        <f t="shared" si="4"/>
        <v>10</v>
      </c>
      <c r="N21" s="65">
        <f>VLOOKUP($A21,'Return Data'!$B$7:$R$2843,17,0)</f>
        <v>7.5773000000000001</v>
      </c>
      <c r="O21" s="66">
        <f t="shared" si="5"/>
        <v>9</v>
      </c>
      <c r="P21" s="65">
        <f>VLOOKUP($A21,'Return Data'!$B$7:$R$2843,14,0)</f>
        <v>8.6104000000000003</v>
      </c>
      <c r="Q21" s="66">
        <f t="shared" si="6"/>
        <v>10</v>
      </c>
      <c r="R21" s="65">
        <f>VLOOKUP($A21,'Return Data'!$B$7:$R$2843,16,0)</f>
        <v>8.1877999999999993</v>
      </c>
      <c r="S21" s="67">
        <f t="shared" si="7"/>
        <v>12</v>
      </c>
    </row>
    <row r="22" spans="1:19" x14ac:dyDescent="0.3">
      <c r="A22" s="82" t="s">
        <v>596</v>
      </c>
      <c r="B22" s="64">
        <f>VLOOKUP($A22,'Return Data'!$B$7:$R$2843,3,0)</f>
        <v>44440</v>
      </c>
      <c r="C22" s="65">
        <f>VLOOKUP($A22,'Return Data'!$B$7:$R$2843,4,0)</f>
        <v>2511.7338</v>
      </c>
      <c r="D22" s="65">
        <f>VLOOKUP($A22,'Return Data'!$B$7:$R$2843,9,0)</f>
        <v>6.8940000000000001</v>
      </c>
      <c r="E22" s="66">
        <f t="shared" si="0"/>
        <v>15</v>
      </c>
      <c r="F22" s="65">
        <f>VLOOKUP($A22,'Return Data'!$B$7:$R$2843,10,0)</f>
        <v>5.1193</v>
      </c>
      <c r="G22" s="66">
        <f t="shared" si="1"/>
        <v>13</v>
      </c>
      <c r="H22" s="65">
        <f>VLOOKUP($A22,'Return Data'!$B$7:$R$2843,11,0)</f>
        <v>5.7024999999999997</v>
      </c>
      <c r="I22" s="66">
        <f t="shared" si="2"/>
        <v>16</v>
      </c>
      <c r="J22" s="65">
        <f>VLOOKUP($A22,'Return Data'!$B$7:$R$2843,12,0)</f>
        <v>3.1652999999999998</v>
      </c>
      <c r="K22" s="66">
        <f t="shared" si="3"/>
        <v>17</v>
      </c>
      <c r="L22" s="65">
        <f>VLOOKUP($A22,'Return Data'!$B$7:$R$2843,13,0)</f>
        <v>4.6871</v>
      </c>
      <c r="M22" s="66">
        <f t="shared" si="4"/>
        <v>16</v>
      </c>
      <c r="N22" s="65">
        <f>VLOOKUP($A22,'Return Data'!$B$7:$R$2843,17,0)</f>
        <v>7.3841999999999999</v>
      </c>
      <c r="O22" s="66">
        <f t="shared" si="5"/>
        <v>12</v>
      </c>
      <c r="P22" s="65">
        <f>VLOOKUP($A22,'Return Data'!$B$7:$R$2843,14,0)</f>
        <v>8.2941000000000003</v>
      </c>
      <c r="Q22" s="66">
        <f t="shared" si="6"/>
        <v>12</v>
      </c>
      <c r="R22" s="65">
        <f>VLOOKUP($A22,'Return Data'!$B$7:$R$2843,16,0)</f>
        <v>8.0436999999999994</v>
      </c>
      <c r="S22" s="67">
        <f t="shared" si="7"/>
        <v>13</v>
      </c>
    </row>
    <row r="23" spans="1:19" x14ac:dyDescent="0.3">
      <c r="A23" s="82" t="s">
        <v>597</v>
      </c>
      <c r="B23" s="64">
        <f>VLOOKUP($A23,'Return Data'!$B$7:$R$2843,3,0)</f>
        <v>44440</v>
      </c>
      <c r="C23" s="65">
        <f>VLOOKUP($A23,'Return Data'!$B$7:$R$2843,4,0)</f>
        <v>34.391599999999997</v>
      </c>
      <c r="D23" s="65">
        <f>VLOOKUP($A23,'Return Data'!$B$7:$R$2843,9,0)</f>
        <v>3.6364000000000001</v>
      </c>
      <c r="E23" s="66">
        <f t="shared" si="0"/>
        <v>20</v>
      </c>
      <c r="F23" s="65">
        <f>VLOOKUP($A23,'Return Data'!$B$7:$R$2843,10,0)</f>
        <v>3.4173</v>
      </c>
      <c r="G23" s="66">
        <f t="shared" si="1"/>
        <v>20</v>
      </c>
      <c r="H23" s="65">
        <f>VLOOKUP($A23,'Return Data'!$B$7:$R$2843,11,0)</f>
        <v>3.5091000000000001</v>
      </c>
      <c r="I23" s="66">
        <f t="shared" si="2"/>
        <v>20</v>
      </c>
      <c r="J23" s="65">
        <f>VLOOKUP($A23,'Return Data'!$B$7:$R$2843,12,0)</f>
        <v>3.2646999999999999</v>
      </c>
      <c r="K23" s="66">
        <f t="shared" si="3"/>
        <v>16</v>
      </c>
      <c r="L23" s="65">
        <f>VLOOKUP($A23,'Return Data'!$B$7:$R$2843,13,0)</f>
        <v>3.7238000000000002</v>
      </c>
      <c r="M23" s="66">
        <f t="shared" si="4"/>
        <v>20</v>
      </c>
      <c r="N23" s="65">
        <f>VLOOKUP($A23,'Return Data'!$B$7:$R$2843,17,0)</f>
        <v>6.1833</v>
      </c>
      <c r="O23" s="66">
        <f t="shared" si="5"/>
        <v>16</v>
      </c>
      <c r="P23" s="65">
        <f>VLOOKUP($A23,'Return Data'!$B$7:$R$2843,14,0)</f>
        <v>7.6249000000000002</v>
      </c>
      <c r="Q23" s="66">
        <f t="shared" si="6"/>
        <v>16</v>
      </c>
      <c r="R23" s="65">
        <f>VLOOKUP($A23,'Return Data'!$B$7:$R$2843,16,0)</f>
        <v>7.6855000000000002</v>
      </c>
      <c r="S23" s="67">
        <f t="shared" si="7"/>
        <v>15</v>
      </c>
    </row>
    <row r="24" spans="1:19" x14ac:dyDescent="0.3">
      <c r="A24" s="82" t="s">
        <v>600</v>
      </c>
      <c r="B24" s="64">
        <f>VLOOKUP($A24,'Return Data'!$B$7:$R$2843,3,0)</f>
        <v>44440</v>
      </c>
      <c r="C24" s="65">
        <f>VLOOKUP($A24,'Return Data'!$B$7:$R$2843,4,0)</f>
        <v>11.522600000000001</v>
      </c>
      <c r="D24" s="65">
        <f>VLOOKUP($A24,'Return Data'!$B$7:$R$2843,9,0)</f>
        <v>8.2295999999999996</v>
      </c>
      <c r="E24" s="66">
        <f t="shared" si="0"/>
        <v>6</v>
      </c>
      <c r="F24" s="65">
        <f>VLOOKUP($A24,'Return Data'!$B$7:$R$2843,10,0)</f>
        <v>5.6467999999999998</v>
      </c>
      <c r="G24" s="66">
        <f t="shared" si="1"/>
        <v>6</v>
      </c>
      <c r="H24" s="65">
        <f>VLOOKUP($A24,'Return Data'!$B$7:$R$2843,11,0)</f>
        <v>6.8185000000000002</v>
      </c>
      <c r="I24" s="66">
        <f t="shared" si="2"/>
        <v>7</v>
      </c>
      <c r="J24" s="65">
        <f>VLOOKUP($A24,'Return Data'!$B$7:$R$2843,12,0)</f>
        <v>3.8344999999999998</v>
      </c>
      <c r="K24" s="66">
        <f t="shared" si="3"/>
        <v>12</v>
      </c>
      <c r="L24" s="65">
        <f>VLOOKUP($A24,'Return Data'!$B$7:$R$2843,13,0)</f>
        <v>5.2167000000000003</v>
      </c>
      <c r="M24" s="66">
        <f t="shared" si="4"/>
        <v>8</v>
      </c>
      <c r="N24" s="65"/>
      <c r="O24" s="66"/>
      <c r="P24" s="65"/>
      <c r="Q24" s="66"/>
      <c r="R24" s="65">
        <f>VLOOKUP($A24,'Return Data'!$B$7:$R$2843,16,0)</f>
        <v>7.7618999999999998</v>
      </c>
      <c r="S24" s="67">
        <f t="shared" si="7"/>
        <v>14</v>
      </c>
    </row>
    <row r="25" spans="1:19" x14ac:dyDescent="0.3">
      <c r="A25" s="82" t="s">
        <v>602</v>
      </c>
      <c r="B25" s="64">
        <f>VLOOKUP($A25,'Return Data'!$B$7:$R$2843,3,0)</f>
        <v>44440</v>
      </c>
      <c r="C25" s="65">
        <f>VLOOKUP($A25,'Return Data'!$B$7:$R$2843,4,0)</f>
        <v>16.435400000000001</v>
      </c>
      <c r="D25" s="65">
        <f>VLOOKUP($A25,'Return Data'!$B$7:$R$2843,9,0)</f>
        <v>5.1315999999999997</v>
      </c>
      <c r="E25" s="66">
        <f t="shared" si="0"/>
        <v>19</v>
      </c>
      <c r="F25" s="65">
        <f>VLOOKUP($A25,'Return Data'!$B$7:$R$2843,10,0)</f>
        <v>4.0776000000000003</v>
      </c>
      <c r="G25" s="66">
        <f t="shared" si="1"/>
        <v>18</v>
      </c>
      <c r="H25" s="65">
        <f>VLOOKUP($A25,'Return Data'!$B$7:$R$2843,11,0)</f>
        <v>4.8051000000000004</v>
      </c>
      <c r="I25" s="66">
        <f t="shared" si="2"/>
        <v>19</v>
      </c>
      <c r="J25" s="65">
        <f>VLOOKUP($A25,'Return Data'!$B$7:$R$2843,12,0)</f>
        <v>2.9603000000000002</v>
      </c>
      <c r="K25" s="66">
        <f t="shared" si="3"/>
        <v>19</v>
      </c>
      <c r="L25" s="65">
        <f>VLOOKUP($A25,'Return Data'!$B$7:$R$2843,13,0)</f>
        <v>3.8479999999999999</v>
      </c>
      <c r="M25" s="66">
        <f t="shared" si="4"/>
        <v>19</v>
      </c>
      <c r="N25" s="65">
        <f>VLOOKUP($A25,'Return Data'!$B$7:$R$2843,17,0)</f>
        <v>5.7253999999999996</v>
      </c>
      <c r="O25" s="66">
        <f>RANK(N25,N$8:N$27,0)</f>
        <v>17</v>
      </c>
      <c r="P25" s="65">
        <f>VLOOKUP($A25,'Return Data'!$B$7:$R$2843,14,0)</f>
        <v>4.1863000000000001</v>
      </c>
      <c r="Q25" s="66">
        <f>RANK(P25,P$8:P$27,0)</f>
        <v>17</v>
      </c>
      <c r="R25" s="65">
        <f>VLOOKUP($A25,'Return Data'!$B$7:$R$2843,16,0)</f>
        <v>6.7736000000000001</v>
      </c>
      <c r="S25" s="67">
        <f t="shared" si="7"/>
        <v>19</v>
      </c>
    </row>
    <row r="26" spans="1:19" x14ac:dyDescent="0.3">
      <c r="A26" s="82" t="s">
        <v>714</v>
      </c>
      <c r="B26" s="64">
        <f>VLOOKUP($A26,'Return Data'!$B$7:$R$2843,3,0)</f>
        <v>44440</v>
      </c>
      <c r="C26" s="65">
        <f>VLOOKUP($A26,'Return Data'!$B$7:$R$2843,4,0)</f>
        <v>1148.145</v>
      </c>
      <c r="D26" s="65">
        <f>VLOOKUP($A26,'Return Data'!$B$7:$R$2843,9,0)</f>
        <v>7.1289999999999996</v>
      </c>
      <c r="E26" s="66">
        <f t="shared" si="0"/>
        <v>13</v>
      </c>
      <c r="F26" s="65">
        <f>VLOOKUP($A26,'Return Data'!$B$7:$R$2843,10,0)</f>
        <v>6.4622999999999999</v>
      </c>
      <c r="G26" s="66">
        <f t="shared" si="1"/>
        <v>1</v>
      </c>
      <c r="H26" s="65">
        <f>VLOOKUP($A26,'Return Data'!$B$7:$R$2843,11,0)</f>
        <v>7.4644000000000004</v>
      </c>
      <c r="I26" s="66">
        <f t="shared" si="2"/>
        <v>4</v>
      </c>
      <c r="J26" s="65">
        <f>VLOOKUP($A26,'Return Data'!$B$7:$R$2843,12,0)</f>
        <v>4.7961</v>
      </c>
      <c r="K26" s="66">
        <f t="shared" si="3"/>
        <v>1</v>
      </c>
      <c r="L26" s="65">
        <f>VLOOKUP($A26,'Return Data'!$B$7:$R$2843,13,0)</f>
        <v>6.0523999999999996</v>
      </c>
      <c r="M26" s="66">
        <f t="shared" ref="M26:M27" si="8">RANK(L26,L$8:L$27,0)</f>
        <v>2</v>
      </c>
      <c r="N26" s="65"/>
      <c r="O26" s="66"/>
      <c r="P26" s="65"/>
      <c r="Q26" s="66"/>
      <c r="R26" s="65">
        <f>VLOOKUP($A26,'Return Data'!$B$7:$R$2843,16,0)</f>
        <v>8.5618999999999996</v>
      </c>
      <c r="S26" s="67">
        <f t="shared" si="7"/>
        <v>3</v>
      </c>
    </row>
    <row r="27" spans="1:19" x14ac:dyDescent="0.3">
      <c r="A27" s="82" t="s">
        <v>715</v>
      </c>
      <c r="B27" s="64">
        <f>VLOOKUP($A27,'Return Data'!$B$7:$R$2843,3,0)</f>
        <v>44440</v>
      </c>
      <c r="C27" s="65">
        <f>VLOOKUP($A27,'Return Data'!$B$7:$R$2843,4,0)</f>
        <v>1167.8081999999999</v>
      </c>
      <c r="D27" s="65">
        <f>VLOOKUP($A27,'Return Data'!$B$7:$R$2843,9,0)</f>
        <v>10.2401</v>
      </c>
      <c r="E27" s="66">
        <f t="shared" si="0"/>
        <v>2</v>
      </c>
      <c r="F27" s="65">
        <f>VLOOKUP($A27,'Return Data'!$B$7:$R$2843,10,0)</f>
        <v>4.9554</v>
      </c>
      <c r="G27" s="66">
        <f t="shared" si="1"/>
        <v>15</v>
      </c>
      <c r="H27" s="65">
        <f>VLOOKUP($A27,'Return Data'!$B$7:$R$2843,11,0)</f>
        <v>10.755000000000001</v>
      </c>
      <c r="I27" s="66">
        <f t="shared" si="2"/>
        <v>1</v>
      </c>
      <c r="J27" s="65">
        <f>VLOOKUP($A27,'Return Data'!$B$7:$R$2843,12,0)</f>
        <v>4.6608999999999998</v>
      </c>
      <c r="K27" s="66">
        <f t="shared" si="3"/>
        <v>2</v>
      </c>
      <c r="L27" s="65">
        <f>VLOOKUP($A27,'Return Data'!$B$7:$R$2843,13,0)</f>
        <v>6.1406000000000001</v>
      </c>
      <c r="M27" s="66">
        <f t="shared" si="8"/>
        <v>1</v>
      </c>
      <c r="N27" s="65"/>
      <c r="O27" s="66"/>
      <c r="P27" s="65"/>
      <c r="Q27" s="66"/>
      <c r="R27" s="65">
        <f>VLOOKUP($A27,'Return Data'!$B$7:$R$2843,16,0)</f>
        <v>9.6684000000000001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7.4178049999999995</v>
      </c>
      <c r="E29" s="88"/>
      <c r="F29" s="89">
        <f>AVERAGE(F8:F27)</f>
        <v>5.1678199999999999</v>
      </c>
      <c r="G29" s="88"/>
      <c r="H29" s="89">
        <f>AVERAGE(H8:H27)</f>
        <v>6.7034299999999991</v>
      </c>
      <c r="I29" s="88"/>
      <c r="J29" s="89">
        <f>AVERAGE(J8:J27)</f>
        <v>3.8548649999999993</v>
      </c>
      <c r="K29" s="88"/>
      <c r="L29" s="89">
        <f>AVERAGE(L8:L27)</f>
        <v>4.9873950000000011</v>
      </c>
      <c r="M29" s="88"/>
      <c r="N29" s="89">
        <f>AVERAGE(N8:N27)</f>
        <v>7.465017647058823</v>
      </c>
      <c r="O29" s="88"/>
      <c r="P29" s="89">
        <f>AVERAGE(P8:P27)</f>
        <v>8.4051176470588231</v>
      </c>
      <c r="Q29" s="88"/>
      <c r="R29" s="89">
        <f>AVERAGE(R8:R27)</f>
        <v>7.9901949999999999</v>
      </c>
      <c r="S29" s="90"/>
    </row>
    <row r="30" spans="1:19" x14ac:dyDescent="0.3">
      <c r="A30" s="87" t="s">
        <v>28</v>
      </c>
      <c r="B30" s="88"/>
      <c r="C30" s="88"/>
      <c r="D30" s="89">
        <f>MIN(D8:D27)</f>
        <v>3.6364000000000001</v>
      </c>
      <c r="E30" s="88"/>
      <c r="F30" s="89">
        <f>MIN(F8:F27)</f>
        <v>3.4173</v>
      </c>
      <c r="G30" s="88"/>
      <c r="H30" s="89">
        <f>MIN(H8:H27)</f>
        <v>3.5091000000000001</v>
      </c>
      <c r="I30" s="88"/>
      <c r="J30" s="89">
        <f>MIN(J8:J27)</f>
        <v>2.9420999999999999</v>
      </c>
      <c r="K30" s="88"/>
      <c r="L30" s="89">
        <f>MIN(L8:L27)</f>
        <v>3.7238000000000002</v>
      </c>
      <c r="M30" s="88"/>
      <c r="N30" s="89">
        <f>MIN(N8:N27)</f>
        <v>5.7253999999999996</v>
      </c>
      <c r="O30" s="88"/>
      <c r="P30" s="89">
        <f>MIN(P8:P27)</f>
        <v>4.1863000000000001</v>
      </c>
      <c r="Q30" s="88"/>
      <c r="R30" s="89">
        <f>MIN(R8:R27)</f>
        <v>5.0553999999999997</v>
      </c>
      <c r="S30" s="90"/>
    </row>
    <row r="31" spans="1:19" ht="15" thickBot="1" x14ac:dyDescent="0.35">
      <c r="A31" s="91" t="s">
        <v>29</v>
      </c>
      <c r="B31" s="92"/>
      <c r="C31" s="92"/>
      <c r="D31" s="93">
        <f>MAX(D8:D27)</f>
        <v>12.4649</v>
      </c>
      <c r="E31" s="92"/>
      <c r="F31" s="93">
        <f>MAX(F8:F27)</f>
        <v>6.4622999999999999</v>
      </c>
      <c r="G31" s="92"/>
      <c r="H31" s="93">
        <f>MAX(H8:H27)</f>
        <v>10.755000000000001</v>
      </c>
      <c r="I31" s="92"/>
      <c r="J31" s="93">
        <f>MAX(J8:J27)</f>
        <v>4.7961</v>
      </c>
      <c r="K31" s="92"/>
      <c r="L31" s="93">
        <f>MAX(L8:L27)</f>
        <v>6.1406000000000001</v>
      </c>
      <c r="M31" s="92"/>
      <c r="N31" s="93">
        <f>MAX(N8:N27)</f>
        <v>9.0474999999999994</v>
      </c>
      <c r="O31" s="92"/>
      <c r="P31" s="93">
        <f>MAX(P8:P27)</f>
        <v>10.298</v>
      </c>
      <c r="Q31" s="92"/>
      <c r="R31" s="93">
        <f>MAX(R8:R27)</f>
        <v>9.6684000000000001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44440</v>
      </c>
      <c r="C8" s="65">
        <f>VLOOKUP($A8,'Return Data'!$B$7:$R$2843,4,0)</f>
        <v>4315.6768000000002</v>
      </c>
      <c r="D8" s="65">
        <f>VLOOKUP($A8,'Return Data'!$B$7:$R$2843,9,0)</f>
        <v>-28.559799999999999</v>
      </c>
      <c r="E8" s="66">
        <f>RANK(D8,D$8:D$18,0)</f>
        <v>6</v>
      </c>
      <c r="F8" s="65">
        <f>VLOOKUP($A8,'Return Data'!$B$7:$R$2843,10,0)</f>
        <v>-18.3508</v>
      </c>
      <c r="G8" s="66">
        <f>RANK(F8,F$8:F$18,0)</f>
        <v>2</v>
      </c>
      <c r="H8" s="65">
        <f>VLOOKUP($A8,'Return Data'!$B$7:$R$2843,11,0)</f>
        <v>5.9381000000000004</v>
      </c>
      <c r="I8" s="66">
        <f>RANK(H8,H$8:H$18,0)</f>
        <v>3</v>
      </c>
      <c r="J8" s="65">
        <f>VLOOKUP($A8,'Return Data'!$B$7:$R$2843,12,0)</f>
        <v>-2.8092000000000001</v>
      </c>
      <c r="K8" s="66">
        <f>RANK(J8,J$8:J$18,0)</f>
        <v>4</v>
      </c>
      <c r="L8" s="65">
        <f>VLOOKUP($A8,'Return Data'!$B$7:$R$2843,13,0)</f>
        <v>-10.6305</v>
      </c>
      <c r="M8" s="66">
        <f>RANK(L8,L$8:L$18,0)</f>
        <v>3</v>
      </c>
      <c r="N8" s="65">
        <f>VLOOKUP($A8,'Return Data'!$B$7:$R$2843,17,0)</f>
        <v>8.4033999999999995</v>
      </c>
      <c r="O8" s="66">
        <f>RANK(N8,N$8:N$18,0)</f>
        <v>1</v>
      </c>
      <c r="P8" s="65">
        <f>VLOOKUP($A8,'Return Data'!$B$7:$R$2843,14,0)</f>
        <v>15.147600000000001</v>
      </c>
      <c r="Q8" s="66">
        <f>RANK(P8,P$8:P$18,0)</f>
        <v>2</v>
      </c>
      <c r="R8" s="65">
        <f>VLOOKUP($A8,'Return Data'!$B$7:$R$2843,16,0)</f>
        <v>6.6177000000000001</v>
      </c>
      <c r="S8" s="67">
        <f>RANK(R8,R$8:R$18,0)</f>
        <v>10</v>
      </c>
    </row>
    <row r="9" spans="1:19" x14ac:dyDescent="0.3">
      <c r="A9" s="82" t="s">
        <v>878</v>
      </c>
      <c r="B9" s="64">
        <f>VLOOKUP($A9,'Return Data'!$B$7:$R$2843,3,0)</f>
        <v>44440</v>
      </c>
      <c r="C9" s="65">
        <f>VLOOKUP($A9,'Return Data'!$B$7:$R$2843,4,0)</f>
        <v>40.917200000000001</v>
      </c>
      <c r="D9" s="65">
        <f>VLOOKUP($A9,'Return Data'!$B$7:$R$2843,9,0)</f>
        <v>-28.494800000000001</v>
      </c>
      <c r="E9" s="66">
        <f t="shared" ref="E9:E18" si="0">RANK(D9,D$8:D$18,0)</f>
        <v>2</v>
      </c>
      <c r="F9" s="65">
        <f>VLOOKUP($A9,'Return Data'!$B$7:$R$2843,10,0)</f>
        <v>-18.379300000000001</v>
      </c>
      <c r="G9" s="66">
        <f t="shared" ref="G9:G18" si="1">RANK(F9,F$8:F$18,0)</f>
        <v>3</v>
      </c>
      <c r="H9" s="65">
        <f>VLOOKUP($A9,'Return Data'!$B$7:$R$2843,11,0)</f>
        <v>5.8860000000000001</v>
      </c>
      <c r="I9" s="66">
        <f t="shared" ref="I9:I18" si="2">RANK(H9,H$8:H$18,0)</f>
        <v>6</v>
      </c>
      <c r="J9" s="65">
        <f>VLOOKUP($A9,'Return Data'!$B$7:$R$2843,12,0)</f>
        <v>-2.7719</v>
      </c>
      <c r="K9" s="66">
        <f t="shared" ref="K9:K18" si="3">RANK(J9,J$8:J$18,0)</f>
        <v>2</v>
      </c>
      <c r="L9" s="65">
        <f>VLOOKUP($A9,'Return Data'!$B$7:$R$2843,13,0)</f>
        <v>-10.5273</v>
      </c>
      <c r="M9" s="66">
        <f t="shared" ref="M9:M18" si="4">RANK(L9,L$8:L$18,0)</f>
        <v>1</v>
      </c>
      <c r="N9" s="65">
        <f>VLOOKUP($A9,'Return Data'!$B$7:$R$2843,17,0)</f>
        <v>8.1637000000000004</v>
      </c>
      <c r="O9" s="66">
        <f t="shared" ref="O9:O18" si="5">RANK(N9,N$8:N$18,0)</f>
        <v>6</v>
      </c>
      <c r="P9" s="65">
        <f>VLOOKUP($A9,'Return Data'!$B$7:$R$2843,14,0)</f>
        <v>15.058</v>
      </c>
      <c r="Q9" s="66">
        <f t="shared" ref="Q9:Q18" si="6">RANK(P9,P$8:P$18,0)</f>
        <v>3</v>
      </c>
      <c r="R9" s="65">
        <f>VLOOKUP($A9,'Return Data'!$B$7:$R$2843,16,0)</f>
        <v>6.7102000000000004</v>
      </c>
      <c r="S9" s="67">
        <f t="shared" ref="S9:S18" si="7">RANK(R9,R$8:R$18,0)</f>
        <v>9</v>
      </c>
    </row>
    <row r="10" spans="1:19" x14ac:dyDescent="0.3">
      <c r="A10" s="82" t="s">
        <v>881</v>
      </c>
      <c r="B10" s="64">
        <f>VLOOKUP($A10,'Return Data'!$B$7:$R$2843,3,0)</f>
        <v>44440</v>
      </c>
      <c r="C10" s="65">
        <f>VLOOKUP($A10,'Return Data'!$B$7:$R$2843,4,0)</f>
        <v>42.040500000000002</v>
      </c>
      <c r="D10" s="65">
        <f>VLOOKUP($A10,'Return Data'!$B$7:$R$2843,9,0)</f>
        <v>-28.537099999999999</v>
      </c>
      <c r="E10" s="66">
        <f t="shared" si="0"/>
        <v>5</v>
      </c>
      <c r="F10" s="65">
        <f>VLOOKUP($A10,'Return Data'!$B$7:$R$2843,10,0)</f>
        <v>-18.444800000000001</v>
      </c>
      <c r="G10" s="66">
        <f t="shared" si="1"/>
        <v>8</v>
      </c>
      <c r="H10" s="65">
        <f>VLOOKUP($A10,'Return Data'!$B$7:$R$2843,11,0)</f>
        <v>5.8400999999999996</v>
      </c>
      <c r="I10" s="66">
        <f t="shared" si="2"/>
        <v>8</v>
      </c>
      <c r="J10" s="65">
        <f>VLOOKUP($A10,'Return Data'!$B$7:$R$2843,12,0)</f>
        <v>-2.923</v>
      </c>
      <c r="K10" s="66">
        <f t="shared" si="3"/>
        <v>7</v>
      </c>
      <c r="L10" s="65">
        <f>VLOOKUP($A10,'Return Data'!$B$7:$R$2843,13,0)</f>
        <v>-10.74</v>
      </c>
      <c r="M10" s="66">
        <f t="shared" si="4"/>
        <v>7</v>
      </c>
      <c r="N10" s="65">
        <f>VLOOKUP($A10,'Return Data'!$B$7:$R$2843,17,0)</f>
        <v>7.9584999999999999</v>
      </c>
      <c r="O10" s="66">
        <f t="shared" si="5"/>
        <v>8</v>
      </c>
      <c r="P10" s="65">
        <f>VLOOKUP($A10,'Return Data'!$B$7:$R$2843,14,0)</f>
        <v>14.769399999999999</v>
      </c>
      <c r="Q10" s="66">
        <f t="shared" si="6"/>
        <v>10</v>
      </c>
      <c r="R10" s="65">
        <f>VLOOKUP($A10,'Return Data'!$B$7:$R$2843,16,0)</f>
        <v>7.9694000000000003</v>
      </c>
      <c r="S10" s="67">
        <f t="shared" si="7"/>
        <v>7</v>
      </c>
    </row>
    <row r="11" spans="1:19" x14ac:dyDescent="0.3">
      <c r="A11" s="82" t="s">
        <v>883</v>
      </c>
      <c r="B11" s="64">
        <f>VLOOKUP($A11,'Return Data'!$B$7:$R$2843,3,0)</f>
        <v>44440</v>
      </c>
      <c r="C11" s="65">
        <f>VLOOKUP($A11,'Return Data'!$B$7:$R$2843,4,0)</f>
        <v>41.948300000000003</v>
      </c>
      <c r="D11" s="65">
        <f>VLOOKUP($A11,'Return Data'!$B$7:$R$2843,9,0)</f>
        <v>-28.520600000000002</v>
      </c>
      <c r="E11" s="66">
        <f t="shared" si="0"/>
        <v>4</v>
      </c>
      <c r="F11" s="65">
        <f>VLOOKUP($A11,'Return Data'!$B$7:$R$2843,10,0)</f>
        <v>-18.410299999999999</v>
      </c>
      <c r="G11" s="66">
        <f t="shared" si="1"/>
        <v>4</v>
      </c>
      <c r="H11" s="65">
        <f>VLOOKUP($A11,'Return Data'!$B$7:$R$2843,11,0)</f>
        <v>5.8463000000000003</v>
      </c>
      <c r="I11" s="66">
        <f t="shared" si="2"/>
        <v>7</v>
      </c>
      <c r="J11" s="65">
        <f>VLOOKUP($A11,'Return Data'!$B$7:$R$2843,12,0)</f>
        <v>-2.9424000000000001</v>
      </c>
      <c r="K11" s="66">
        <f t="shared" si="3"/>
        <v>8</v>
      </c>
      <c r="L11" s="65">
        <f>VLOOKUP($A11,'Return Data'!$B$7:$R$2843,13,0)</f>
        <v>-10.752700000000001</v>
      </c>
      <c r="M11" s="66">
        <f t="shared" si="4"/>
        <v>8</v>
      </c>
      <c r="N11" s="65">
        <f>VLOOKUP($A11,'Return Data'!$B$7:$R$2843,17,0)</f>
        <v>7.9012000000000002</v>
      </c>
      <c r="O11" s="66">
        <f t="shared" si="5"/>
        <v>10</v>
      </c>
      <c r="P11" s="65">
        <f>VLOOKUP($A11,'Return Data'!$B$7:$R$2843,14,0)</f>
        <v>14.8028</v>
      </c>
      <c r="Q11" s="66">
        <f t="shared" si="6"/>
        <v>8</v>
      </c>
      <c r="R11" s="65">
        <f>VLOOKUP($A11,'Return Data'!$B$7:$R$2843,16,0)</f>
        <v>7.4831000000000003</v>
      </c>
      <c r="S11" s="67">
        <f t="shared" si="7"/>
        <v>8</v>
      </c>
    </row>
    <row r="12" spans="1:19" x14ac:dyDescent="0.3">
      <c r="A12" s="82" t="s">
        <v>885</v>
      </c>
      <c r="B12" s="64">
        <f>VLOOKUP($A12,'Return Data'!$B$7:$R$2843,3,0)</f>
        <v>44440</v>
      </c>
      <c r="C12" s="65">
        <f>VLOOKUP($A12,'Return Data'!$B$7:$R$2843,4,0)</f>
        <v>4356.4313000000002</v>
      </c>
      <c r="D12" s="65">
        <f>VLOOKUP($A12,'Return Data'!$B$7:$R$2843,9,0)</f>
        <v>-28.6813</v>
      </c>
      <c r="E12" s="66">
        <f t="shared" si="0"/>
        <v>9</v>
      </c>
      <c r="F12" s="65">
        <f>VLOOKUP($A12,'Return Data'!$B$7:$R$2843,10,0)</f>
        <v>-18.429300000000001</v>
      </c>
      <c r="G12" s="66">
        <f t="shared" si="1"/>
        <v>7</v>
      </c>
      <c r="H12" s="65">
        <f>VLOOKUP($A12,'Return Data'!$B$7:$R$2843,11,0)</f>
        <v>6.2386999999999997</v>
      </c>
      <c r="I12" s="66">
        <f t="shared" si="2"/>
        <v>1</v>
      </c>
      <c r="J12" s="65">
        <f>VLOOKUP($A12,'Return Data'!$B$7:$R$2843,12,0)</f>
        <v>-2.6623999999999999</v>
      </c>
      <c r="K12" s="66">
        <f t="shared" si="3"/>
        <v>1</v>
      </c>
      <c r="L12" s="65">
        <f>VLOOKUP($A12,'Return Data'!$B$7:$R$2843,13,0)</f>
        <v>-10.581899999999999</v>
      </c>
      <c r="M12" s="66">
        <f t="shared" si="4"/>
        <v>2</v>
      </c>
      <c r="N12" s="65">
        <f>VLOOKUP($A12,'Return Data'!$B$7:$R$2843,17,0)</f>
        <v>8.1705000000000005</v>
      </c>
      <c r="O12" s="66">
        <f t="shared" si="5"/>
        <v>5</v>
      </c>
      <c r="P12" s="65">
        <f>VLOOKUP($A12,'Return Data'!$B$7:$R$2843,14,0)</f>
        <v>14.978300000000001</v>
      </c>
      <c r="Q12" s="66">
        <f t="shared" si="6"/>
        <v>6</v>
      </c>
      <c r="R12" s="65">
        <f>VLOOKUP($A12,'Return Data'!$B$7:$R$2843,16,0)</f>
        <v>4.2256999999999998</v>
      </c>
      <c r="S12" s="67">
        <f t="shared" si="7"/>
        <v>11</v>
      </c>
    </row>
    <row r="13" spans="1:19" x14ac:dyDescent="0.3">
      <c r="A13" s="82" t="s">
        <v>887</v>
      </c>
      <c r="B13" s="64">
        <f>VLOOKUP($A13,'Return Data'!$B$7:$R$2843,3,0)</f>
        <v>44440</v>
      </c>
      <c r="C13" s="65">
        <f>VLOOKUP($A13,'Return Data'!$B$7:$R$2843,4,0)</f>
        <v>4258.1304</v>
      </c>
      <c r="D13" s="65">
        <f>VLOOKUP($A13,'Return Data'!$B$7:$R$2843,9,0)</f>
        <v>-28.608599999999999</v>
      </c>
      <c r="E13" s="66">
        <f t="shared" si="0"/>
        <v>8</v>
      </c>
      <c r="F13" s="65">
        <f>VLOOKUP($A13,'Return Data'!$B$7:$R$2843,10,0)</f>
        <v>-18.507100000000001</v>
      </c>
      <c r="G13" s="66">
        <f t="shared" si="1"/>
        <v>9</v>
      </c>
      <c r="H13" s="65">
        <f>VLOOKUP($A13,'Return Data'!$B$7:$R$2843,11,0)</f>
        <v>6.0381</v>
      </c>
      <c r="I13" s="66">
        <f t="shared" si="2"/>
        <v>2</v>
      </c>
      <c r="J13" s="65">
        <f>VLOOKUP($A13,'Return Data'!$B$7:$R$2843,12,0)</f>
        <v>-2.7873999999999999</v>
      </c>
      <c r="K13" s="66">
        <f t="shared" si="3"/>
        <v>3</v>
      </c>
      <c r="L13" s="65">
        <f>VLOOKUP($A13,'Return Data'!$B$7:$R$2843,13,0)</f>
        <v>-10.636100000000001</v>
      </c>
      <c r="M13" s="66">
        <f t="shared" si="4"/>
        <v>4</v>
      </c>
      <c r="N13" s="65">
        <f>VLOOKUP($A13,'Return Data'!$B$7:$R$2843,17,0)</f>
        <v>8.3573000000000004</v>
      </c>
      <c r="O13" s="66">
        <f t="shared" si="5"/>
        <v>2</v>
      </c>
      <c r="P13" s="65">
        <f>VLOOKUP($A13,'Return Data'!$B$7:$R$2843,14,0)</f>
        <v>15.179</v>
      </c>
      <c r="Q13" s="66">
        <f t="shared" si="6"/>
        <v>1</v>
      </c>
      <c r="R13" s="65">
        <f>VLOOKUP($A13,'Return Data'!$B$7:$R$2843,16,0)</f>
        <v>8.4186999999999994</v>
      </c>
      <c r="S13" s="67">
        <f t="shared" si="7"/>
        <v>6</v>
      </c>
    </row>
    <row r="14" spans="1:19" x14ac:dyDescent="0.3">
      <c r="A14" s="82" t="s">
        <v>889</v>
      </c>
      <c r="B14" s="64">
        <f>VLOOKUP($A14,'Return Data'!$B$7:$R$2843,3,0)</f>
        <v>44440</v>
      </c>
      <c r="C14" s="65">
        <f>VLOOKUP($A14,'Return Data'!$B$7:$R$2843,4,0)</f>
        <v>41.018099999999997</v>
      </c>
      <c r="D14" s="65">
        <f>VLOOKUP($A14,'Return Data'!$B$7:$R$2843,9,0)</f>
        <v>-28.503299999999999</v>
      </c>
      <c r="E14" s="66">
        <f t="shared" si="0"/>
        <v>3</v>
      </c>
      <c r="F14" s="65">
        <f>VLOOKUP($A14,'Return Data'!$B$7:$R$2843,10,0)</f>
        <v>-18.4148</v>
      </c>
      <c r="G14" s="66">
        <f t="shared" si="1"/>
        <v>5</v>
      </c>
      <c r="H14" s="65">
        <f>VLOOKUP($A14,'Return Data'!$B$7:$R$2843,11,0)</f>
        <v>5.8907999999999996</v>
      </c>
      <c r="I14" s="66">
        <f t="shared" si="2"/>
        <v>5</v>
      </c>
      <c r="J14" s="65">
        <f>VLOOKUP($A14,'Return Data'!$B$7:$R$2843,12,0)</f>
        <v>-2.8717999999999999</v>
      </c>
      <c r="K14" s="66">
        <f t="shared" si="3"/>
        <v>6</v>
      </c>
      <c r="L14" s="65">
        <f>VLOOKUP($A14,'Return Data'!$B$7:$R$2843,13,0)</f>
        <v>-10.6998</v>
      </c>
      <c r="M14" s="66">
        <f t="shared" si="4"/>
        <v>5</v>
      </c>
      <c r="N14" s="65">
        <f>VLOOKUP($A14,'Return Data'!$B$7:$R$2843,17,0)</f>
        <v>8.1938999999999993</v>
      </c>
      <c r="O14" s="66">
        <f t="shared" si="5"/>
        <v>4</v>
      </c>
      <c r="P14" s="65">
        <f>VLOOKUP($A14,'Return Data'!$B$7:$R$2843,14,0)</f>
        <v>15.034000000000001</v>
      </c>
      <c r="Q14" s="66">
        <f t="shared" si="6"/>
        <v>5</v>
      </c>
      <c r="R14" s="65">
        <f>VLOOKUP($A14,'Return Data'!$B$7:$R$2843,16,0)</f>
        <v>11.5267</v>
      </c>
      <c r="S14" s="67">
        <f t="shared" si="7"/>
        <v>1</v>
      </c>
    </row>
    <row r="15" spans="1:19" x14ac:dyDescent="0.3">
      <c r="A15" s="82" t="s">
        <v>891</v>
      </c>
      <c r="B15" s="64">
        <f>VLOOKUP($A15,'Return Data'!$B$7:$R$2843,3,0)</f>
        <v>44440</v>
      </c>
      <c r="C15" s="65">
        <f>VLOOKUP($A15,'Return Data'!$B$7:$R$2843,4,0)</f>
        <v>40.994999999999997</v>
      </c>
      <c r="D15" s="65">
        <f>VLOOKUP($A15,'Return Data'!$B$7:$R$2843,9,0)</f>
        <v>-27.4346</v>
      </c>
      <c r="E15" s="66">
        <f t="shared" si="0"/>
        <v>1</v>
      </c>
      <c r="F15" s="65">
        <f>VLOOKUP($A15,'Return Data'!$B$7:$R$2843,10,0)</f>
        <v>-18.265899999999998</v>
      </c>
      <c r="G15" s="66">
        <f t="shared" si="1"/>
        <v>1</v>
      </c>
      <c r="H15" s="65">
        <f>VLOOKUP($A15,'Return Data'!$B$7:$R$2843,11,0)</f>
        <v>4.5079000000000002</v>
      </c>
      <c r="I15" s="66">
        <f t="shared" si="2"/>
        <v>11</v>
      </c>
      <c r="J15" s="65">
        <f>VLOOKUP($A15,'Return Data'!$B$7:$R$2843,12,0)</f>
        <v>-4.1326000000000001</v>
      </c>
      <c r="K15" s="66">
        <f t="shared" si="3"/>
        <v>11</v>
      </c>
      <c r="L15" s="65">
        <f>VLOOKUP($A15,'Return Data'!$B$7:$R$2843,13,0)</f>
        <v>-10.926500000000001</v>
      </c>
      <c r="M15" s="66">
        <f t="shared" si="4"/>
        <v>9</v>
      </c>
      <c r="N15" s="65">
        <f>VLOOKUP($A15,'Return Data'!$B$7:$R$2843,17,0)</f>
        <v>8.0107999999999997</v>
      </c>
      <c r="O15" s="66">
        <f t="shared" si="5"/>
        <v>7</v>
      </c>
      <c r="P15" s="65">
        <f>VLOOKUP($A15,'Return Data'!$B$7:$R$2843,14,0)</f>
        <v>14.8453</v>
      </c>
      <c r="Q15" s="66">
        <f t="shared" si="6"/>
        <v>7</v>
      </c>
      <c r="R15" s="65">
        <f>VLOOKUP($A15,'Return Data'!$B$7:$R$2843,16,0)</f>
        <v>10.6471</v>
      </c>
      <c r="S15" s="67">
        <f t="shared" si="7"/>
        <v>3</v>
      </c>
    </row>
    <row r="16" spans="1:19" x14ac:dyDescent="0.3">
      <c r="A16" s="82" t="s">
        <v>893</v>
      </c>
      <c r="B16" s="64">
        <f>VLOOKUP($A16,'Return Data'!$B$7:$R$2843,3,0)</f>
        <v>44440</v>
      </c>
      <c r="C16" s="65">
        <f>VLOOKUP($A16,'Return Data'!$B$7:$R$2843,4,0)</f>
        <v>2036.7619</v>
      </c>
      <c r="D16" s="65">
        <f>VLOOKUP($A16,'Return Data'!$B$7:$R$2843,9,0)</f>
        <v>-28.990500000000001</v>
      </c>
      <c r="E16" s="66">
        <f t="shared" si="0"/>
        <v>10</v>
      </c>
      <c r="F16" s="65">
        <f>VLOOKUP($A16,'Return Data'!$B$7:$R$2843,10,0)</f>
        <v>-18.598600000000001</v>
      </c>
      <c r="G16" s="66">
        <f t="shared" si="1"/>
        <v>10</v>
      </c>
      <c r="H16" s="65">
        <f>VLOOKUP($A16,'Return Data'!$B$7:$R$2843,11,0)</f>
        <v>5.6634000000000002</v>
      </c>
      <c r="I16" s="66">
        <f t="shared" si="2"/>
        <v>9</v>
      </c>
      <c r="J16" s="65">
        <f>VLOOKUP($A16,'Return Data'!$B$7:$R$2843,12,0)</f>
        <v>-3.0851999999999999</v>
      </c>
      <c r="K16" s="66">
        <f t="shared" si="3"/>
        <v>9</v>
      </c>
      <c r="L16" s="65">
        <f>VLOOKUP($A16,'Return Data'!$B$7:$R$2843,13,0)</f>
        <v>-10.944800000000001</v>
      </c>
      <c r="M16" s="66">
        <f t="shared" si="4"/>
        <v>10</v>
      </c>
      <c r="N16" s="65">
        <f>VLOOKUP($A16,'Return Data'!$B$7:$R$2843,17,0)</f>
        <v>7.9490999999999996</v>
      </c>
      <c r="O16" s="66">
        <f t="shared" si="5"/>
        <v>9</v>
      </c>
      <c r="P16" s="65">
        <f>VLOOKUP($A16,'Return Data'!$B$7:$R$2843,14,0)</f>
        <v>14.8027</v>
      </c>
      <c r="Q16" s="66">
        <f t="shared" si="6"/>
        <v>9</v>
      </c>
      <c r="R16" s="65">
        <f>VLOOKUP($A16,'Return Data'!$B$7:$R$2843,16,0)</f>
        <v>9.5472999999999999</v>
      </c>
      <c r="S16" s="67">
        <f t="shared" si="7"/>
        <v>4</v>
      </c>
    </row>
    <row r="17" spans="1:19" x14ac:dyDescent="0.3">
      <c r="A17" s="82" t="s">
        <v>896</v>
      </c>
      <c r="B17" s="64">
        <f>VLOOKUP($A17,'Return Data'!$B$7:$R$2843,3,0)</f>
        <v>44440</v>
      </c>
      <c r="C17" s="65">
        <f>VLOOKUP($A17,'Return Data'!$B$7:$R$2843,4,0)</f>
        <v>4209.7052000000003</v>
      </c>
      <c r="D17" s="65">
        <f>VLOOKUP($A17,'Return Data'!$B$7:$R$2843,9,0)</f>
        <v>-28.592700000000001</v>
      </c>
      <c r="E17" s="66">
        <f t="shared" si="0"/>
        <v>7</v>
      </c>
      <c r="F17" s="65">
        <f>VLOOKUP($A17,'Return Data'!$B$7:$R$2843,10,0)</f>
        <v>-18.4209</v>
      </c>
      <c r="G17" s="66">
        <f t="shared" si="1"/>
        <v>6</v>
      </c>
      <c r="H17" s="65">
        <f>VLOOKUP($A17,'Return Data'!$B$7:$R$2843,11,0)</f>
        <v>5.9214000000000002</v>
      </c>
      <c r="I17" s="66">
        <f t="shared" si="2"/>
        <v>4</v>
      </c>
      <c r="J17" s="65">
        <f>VLOOKUP($A17,'Return Data'!$B$7:$R$2843,12,0)</f>
        <v>-2.8610000000000002</v>
      </c>
      <c r="K17" s="66">
        <f t="shared" si="3"/>
        <v>5</v>
      </c>
      <c r="L17" s="65">
        <f>VLOOKUP($A17,'Return Data'!$B$7:$R$2843,13,0)</f>
        <v>-10.7057</v>
      </c>
      <c r="M17" s="66">
        <f t="shared" si="4"/>
        <v>6</v>
      </c>
      <c r="N17" s="65">
        <f>VLOOKUP($A17,'Return Data'!$B$7:$R$2843,17,0)</f>
        <v>8.2555999999999994</v>
      </c>
      <c r="O17" s="66">
        <f t="shared" si="5"/>
        <v>3</v>
      </c>
      <c r="P17" s="65">
        <f>VLOOKUP($A17,'Return Data'!$B$7:$R$2843,14,0)</f>
        <v>15.0357</v>
      </c>
      <c r="Q17" s="66">
        <f t="shared" si="6"/>
        <v>4</v>
      </c>
      <c r="R17" s="65">
        <f>VLOOKUP($A17,'Return Data'!$B$7:$R$2843,16,0)</f>
        <v>8.9732000000000003</v>
      </c>
      <c r="S17" s="67">
        <f t="shared" si="7"/>
        <v>5</v>
      </c>
    </row>
    <row r="18" spans="1:19" x14ac:dyDescent="0.3">
      <c r="A18" s="82" t="s">
        <v>897</v>
      </c>
      <c r="B18" s="64">
        <f>VLOOKUP($A18,'Return Data'!$B$7:$R$2843,3,0)</f>
        <v>44440</v>
      </c>
      <c r="C18" s="65">
        <f>VLOOKUP($A18,'Return Data'!$B$7:$R$2843,4,0)</f>
        <v>41.063000000000002</v>
      </c>
      <c r="D18" s="65">
        <f>VLOOKUP($A18,'Return Data'!$B$7:$R$2843,9,0)</f>
        <v>-29.688500000000001</v>
      </c>
      <c r="E18" s="66">
        <f t="shared" si="0"/>
        <v>11</v>
      </c>
      <c r="F18" s="65">
        <f>VLOOKUP($A18,'Return Data'!$B$7:$R$2843,10,0)</f>
        <v>-19.339200000000002</v>
      </c>
      <c r="G18" s="66">
        <f t="shared" si="1"/>
        <v>11</v>
      </c>
      <c r="H18" s="65">
        <f>VLOOKUP($A18,'Return Data'!$B$7:$R$2843,11,0)</f>
        <v>5.4447000000000001</v>
      </c>
      <c r="I18" s="66">
        <f t="shared" si="2"/>
        <v>10</v>
      </c>
      <c r="J18" s="65">
        <f>VLOOKUP($A18,'Return Data'!$B$7:$R$2843,12,0)</f>
        <v>-3.4782999999999999</v>
      </c>
      <c r="K18" s="66">
        <f t="shared" si="3"/>
        <v>10</v>
      </c>
      <c r="L18" s="65">
        <f>VLOOKUP($A18,'Return Data'!$B$7:$R$2843,13,0)</f>
        <v>-11.385400000000001</v>
      </c>
      <c r="M18" s="66">
        <f t="shared" si="4"/>
        <v>11</v>
      </c>
      <c r="N18" s="65">
        <f>VLOOKUP($A18,'Return Data'!$B$7:$R$2843,17,0)</f>
        <v>7.6748000000000003</v>
      </c>
      <c r="O18" s="66">
        <f t="shared" si="5"/>
        <v>11</v>
      </c>
      <c r="P18" s="65">
        <f>VLOOKUP($A18,'Return Data'!$B$7:$R$2843,14,0)</f>
        <v>14.679</v>
      </c>
      <c r="Q18" s="66">
        <f t="shared" si="6"/>
        <v>11</v>
      </c>
      <c r="R18" s="65">
        <f>VLOOKUP($A18,'Return Data'!$B$7:$R$2843,16,0)</f>
        <v>10.736700000000001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-28.601072727272722</v>
      </c>
      <c r="E20" s="88"/>
      <c r="F20" s="89">
        <f>AVERAGE(F8:F18)</f>
        <v>-18.505545454545452</v>
      </c>
      <c r="G20" s="88"/>
      <c r="H20" s="89">
        <f>AVERAGE(H8:H18)</f>
        <v>5.7468636363636358</v>
      </c>
      <c r="I20" s="88"/>
      <c r="J20" s="89">
        <f>AVERAGE(J8:J18)</f>
        <v>-3.0295636363636365</v>
      </c>
      <c r="K20" s="88"/>
      <c r="L20" s="89">
        <f>AVERAGE(L8:L18)</f>
        <v>-10.775518181818184</v>
      </c>
      <c r="M20" s="88"/>
      <c r="N20" s="89">
        <f>AVERAGE(N8:N18)</f>
        <v>8.0944363636363637</v>
      </c>
      <c r="O20" s="88"/>
      <c r="P20" s="89">
        <f>AVERAGE(P8:P18)</f>
        <v>14.939254545454544</v>
      </c>
      <c r="Q20" s="88"/>
      <c r="R20" s="89">
        <f>AVERAGE(R8:R18)</f>
        <v>8.441436363636365</v>
      </c>
      <c r="S20" s="90"/>
    </row>
    <row r="21" spans="1:19" x14ac:dyDescent="0.3">
      <c r="A21" s="87" t="s">
        <v>28</v>
      </c>
      <c r="B21" s="88"/>
      <c r="C21" s="88"/>
      <c r="D21" s="89">
        <f>MIN(D8:D18)</f>
        <v>-29.688500000000001</v>
      </c>
      <c r="E21" s="88"/>
      <c r="F21" s="89">
        <f>MIN(F8:F18)</f>
        <v>-19.339200000000002</v>
      </c>
      <c r="G21" s="88"/>
      <c r="H21" s="89">
        <f>MIN(H8:H18)</f>
        <v>4.5079000000000002</v>
      </c>
      <c r="I21" s="88"/>
      <c r="J21" s="89">
        <f>MIN(J8:J18)</f>
        <v>-4.1326000000000001</v>
      </c>
      <c r="K21" s="88"/>
      <c r="L21" s="89">
        <f>MIN(L8:L18)</f>
        <v>-11.385400000000001</v>
      </c>
      <c r="M21" s="88"/>
      <c r="N21" s="89">
        <f>MIN(N8:N18)</f>
        <v>7.6748000000000003</v>
      </c>
      <c r="O21" s="88"/>
      <c r="P21" s="89">
        <f>MIN(P8:P18)</f>
        <v>14.679</v>
      </c>
      <c r="Q21" s="88"/>
      <c r="R21" s="89">
        <f>MIN(R8:R18)</f>
        <v>4.2256999999999998</v>
      </c>
      <c r="S21" s="90"/>
    </row>
    <row r="22" spans="1:19" ht="15" thickBot="1" x14ac:dyDescent="0.35">
      <c r="A22" s="91" t="s">
        <v>29</v>
      </c>
      <c r="B22" s="92"/>
      <c r="C22" s="92"/>
      <c r="D22" s="93">
        <f>MAX(D8:D18)</f>
        <v>-27.4346</v>
      </c>
      <c r="E22" s="92"/>
      <c r="F22" s="93">
        <f>MAX(F8:F18)</f>
        <v>-18.265899999999998</v>
      </c>
      <c r="G22" s="92"/>
      <c r="H22" s="93">
        <f>MAX(H8:H18)</f>
        <v>6.2386999999999997</v>
      </c>
      <c r="I22" s="92"/>
      <c r="J22" s="93">
        <f>MAX(J8:J18)</f>
        <v>-2.6623999999999999</v>
      </c>
      <c r="K22" s="92"/>
      <c r="L22" s="93">
        <f>MAX(L8:L18)</f>
        <v>-10.5273</v>
      </c>
      <c r="M22" s="92"/>
      <c r="N22" s="93">
        <f>MAX(N8:N18)</f>
        <v>8.4033999999999995</v>
      </c>
      <c r="O22" s="92"/>
      <c r="P22" s="93">
        <f>MAX(P8:P18)</f>
        <v>15.179</v>
      </c>
      <c r="Q22" s="92"/>
      <c r="R22" s="93">
        <f>MAX(R8:R18)</f>
        <v>11.5267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44440</v>
      </c>
      <c r="C8" s="65">
        <f>VLOOKUP($A8,'Return Data'!$B$7:$R$2843,4,0)</f>
        <v>14.5624</v>
      </c>
      <c r="D8" s="65">
        <f>VLOOKUP($A8,'Return Data'!$B$7:$R$2843,9,0)</f>
        <v>-22.3187</v>
      </c>
      <c r="E8" s="66">
        <f>RANK(D8,D$8:D$18,0)</f>
        <v>1</v>
      </c>
      <c r="F8" s="65">
        <f>VLOOKUP($A8,'Return Data'!$B$7:$R$2843,10,0)</f>
        <v>-15.4682</v>
      </c>
      <c r="G8" s="66">
        <f>RANK(F8,F$8:F$18,0)</f>
        <v>1</v>
      </c>
      <c r="H8" s="65">
        <f>VLOOKUP($A8,'Return Data'!$B$7:$R$2843,11,0)</f>
        <v>4.0065999999999997</v>
      </c>
      <c r="I8" s="66">
        <f>RANK(H8,H$8:H$18,0)</f>
        <v>3</v>
      </c>
      <c r="J8" s="65">
        <f>VLOOKUP($A8,'Return Data'!$B$7:$R$2843,12,0)</f>
        <v>-3.9112</v>
      </c>
      <c r="K8" s="66">
        <f>RANK(J8,J$8:J$18,0)</f>
        <v>2</v>
      </c>
      <c r="L8" s="65">
        <f>VLOOKUP($A8,'Return Data'!$B$7:$R$2843,13,0)</f>
        <v>-10.661799999999999</v>
      </c>
      <c r="M8" s="66">
        <f>RANK(L8,L$8:L$18,0)</f>
        <v>9</v>
      </c>
      <c r="N8" s="65">
        <f>VLOOKUP($A8,'Return Data'!$B$7:$R$2843,17,0)</f>
        <v>9.4190000000000005</v>
      </c>
      <c r="O8" s="66">
        <f>RANK(N8,N$8:N$18,0)</f>
        <v>8</v>
      </c>
      <c r="P8" s="65">
        <f>VLOOKUP($A8,'Return Data'!$B$7:$R$2843,14,0)</f>
        <v>14.4137</v>
      </c>
      <c r="Q8" s="66">
        <f>RANK(P8,P$8:P$18,0)</f>
        <v>7</v>
      </c>
      <c r="R8" s="65">
        <f>VLOOKUP($A8,'Return Data'!$B$7:$R$2843,16,0)</f>
        <v>4.0541999999999998</v>
      </c>
      <c r="S8" s="67">
        <f>RANK(R8,R$8:R$18,0)</f>
        <v>6</v>
      </c>
    </row>
    <row r="9" spans="1:19" x14ac:dyDescent="0.3">
      <c r="A9" s="82" t="s">
        <v>879</v>
      </c>
      <c r="B9" s="64">
        <f>VLOOKUP($A9,'Return Data'!$B$7:$R$2843,3,0)</f>
        <v>44440</v>
      </c>
      <c r="C9" s="65">
        <f>VLOOKUP($A9,'Return Data'!$B$7:$R$2843,4,0)</f>
        <v>14.509399999999999</v>
      </c>
      <c r="D9" s="65">
        <f>VLOOKUP($A9,'Return Data'!$B$7:$R$2843,9,0)</f>
        <v>-24.9391</v>
      </c>
      <c r="E9" s="66">
        <f t="shared" ref="E9:E18" si="0">RANK(D9,D$8:D$18,0)</f>
        <v>3</v>
      </c>
      <c r="F9" s="65">
        <f>VLOOKUP($A9,'Return Data'!$B$7:$R$2843,10,0)</f>
        <v>-17.915900000000001</v>
      </c>
      <c r="G9" s="66">
        <f t="shared" ref="G9:G18" si="1">RANK(F9,F$8:F$18,0)</f>
        <v>5</v>
      </c>
      <c r="H9" s="65">
        <f>VLOOKUP($A9,'Return Data'!$B$7:$R$2843,11,0)</f>
        <v>3.9161999999999999</v>
      </c>
      <c r="I9" s="66">
        <f t="shared" ref="I9:I18" si="2">RANK(H9,H$8:H$18,0)</f>
        <v>5</v>
      </c>
      <c r="J9" s="65">
        <f>VLOOKUP($A9,'Return Data'!$B$7:$R$2843,12,0)</f>
        <v>-3.9847000000000001</v>
      </c>
      <c r="K9" s="66">
        <f t="shared" ref="K9:K18" si="3">RANK(J9,J$8:J$18,0)</f>
        <v>3</v>
      </c>
      <c r="L9" s="65">
        <f>VLOOKUP($A9,'Return Data'!$B$7:$R$2843,13,0)</f>
        <v>-9.4877000000000002</v>
      </c>
      <c r="M9" s="66">
        <f t="shared" ref="M9:M18" si="4">RANK(L9,L$8:L$18,0)</f>
        <v>2</v>
      </c>
      <c r="N9" s="65">
        <f>VLOOKUP($A9,'Return Data'!$B$7:$R$2843,17,0)</f>
        <v>9.7537000000000003</v>
      </c>
      <c r="O9" s="66">
        <f t="shared" ref="O9:O18" si="5">RANK(N9,N$8:N$18,0)</f>
        <v>2</v>
      </c>
      <c r="P9" s="65">
        <f>VLOOKUP($A9,'Return Data'!$B$7:$R$2843,14,0)</f>
        <v>14.559699999999999</v>
      </c>
      <c r="Q9" s="66">
        <f t="shared" ref="Q9:Q18" si="6">RANK(P9,P$8:P$18,0)</f>
        <v>5</v>
      </c>
      <c r="R9" s="65">
        <f>VLOOKUP($A9,'Return Data'!$B$7:$R$2843,16,0)</f>
        <v>3.8416000000000001</v>
      </c>
      <c r="S9" s="67">
        <f t="shared" ref="S9:S18" si="7">RANK(R9,R$8:R$18,0)</f>
        <v>8</v>
      </c>
    </row>
    <row r="10" spans="1:19" x14ac:dyDescent="0.3">
      <c r="A10" s="82" t="s">
        <v>880</v>
      </c>
      <c r="B10" s="64">
        <f>VLOOKUP($A10,'Return Data'!$B$7:$R$2843,3,0)</f>
        <v>44440</v>
      </c>
      <c r="C10" s="65">
        <f>VLOOKUP($A10,'Return Data'!$B$7:$R$2843,4,0)</f>
        <v>17.242799999999999</v>
      </c>
      <c r="D10" s="65">
        <f>VLOOKUP($A10,'Return Data'!$B$7:$R$2843,9,0)</f>
        <v>-77.726799999999997</v>
      </c>
      <c r="E10" s="66">
        <f t="shared" si="0"/>
        <v>11</v>
      </c>
      <c r="F10" s="65">
        <f>VLOOKUP($A10,'Return Data'!$B$7:$R$2843,10,0)</f>
        <v>-60.780299999999997</v>
      </c>
      <c r="G10" s="66">
        <f t="shared" si="1"/>
        <v>11</v>
      </c>
      <c r="H10" s="65">
        <f>VLOOKUP($A10,'Return Data'!$B$7:$R$2843,11,0)</f>
        <v>5.2915000000000001</v>
      </c>
      <c r="I10" s="66">
        <f t="shared" si="2"/>
        <v>1</v>
      </c>
      <c r="J10" s="65">
        <f>VLOOKUP($A10,'Return Data'!$B$7:$R$2843,12,0)</f>
        <v>-10.6708</v>
      </c>
      <c r="K10" s="66">
        <f t="shared" si="3"/>
        <v>11</v>
      </c>
      <c r="L10" s="65">
        <f>VLOOKUP($A10,'Return Data'!$B$7:$R$2843,13,0)</f>
        <v>-21.2852</v>
      </c>
      <c r="M10" s="66">
        <f t="shared" si="4"/>
        <v>11</v>
      </c>
      <c r="N10" s="65">
        <f>VLOOKUP($A10,'Return Data'!$B$7:$R$2843,17,0)</f>
        <v>7.1708999999999996</v>
      </c>
      <c r="O10" s="66">
        <f t="shared" si="5"/>
        <v>11</v>
      </c>
      <c r="P10" s="65">
        <f>VLOOKUP($A10,'Return Data'!$B$7:$R$2843,14,0)</f>
        <v>19.359300000000001</v>
      </c>
      <c r="Q10" s="66">
        <f t="shared" si="6"/>
        <v>1</v>
      </c>
      <c r="R10" s="65">
        <f>VLOOKUP($A10,'Return Data'!$B$7:$R$2843,16,0)</f>
        <v>3.9752999999999998</v>
      </c>
      <c r="S10" s="67">
        <f t="shared" si="7"/>
        <v>7</v>
      </c>
    </row>
    <row r="11" spans="1:19" x14ac:dyDescent="0.3">
      <c r="A11" s="82" t="s">
        <v>882</v>
      </c>
      <c r="B11" s="64">
        <f>VLOOKUP($A11,'Return Data'!$B$7:$R$2843,3,0)</f>
        <v>44440</v>
      </c>
      <c r="C11" s="65">
        <f>VLOOKUP($A11,'Return Data'!$B$7:$R$2843,4,0)</f>
        <v>14.906000000000001</v>
      </c>
      <c r="D11" s="65">
        <f>VLOOKUP($A11,'Return Data'!$B$7:$R$2843,9,0)</f>
        <v>-28.391300000000001</v>
      </c>
      <c r="E11" s="66">
        <f t="shared" si="0"/>
        <v>6</v>
      </c>
      <c r="F11" s="65">
        <f>VLOOKUP($A11,'Return Data'!$B$7:$R$2843,10,0)</f>
        <v>-18.295100000000001</v>
      </c>
      <c r="G11" s="66">
        <f t="shared" si="1"/>
        <v>6</v>
      </c>
      <c r="H11" s="65">
        <f>VLOOKUP($A11,'Return Data'!$B$7:$R$2843,11,0)</f>
        <v>3.5255999999999998</v>
      </c>
      <c r="I11" s="66">
        <f t="shared" si="2"/>
        <v>7</v>
      </c>
      <c r="J11" s="65">
        <f>VLOOKUP($A11,'Return Data'!$B$7:$R$2843,12,0)</f>
        <v>-4.0761000000000003</v>
      </c>
      <c r="K11" s="66">
        <f t="shared" si="3"/>
        <v>4</v>
      </c>
      <c r="L11" s="65">
        <f>VLOOKUP($A11,'Return Data'!$B$7:$R$2843,13,0)</f>
        <v>-10.4551</v>
      </c>
      <c r="M11" s="66">
        <f t="shared" si="4"/>
        <v>6</v>
      </c>
      <c r="N11" s="65">
        <f>VLOOKUP($A11,'Return Data'!$B$7:$R$2843,17,0)</f>
        <v>9.5606000000000009</v>
      </c>
      <c r="O11" s="66">
        <f t="shared" si="5"/>
        <v>5</v>
      </c>
      <c r="P11" s="65">
        <f>VLOOKUP($A11,'Return Data'!$B$7:$R$2843,14,0)</f>
        <v>14.485900000000001</v>
      </c>
      <c r="Q11" s="66">
        <f t="shared" si="6"/>
        <v>6</v>
      </c>
      <c r="R11" s="65">
        <f>VLOOKUP($A11,'Return Data'!$B$7:$R$2843,16,0)</f>
        <v>4.1395999999999997</v>
      </c>
      <c r="S11" s="67">
        <f t="shared" si="7"/>
        <v>5</v>
      </c>
    </row>
    <row r="12" spans="1:19" x14ac:dyDescent="0.3">
      <c r="A12" s="82" t="s">
        <v>884</v>
      </c>
      <c r="B12" s="64">
        <f>VLOOKUP($A12,'Return Data'!$B$7:$R$2843,3,0)</f>
        <v>44440</v>
      </c>
      <c r="C12" s="65">
        <f>VLOOKUP($A12,'Return Data'!$B$7:$R$2843,4,0)</f>
        <v>15.376099999999999</v>
      </c>
      <c r="D12" s="65">
        <f>VLOOKUP($A12,'Return Data'!$B$7:$R$2843,9,0)</f>
        <v>-31.9588</v>
      </c>
      <c r="E12" s="66">
        <f t="shared" si="0"/>
        <v>10</v>
      </c>
      <c r="F12" s="65">
        <f>VLOOKUP($A12,'Return Data'!$B$7:$R$2843,10,0)</f>
        <v>-19.525400000000001</v>
      </c>
      <c r="G12" s="66">
        <f t="shared" si="1"/>
        <v>10</v>
      </c>
      <c r="H12" s="65">
        <f>VLOOKUP($A12,'Return Data'!$B$7:$R$2843,11,0)</f>
        <v>3.0975000000000001</v>
      </c>
      <c r="I12" s="66">
        <f t="shared" si="2"/>
        <v>9</v>
      </c>
      <c r="J12" s="65">
        <f>VLOOKUP($A12,'Return Data'!$B$7:$R$2843,12,0)</f>
        <v>-4.9241999999999999</v>
      </c>
      <c r="K12" s="66">
        <f t="shared" si="3"/>
        <v>9</v>
      </c>
      <c r="L12" s="65">
        <f>VLOOKUP($A12,'Return Data'!$B$7:$R$2843,13,0)</f>
        <v>-10.558299999999999</v>
      </c>
      <c r="M12" s="66">
        <f t="shared" si="4"/>
        <v>8</v>
      </c>
      <c r="N12" s="65">
        <f>VLOOKUP($A12,'Return Data'!$B$7:$R$2843,17,0)</f>
        <v>8.9685000000000006</v>
      </c>
      <c r="O12" s="66">
        <f t="shared" si="5"/>
        <v>9</v>
      </c>
      <c r="P12" s="65">
        <f>VLOOKUP($A12,'Return Data'!$B$7:$R$2843,14,0)</f>
        <v>13.803100000000001</v>
      </c>
      <c r="Q12" s="66">
        <f t="shared" si="6"/>
        <v>10</v>
      </c>
      <c r="R12" s="65">
        <f>VLOOKUP($A12,'Return Data'!$B$7:$R$2843,16,0)</f>
        <v>4.4421999999999997</v>
      </c>
      <c r="S12" s="67">
        <f t="shared" si="7"/>
        <v>4</v>
      </c>
    </row>
    <row r="13" spans="1:19" x14ac:dyDescent="0.3">
      <c r="A13" s="82" t="s">
        <v>886</v>
      </c>
      <c r="B13" s="64">
        <f>VLOOKUP($A13,'Return Data'!$B$7:$R$2843,3,0)</f>
        <v>44440</v>
      </c>
      <c r="C13" s="65">
        <f>VLOOKUP($A13,'Return Data'!$B$7:$R$2843,4,0)</f>
        <v>12.8725</v>
      </c>
      <c r="D13" s="65">
        <f>VLOOKUP($A13,'Return Data'!$B$7:$R$2843,9,0)</f>
        <v>-30.6114</v>
      </c>
      <c r="E13" s="66">
        <f t="shared" si="0"/>
        <v>9</v>
      </c>
      <c r="F13" s="65">
        <f>VLOOKUP($A13,'Return Data'!$B$7:$R$2843,10,0)</f>
        <v>-19.455500000000001</v>
      </c>
      <c r="G13" s="66">
        <f t="shared" si="1"/>
        <v>9</v>
      </c>
      <c r="H13" s="65">
        <f>VLOOKUP($A13,'Return Data'!$B$7:$R$2843,11,0)</f>
        <v>2.5377999999999998</v>
      </c>
      <c r="I13" s="66">
        <f t="shared" si="2"/>
        <v>11</v>
      </c>
      <c r="J13" s="65">
        <f>VLOOKUP($A13,'Return Data'!$B$7:$R$2843,12,0)</f>
        <v>-4.4985999999999997</v>
      </c>
      <c r="K13" s="66">
        <f t="shared" si="3"/>
        <v>8</v>
      </c>
      <c r="L13" s="65">
        <f>VLOOKUP($A13,'Return Data'!$B$7:$R$2843,13,0)</f>
        <v>-9.4263999999999992</v>
      </c>
      <c r="M13" s="66">
        <f t="shared" si="4"/>
        <v>1</v>
      </c>
      <c r="N13" s="65">
        <f>VLOOKUP($A13,'Return Data'!$B$7:$R$2843,17,0)</f>
        <v>7.2488000000000001</v>
      </c>
      <c r="O13" s="66">
        <f t="shared" si="5"/>
        <v>10</v>
      </c>
      <c r="P13" s="65">
        <f>VLOOKUP($A13,'Return Data'!$B$7:$R$2843,14,0)</f>
        <v>13.7951</v>
      </c>
      <c r="Q13" s="66">
        <f t="shared" si="6"/>
        <v>11</v>
      </c>
      <c r="R13" s="65">
        <f>VLOOKUP($A13,'Return Data'!$B$7:$R$2843,16,0)</f>
        <v>2.8279000000000001</v>
      </c>
      <c r="S13" s="67">
        <f t="shared" si="7"/>
        <v>11</v>
      </c>
    </row>
    <row r="14" spans="1:19" x14ac:dyDescent="0.3">
      <c r="A14" s="82" t="s">
        <v>888</v>
      </c>
      <c r="B14" s="64">
        <f>VLOOKUP($A14,'Return Data'!$B$7:$R$2843,3,0)</f>
        <v>44440</v>
      </c>
      <c r="C14" s="65">
        <f>VLOOKUP($A14,'Return Data'!$B$7:$R$2843,4,0)</f>
        <v>14.146599999999999</v>
      </c>
      <c r="D14" s="65">
        <f>VLOOKUP($A14,'Return Data'!$B$7:$R$2843,9,0)</f>
        <v>-25.131</v>
      </c>
      <c r="E14" s="66">
        <f t="shared" si="0"/>
        <v>4</v>
      </c>
      <c r="F14" s="65">
        <f>VLOOKUP($A14,'Return Data'!$B$7:$R$2843,10,0)</f>
        <v>-16.7272</v>
      </c>
      <c r="G14" s="66">
        <f t="shared" si="1"/>
        <v>2</v>
      </c>
      <c r="H14" s="65">
        <f>VLOOKUP($A14,'Return Data'!$B$7:$R$2843,11,0)</f>
        <v>2.5781000000000001</v>
      </c>
      <c r="I14" s="66">
        <f t="shared" si="2"/>
        <v>10</v>
      </c>
      <c r="J14" s="65">
        <f>VLOOKUP($A14,'Return Data'!$B$7:$R$2843,12,0)</f>
        <v>-4.3521999999999998</v>
      </c>
      <c r="K14" s="66">
        <f t="shared" si="3"/>
        <v>7</v>
      </c>
      <c r="L14" s="65">
        <f>VLOOKUP($A14,'Return Data'!$B$7:$R$2843,13,0)</f>
        <v>-11.1004</v>
      </c>
      <c r="M14" s="66">
        <f t="shared" si="4"/>
        <v>10</v>
      </c>
      <c r="N14" s="65">
        <f>VLOOKUP($A14,'Return Data'!$B$7:$R$2843,17,0)</f>
        <v>9.8907000000000007</v>
      </c>
      <c r="O14" s="66">
        <f t="shared" si="5"/>
        <v>1</v>
      </c>
      <c r="P14" s="65">
        <f>VLOOKUP($A14,'Return Data'!$B$7:$R$2843,14,0)</f>
        <v>14.3459</v>
      </c>
      <c r="Q14" s="66">
        <f t="shared" si="6"/>
        <v>8</v>
      </c>
      <c r="R14" s="65">
        <f>VLOOKUP($A14,'Return Data'!$B$7:$R$2843,16,0)</f>
        <v>3.6227</v>
      </c>
      <c r="S14" s="67">
        <f t="shared" si="7"/>
        <v>10</v>
      </c>
    </row>
    <row r="15" spans="1:19" x14ac:dyDescent="0.3">
      <c r="A15" s="82" t="s">
        <v>890</v>
      </c>
      <c r="B15" s="64">
        <f>VLOOKUP($A15,'Return Data'!$B$7:$R$2843,3,0)</f>
        <v>44440</v>
      </c>
      <c r="C15" s="65">
        <f>VLOOKUP($A15,'Return Data'!$B$7:$R$2843,4,0)</f>
        <v>19.338100000000001</v>
      </c>
      <c r="D15" s="65">
        <f>VLOOKUP($A15,'Return Data'!$B$7:$R$2843,9,0)</f>
        <v>-28.5181</v>
      </c>
      <c r="E15" s="66">
        <f t="shared" si="0"/>
        <v>7</v>
      </c>
      <c r="F15" s="65">
        <f>VLOOKUP($A15,'Return Data'!$B$7:$R$2843,10,0)</f>
        <v>-18.398499999999999</v>
      </c>
      <c r="G15" s="66">
        <f t="shared" si="1"/>
        <v>7</v>
      </c>
      <c r="H15" s="65">
        <f>VLOOKUP($A15,'Return Data'!$B$7:$R$2843,11,0)</f>
        <v>3.2763</v>
      </c>
      <c r="I15" s="66">
        <f t="shared" si="2"/>
        <v>8</v>
      </c>
      <c r="J15" s="65">
        <f>VLOOKUP($A15,'Return Data'!$B$7:$R$2843,12,0)</f>
        <v>-3.8010999999999999</v>
      </c>
      <c r="K15" s="66">
        <f t="shared" si="3"/>
        <v>1</v>
      </c>
      <c r="L15" s="65">
        <f>VLOOKUP($A15,'Return Data'!$B$7:$R$2843,13,0)</f>
        <v>-9.9870999999999999</v>
      </c>
      <c r="M15" s="66">
        <f t="shared" si="4"/>
        <v>3</v>
      </c>
      <c r="N15" s="65">
        <f>VLOOKUP($A15,'Return Data'!$B$7:$R$2843,17,0)</f>
        <v>9.4917999999999996</v>
      </c>
      <c r="O15" s="66">
        <f t="shared" si="5"/>
        <v>7</v>
      </c>
      <c r="P15" s="65">
        <f>VLOOKUP($A15,'Return Data'!$B$7:$R$2843,14,0)</f>
        <v>15.018000000000001</v>
      </c>
      <c r="Q15" s="66">
        <f t="shared" si="6"/>
        <v>2</v>
      </c>
      <c r="R15" s="65">
        <f>VLOOKUP($A15,'Return Data'!$B$7:$R$2843,16,0)</f>
        <v>6.5164999999999997</v>
      </c>
      <c r="S15" s="67">
        <f t="shared" si="7"/>
        <v>1</v>
      </c>
    </row>
    <row r="16" spans="1:19" x14ac:dyDescent="0.3">
      <c r="A16" s="82" t="s">
        <v>892</v>
      </c>
      <c r="B16" s="64">
        <f>VLOOKUP($A16,'Return Data'!$B$7:$R$2843,3,0)</f>
        <v>44440</v>
      </c>
      <c r="C16" s="65">
        <f>VLOOKUP($A16,'Return Data'!$B$7:$R$2843,4,0)</f>
        <v>19.124500000000001</v>
      </c>
      <c r="D16" s="65">
        <f>VLOOKUP($A16,'Return Data'!$B$7:$R$2843,9,0)</f>
        <v>-29.124500000000001</v>
      </c>
      <c r="E16" s="66">
        <f t="shared" si="0"/>
        <v>8</v>
      </c>
      <c r="F16" s="65">
        <f>VLOOKUP($A16,'Return Data'!$B$7:$R$2843,10,0)</f>
        <v>-18.861799999999999</v>
      </c>
      <c r="G16" s="66">
        <f t="shared" si="1"/>
        <v>8</v>
      </c>
      <c r="H16" s="65">
        <f>VLOOKUP($A16,'Return Data'!$B$7:$R$2843,11,0)</f>
        <v>3.9264999999999999</v>
      </c>
      <c r="I16" s="66">
        <f t="shared" si="2"/>
        <v>4</v>
      </c>
      <c r="J16" s="65">
        <f>VLOOKUP($A16,'Return Data'!$B$7:$R$2843,12,0)</f>
        <v>-4.9515000000000002</v>
      </c>
      <c r="K16" s="66">
        <f t="shared" si="3"/>
        <v>10</v>
      </c>
      <c r="L16" s="65">
        <f>VLOOKUP($A16,'Return Data'!$B$7:$R$2843,13,0)</f>
        <v>-10.508599999999999</v>
      </c>
      <c r="M16" s="66">
        <f t="shared" si="4"/>
        <v>7</v>
      </c>
      <c r="N16" s="65">
        <f>VLOOKUP($A16,'Return Data'!$B$7:$R$2843,17,0)</f>
        <v>9.5261999999999993</v>
      </c>
      <c r="O16" s="66">
        <f t="shared" si="5"/>
        <v>6</v>
      </c>
      <c r="P16" s="65">
        <f>VLOOKUP($A16,'Return Data'!$B$7:$R$2843,14,0)</f>
        <v>14.2499</v>
      </c>
      <c r="Q16" s="66">
        <f t="shared" si="6"/>
        <v>9</v>
      </c>
      <c r="R16" s="65">
        <f>VLOOKUP($A16,'Return Data'!$B$7:$R$2843,16,0)</f>
        <v>6.3723000000000001</v>
      </c>
      <c r="S16" s="67">
        <f t="shared" si="7"/>
        <v>3</v>
      </c>
    </row>
    <row r="17" spans="1:19" x14ac:dyDescent="0.3">
      <c r="A17" s="82" t="s">
        <v>894</v>
      </c>
      <c r="B17" s="64">
        <f>VLOOKUP($A17,'Return Data'!$B$7:$R$2843,3,0)</f>
        <v>44440</v>
      </c>
      <c r="C17" s="65">
        <f>VLOOKUP($A17,'Return Data'!$B$7:$R$2843,4,0)</f>
        <v>18.897099999999998</v>
      </c>
      <c r="D17" s="65">
        <f>VLOOKUP($A17,'Return Data'!$B$7:$R$2843,9,0)</f>
        <v>-24.731300000000001</v>
      </c>
      <c r="E17" s="66">
        <f t="shared" si="0"/>
        <v>2</v>
      </c>
      <c r="F17" s="65">
        <f>VLOOKUP($A17,'Return Data'!$B$7:$R$2843,10,0)</f>
        <v>-16.962</v>
      </c>
      <c r="G17" s="66">
        <f t="shared" si="1"/>
        <v>3</v>
      </c>
      <c r="H17" s="65">
        <f>VLOOKUP($A17,'Return Data'!$B$7:$R$2843,11,0)</f>
        <v>4.6970000000000001</v>
      </c>
      <c r="I17" s="66">
        <f t="shared" si="2"/>
        <v>2</v>
      </c>
      <c r="J17" s="65">
        <f>VLOOKUP($A17,'Return Data'!$B$7:$R$2843,12,0)</f>
        <v>-4.2779999999999996</v>
      </c>
      <c r="K17" s="66">
        <f t="shared" si="3"/>
        <v>5</v>
      </c>
      <c r="L17" s="65">
        <f>VLOOKUP($A17,'Return Data'!$B$7:$R$2843,13,0)</f>
        <v>-10.011699999999999</v>
      </c>
      <c r="M17" s="66">
        <f t="shared" si="4"/>
        <v>4</v>
      </c>
      <c r="N17" s="65">
        <f>VLOOKUP($A17,'Return Data'!$B$7:$R$2843,17,0)</f>
        <v>9.7085000000000008</v>
      </c>
      <c r="O17" s="66">
        <f t="shared" si="5"/>
        <v>4</v>
      </c>
      <c r="P17" s="65">
        <f>VLOOKUP($A17,'Return Data'!$B$7:$R$2843,14,0)</f>
        <v>14.625999999999999</v>
      </c>
      <c r="Q17" s="66">
        <f t="shared" si="6"/>
        <v>4</v>
      </c>
      <c r="R17" s="65">
        <f>VLOOKUP($A17,'Return Data'!$B$7:$R$2843,16,0)</f>
        <v>6.3764000000000003</v>
      </c>
      <c r="S17" s="67">
        <f t="shared" si="7"/>
        <v>2</v>
      </c>
    </row>
    <row r="18" spans="1:19" x14ac:dyDescent="0.3">
      <c r="A18" s="82" t="s">
        <v>895</v>
      </c>
      <c r="B18" s="64">
        <f>VLOOKUP($A18,'Return Data'!$B$7:$R$2843,3,0)</f>
        <v>44440</v>
      </c>
      <c r="C18" s="65">
        <f>VLOOKUP($A18,'Return Data'!$B$7:$R$2843,4,0)</f>
        <v>14.529</v>
      </c>
      <c r="D18" s="65">
        <f>VLOOKUP($A18,'Return Data'!$B$7:$R$2843,9,0)</f>
        <v>-25.407900000000001</v>
      </c>
      <c r="E18" s="66">
        <f t="shared" si="0"/>
        <v>5</v>
      </c>
      <c r="F18" s="65">
        <f>VLOOKUP($A18,'Return Data'!$B$7:$R$2843,10,0)</f>
        <v>-17.902799999999999</v>
      </c>
      <c r="G18" s="66">
        <f t="shared" si="1"/>
        <v>4</v>
      </c>
      <c r="H18" s="65">
        <f>VLOOKUP($A18,'Return Data'!$B$7:$R$2843,11,0)</f>
        <v>3.8626</v>
      </c>
      <c r="I18" s="66">
        <f t="shared" si="2"/>
        <v>6</v>
      </c>
      <c r="J18" s="65">
        <f>VLOOKUP($A18,'Return Data'!$B$7:$R$2843,12,0)</f>
        <v>-4.2946</v>
      </c>
      <c r="K18" s="66">
        <f t="shared" si="3"/>
        <v>6</v>
      </c>
      <c r="L18" s="65">
        <f>VLOOKUP($A18,'Return Data'!$B$7:$R$2843,13,0)</f>
        <v>-10.1295</v>
      </c>
      <c r="M18" s="66">
        <f t="shared" si="4"/>
        <v>5</v>
      </c>
      <c r="N18" s="65">
        <f>VLOOKUP($A18,'Return Data'!$B$7:$R$2843,17,0)</f>
        <v>9.7096</v>
      </c>
      <c r="O18" s="66">
        <f t="shared" si="5"/>
        <v>3</v>
      </c>
      <c r="P18" s="65">
        <f>VLOOKUP($A18,'Return Data'!$B$7:$R$2843,14,0)</f>
        <v>14.6547</v>
      </c>
      <c r="Q18" s="66">
        <f t="shared" si="6"/>
        <v>3</v>
      </c>
      <c r="R18" s="65">
        <f>VLOOKUP($A18,'Return Data'!$B$7:$R$2843,16,0)</f>
        <v>3.8148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-31.714445454545451</v>
      </c>
      <c r="E20" s="88"/>
      <c r="F20" s="89">
        <f>AVERAGE(F8:F18)</f>
        <v>-21.844790909090907</v>
      </c>
      <c r="G20" s="88"/>
      <c r="H20" s="89">
        <f>AVERAGE(H8:H18)</f>
        <v>3.7014272727272726</v>
      </c>
      <c r="I20" s="88"/>
      <c r="J20" s="89">
        <f>AVERAGE(J8:J18)</f>
        <v>-4.8857272727272729</v>
      </c>
      <c r="K20" s="88"/>
      <c r="L20" s="89">
        <f>AVERAGE(L8:L18)</f>
        <v>-11.237436363636363</v>
      </c>
      <c r="M20" s="88"/>
      <c r="N20" s="89">
        <f>AVERAGE(N8:N18)</f>
        <v>9.131663636363637</v>
      </c>
      <c r="O20" s="88"/>
      <c r="P20" s="89">
        <f>AVERAGE(P8:P18)</f>
        <v>14.84648181818182</v>
      </c>
      <c r="Q20" s="88"/>
      <c r="R20" s="89">
        <f>AVERAGE(R8:R18)</f>
        <v>4.5439545454545458</v>
      </c>
      <c r="S20" s="90"/>
    </row>
    <row r="21" spans="1:19" x14ac:dyDescent="0.3">
      <c r="A21" s="87" t="s">
        <v>28</v>
      </c>
      <c r="B21" s="88"/>
      <c r="C21" s="88"/>
      <c r="D21" s="89">
        <f>MIN(D8:D18)</f>
        <v>-77.726799999999997</v>
      </c>
      <c r="E21" s="88"/>
      <c r="F21" s="89">
        <f>MIN(F8:F18)</f>
        <v>-60.780299999999997</v>
      </c>
      <c r="G21" s="88"/>
      <c r="H21" s="89">
        <f>MIN(H8:H18)</f>
        <v>2.5377999999999998</v>
      </c>
      <c r="I21" s="88"/>
      <c r="J21" s="89">
        <f>MIN(J8:J18)</f>
        <v>-10.6708</v>
      </c>
      <c r="K21" s="88"/>
      <c r="L21" s="89">
        <f>MIN(L8:L18)</f>
        <v>-21.2852</v>
      </c>
      <c r="M21" s="88"/>
      <c r="N21" s="89">
        <f>MIN(N8:N18)</f>
        <v>7.1708999999999996</v>
      </c>
      <c r="O21" s="88"/>
      <c r="P21" s="89">
        <f>MIN(P8:P18)</f>
        <v>13.7951</v>
      </c>
      <c r="Q21" s="88"/>
      <c r="R21" s="89">
        <f>MIN(R8:R18)</f>
        <v>2.8279000000000001</v>
      </c>
      <c r="S21" s="90"/>
    </row>
    <row r="22" spans="1:19" ht="15" thickBot="1" x14ac:dyDescent="0.35">
      <c r="A22" s="91" t="s">
        <v>29</v>
      </c>
      <c r="B22" s="92"/>
      <c r="C22" s="92"/>
      <c r="D22" s="93">
        <f>MAX(D8:D18)</f>
        <v>-22.3187</v>
      </c>
      <c r="E22" s="92"/>
      <c r="F22" s="93">
        <f>MAX(F8:F18)</f>
        <v>-15.4682</v>
      </c>
      <c r="G22" s="92"/>
      <c r="H22" s="93">
        <f>MAX(H8:H18)</f>
        <v>5.2915000000000001</v>
      </c>
      <c r="I22" s="92"/>
      <c r="J22" s="93">
        <f>MAX(J8:J18)</f>
        <v>-3.8010999999999999</v>
      </c>
      <c r="K22" s="92"/>
      <c r="L22" s="93">
        <f>MAX(L8:L18)</f>
        <v>-9.4263999999999992</v>
      </c>
      <c r="M22" s="92"/>
      <c r="N22" s="93">
        <f>MAX(N8:N18)</f>
        <v>9.8907000000000007</v>
      </c>
      <c r="O22" s="92"/>
      <c r="P22" s="93">
        <f>MAX(P8:P18)</f>
        <v>19.359300000000001</v>
      </c>
      <c r="Q22" s="92"/>
      <c r="R22" s="93">
        <f>MAX(R8:R18)</f>
        <v>6.5164999999999997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44440</v>
      </c>
      <c r="C8" s="65">
        <f>VLOOKUP($A8,'Return Data'!$B$7:$R$2843,4,0)</f>
        <v>16.751200000000001</v>
      </c>
      <c r="D8" s="65">
        <f>VLOOKUP($A8,'Return Data'!$B$7:$R$2843,9,0)</f>
        <v>8.3626000000000005</v>
      </c>
      <c r="E8" s="66">
        <f t="shared" ref="E8:E27" si="0">RANK(D8,D$8:D$27,0)</f>
        <v>14</v>
      </c>
      <c r="F8" s="65">
        <f>VLOOKUP($A8,'Return Data'!$B$7:$R$2843,10,0)</f>
        <v>6.6365999999999996</v>
      </c>
      <c r="G8" s="66">
        <f t="shared" ref="G8:G27" si="1">RANK(F8,F$8:F$27,0)</f>
        <v>13</v>
      </c>
      <c r="H8" s="65">
        <f>VLOOKUP($A8,'Return Data'!$B$7:$R$2843,11,0)</f>
        <v>8.7529000000000003</v>
      </c>
      <c r="I8" s="66">
        <f t="shared" ref="I8:I27" si="2">RANK(H8,H$8:H$27,0)</f>
        <v>11</v>
      </c>
      <c r="J8" s="65">
        <f>VLOOKUP($A8,'Return Data'!$B$7:$R$2843,12,0)</f>
        <v>8.3665000000000003</v>
      </c>
      <c r="K8" s="66">
        <f t="shared" ref="K8:K27" si="3">RANK(J8,J$8:J$27,0)</f>
        <v>7</v>
      </c>
      <c r="L8" s="65">
        <f>VLOOKUP($A8,'Return Data'!$B$7:$R$2843,13,0)</f>
        <v>9.8511000000000006</v>
      </c>
      <c r="M8" s="66">
        <f t="shared" ref="M8:M27" si="4">RANK(L8,L$8:L$27,0)</f>
        <v>7</v>
      </c>
      <c r="N8" s="65">
        <f>VLOOKUP($A8,'Return Data'!$B$7:$R$2843,17,0)</f>
        <v>6.9549000000000003</v>
      </c>
      <c r="O8" s="66">
        <f>RANK(N8,N$8:N$27,0)</f>
        <v>9</v>
      </c>
      <c r="P8" s="65">
        <f>VLOOKUP($A8,'Return Data'!$B$7:$R$2843,14,0)</f>
        <v>6.9939999999999998</v>
      </c>
      <c r="Q8" s="66">
        <f>RANK(P8,P$8:P$27,0)</f>
        <v>7</v>
      </c>
      <c r="R8" s="65">
        <f>VLOOKUP($A8,'Return Data'!$B$7:$R$2843,16,0)</f>
        <v>8.4085999999999999</v>
      </c>
      <c r="S8" s="67">
        <f t="shared" ref="S8:S27" si="5">RANK(R8,R$8:R$27,0)</f>
        <v>7</v>
      </c>
    </row>
    <row r="9" spans="1:19" x14ac:dyDescent="0.3">
      <c r="A9" s="82" t="s">
        <v>654</v>
      </c>
      <c r="B9" s="64">
        <f>VLOOKUP($A9,'Return Data'!$B$7:$R$2843,3,0)</f>
        <v>44440</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-14.3218</v>
      </c>
      <c r="S9" s="67">
        <f t="shared" si="5"/>
        <v>19</v>
      </c>
    </row>
    <row r="10" spans="1:19" x14ac:dyDescent="0.3">
      <c r="A10" s="82" t="s">
        <v>656</v>
      </c>
      <c r="B10" s="64">
        <f>VLOOKUP($A10,'Return Data'!$B$7:$R$2843,3,0)</f>
        <v>44440</v>
      </c>
      <c r="C10" s="65">
        <f>VLOOKUP($A10,'Return Data'!$B$7:$R$2843,4,0)</f>
        <v>18.232800000000001</v>
      </c>
      <c r="D10" s="65">
        <f>VLOOKUP($A10,'Return Data'!$B$7:$R$2843,9,0)</f>
        <v>10.063800000000001</v>
      </c>
      <c r="E10" s="66">
        <f t="shared" si="0"/>
        <v>8</v>
      </c>
      <c r="F10" s="65">
        <f>VLOOKUP($A10,'Return Data'!$B$7:$R$2843,10,0)</f>
        <v>7.7423000000000002</v>
      </c>
      <c r="G10" s="66">
        <f t="shared" si="1"/>
        <v>9</v>
      </c>
      <c r="H10" s="65">
        <f>VLOOKUP($A10,'Return Data'!$B$7:$R$2843,11,0)</f>
        <v>8.9998000000000005</v>
      </c>
      <c r="I10" s="66">
        <f t="shared" si="2"/>
        <v>9</v>
      </c>
      <c r="J10" s="65">
        <f>VLOOKUP($A10,'Return Data'!$B$7:$R$2843,12,0)</f>
        <v>8.0086999999999993</v>
      </c>
      <c r="K10" s="66">
        <f t="shared" si="3"/>
        <v>8</v>
      </c>
      <c r="L10" s="65">
        <f>VLOOKUP($A10,'Return Data'!$B$7:$R$2843,13,0)</f>
        <v>8.9169</v>
      </c>
      <c r="M10" s="66">
        <f t="shared" si="4"/>
        <v>9</v>
      </c>
      <c r="N10" s="65">
        <f>VLOOKUP($A10,'Return Data'!$B$7:$R$2843,17,0)</f>
        <v>8.9732000000000003</v>
      </c>
      <c r="O10" s="66">
        <f t="shared" ref="O10:O22" si="6">RANK(N10,N$8:N$27,0)</f>
        <v>3</v>
      </c>
      <c r="P10" s="65">
        <f>VLOOKUP($A10,'Return Data'!$B$7:$R$2843,14,0)</f>
        <v>7.7408999999999999</v>
      </c>
      <c r="Q10" s="66">
        <f t="shared" ref="Q10:Q22" si="7">RANK(P10,P$8:P$27,0)</f>
        <v>6</v>
      </c>
      <c r="R10" s="65">
        <f>VLOOKUP($A10,'Return Data'!$B$7:$R$2843,16,0)</f>
        <v>8.7800999999999991</v>
      </c>
      <c r="S10" s="67">
        <f t="shared" si="5"/>
        <v>5</v>
      </c>
    </row>
    <row r="11" spans="1:19" x14ac:dyDescent="0.3">
      <c r="A11" s="82" t="s">
        <v>660</v>
      </c>
      <c r="B11" s="64">
        <f>VLOOKUP($A11,'Return Data'!$B$7:$R$2843,3,0)</f>
        <v>44440</v>
      </c>
      <c r="C11" s="65">
        <f>VLOOKUP($A11,'Return Data'!$B$7:$R$2843,4,0)</f>
        <v>17.125599999999999</v>
      </c>
      <c r="D11" s="65">
        <f>VLOOKUP($A11,'Return Data'!$B$7:$R$2843,9,0)</f>
        <v>17.517399999999999</v>
      </c>
      <c r="E11" s="66">
        <f t="shared" si="0"/>
        <v>1</v>
      </c>
      <c r="F11" s="65">
        <f>VLOOKUP($A11,'Return Data'!$B$7:$R$2843,10,0)</f>
        <v>9.1509</v>
      </c>
      <c r="G11" s="66">
        <f t="shared" si="1"/>
        <v>4</v>
      </c>
      <c r="H11" s="65">
        <f>VLOOKUP($A11,'Return Data'!$B$7:$R$2843,11,0)</f>
        <v>16.274799999999999</v>
      </c>
      <c r="I11" s="66">
        <f t="shared" si="2"/>
        <v>2</v>
      </c>
      <c r="J11" s="65">
        <f>VLOOKUP($A11,'Return Data'!$B$7:$R$2843,12,0)</f>
        <v>14.309699999999999</v>
      </c>
      <c r="K11" s="66">
        <f t="shared" si="3"/>
        <v>2</v>
      </c>
      <c r="L11" s="65">
        <f>VLOOKUP($A11,'Return Data'!$B$7:$R$2843,13,0)</f>
        <v>14.9933</v>
      </c>
      <c r="M11" s="66">
        <f t="shared" si="4"/>
        <v>3</v>
      </c>
      <c r="N11" s="65">
        <f>VLOOKUP($A11,'Return Data'!$B$7:$R$2843,17,0)</f>
        <v>7.1348000000000003</v>
      </c>
      <c r="O11" s="66">
        <f t="shared" si="6"/>
        <v>8</v>
      </c>
      <c r="P11" s="65">
        <f>VLOOKUP($A11,'Return Data'!$B$7:$R$2843,14,0)</f>
        <v>6.1454000000000004</v>
      </c>
      <c r="Q11" s="66">
        <f t="shared" si="7"/>
        <v>8</v>
      </c>
      <c r="R11" s="65">
        <f>VLOOKUP($A11,'Return Data'!$B$7:$R$2843,16,0)</f>
        <v>8.4780999999999995</v>
      </c>
      <c r="S11" s="67">
        <f t="shared" si="5"/>
        <v>6</v>
      </c>
    </row>
    <row r="12" spans="1:19" x14ac:dyDescent="0.3">
      <c r="A12" s="82" t="s">
        <v>662</v>
      </c>
      <c r="B12" s="64">
        <f>VLOOKUP($A12,'Return Data'!$B$7:$R$2843,3,0)</f>
        <v>44440</v>
      </c>
      <c r="C12" s="65">
        <f>VLOOKUP($A12,'Return Data'!$B$7:$R$2843,4,0)</f>
        <v>4.3605999999999998</v>
      </c>
      <c r="D12" s="65">
        <f>VLOOKUP($A12,'Return Data'!$B$7:$R$2843,9,0)</f>
        <v>6.6344000000000003</v>
      </c>
      <c r="E12" s="66">
        <f t="shared" si="0"/>
        <v>17</v>
      </c>
      <c r="F12" s="65">
        <f>VLOOKUP($A12,'Return Data'!$B$7:$R$2843,10,0)</f>
        <v>6.8865999999999996</v>
      </c>
      <c r="G12" s="66">
        <f t="shared" si="1"/>
        <v>11</v>
      </c>
      <c r="H12" s="65">
        <f>VLOOKUP($A12,'Return Data'!$B$7:$R$2843,11,0)</f>
        <v>16.007200000000001</v>
      </c>
      <c r="I12" s="66">
        <f t="shared" si="2"/>
        <v>3</v>
      </c>
      <c r="J12" s="65">
        <f>VLOOKUP($A12,'Return Data'!$B$7:$R$2843,12,0)</f>
        <v>12.045299999999999</v>
      </c>
      <c r="K12" s="66">
        <f t="shared" si="3"/>
        <v>3</v>
      </c>
      <c r="L12" s="65">
        <f>VLOOKUP($A12,'Return Data'!$B$7:$R$2843,13,0)</f>
        <v>10.9963</v>
      </c>
      <c r="M12" s="66">
        <f t="shared" si="4"/>
        <v>4</v>
      </c>
      <c r="N12" s="65">
        <f>VLOOKUP($A12,'Return Data'!$B$7:$R$2843,17,0)</f>
        <v>-21.977900000000002</v>
      </c>
      <c r="O12" s="66">
        <f t="shared" si="6"/>
        <v>17</v>
      </c>
      <c r="P12" s="65">
        <f>VLOOKUP($A12,'Return Data'!$B$7:$R$2843,14,0)</f>
        <v>-31.859100000000002</v>
      </c>
      <c r="Q12" s="66">
        <f t="shared" si="7"/>
        <v>17</v>
      </c>
      <c r="R12" s="65">
        <f>VLOOKUP($A12,'Return Data'!$B$7:$R$2843,16,0)</f>
        <v>-11.9613</v>
      </c>
      <c r="S12" s="67">
        <f t="shared" si="5"/>
        <v>18</v>
      </c>
    </row>
    <row r="13" spans="1:19" x14ac:dyDescent="0.3">
      <c r="A13" s="82" t="s">
        <v>664</v>
      </c>
      <c r="B13" s="64">
        <f>VLOOKUP($A13,'Return Data'!$B$7:$R$2843,3,0)</f>
        <v>44440</v>
      </c>
      <c r="C13" s="65">
        <f>VLOOKUP($A13,'Return Data'!$B$7:$R$2843,4,0)</f>
        <v>32.487099999999998</v>
      </c>
      <c r="D13" s="65">
        <f>VLOOKUP($A13,'Return Data'!$B$7:$R$2843,9,0)</f>
        <v>2.3029000000000002</v>
      </c>
      <c r="E13" s="66">
        <f t="shared" si="0"/>
        <v>19</v>
      </c>
      <c r="F13" s="65">
        <f>VLOOKUP($A13,'Return Data'!$B$7:$R$2843,10,0)</f>
        <v>3.0941000000000001</v>
      </c>
      <c r="G13" s="66">
        <f t="shared" si="1"/>
        <v>18</v>
      </c>
      <c r="H13" s="65">
        <f>VLOOKUP($A13,'Return Data'!$B$7:$R$2843,11,0)</f>
        <v>4.4264999999999999</v>
      </c>
      <c r="I13" s="66">
        <f t="shared" si="2"/>
        <v>19</v>
      </c>
      <c r="J13" s="65">
        <f>VLOOKUP($A13,'Return Data'!$B$7:$R$2843,12,0)</f>
        <v>4.3963000000000001</v>
      </c>
      <c r="K13" s="66">
        <f t="shared" si="3"/>
        <v>16</v>
      </c>
      <c r="L13" s="65">
        <f>VLOOKUP($A13,'Return Data'!$B$7:$R$2843,13,0)</f>
        <v>6.1729000000000003</v>
      </c>
      <c r="M13" s="66">
        <f t="shared" si="4"/>
        <v>16</v>
      </c>
      <c r="N13" s="65">
        <f>VLOOKUP($A13,'Return Data'!$B$7:$R$2843,17,0)</f>
        <v>5.9985999999999997</v>
      </c>
      <c r="O13" s="66">
        <f t="shared" si="6"/>
        <v>10</v>
      </c>
      <c r="P13" s="65">
        <f>VLOOKUP($A13,'Return Data'!$B$7:$R$2843,14,0)</f>
        <v>2.6286</v>
      </c>
      <c r="Q13" s="66">
        <f t="shared" si="7"/>
        <v>14</v>
      </c>
      <c r="R13" s="65">
        <f>VLOOKUP($A13,'Return Data'!$B$7:$R$2843,16,0)</f>
        <v>6.9099000000000004</v>
      </c>
      <c r="S13" s="67">
        <f t="shared" si="5"/>
        <v>13</v>
      </c>
    </row>
    <row r="14" spans="1:19" x14ac:dyDescent="0.3">
      <c r="A14" s="82" t="s">
        <v>667</v>
      </c>
      <c r="B14" s="64">
        <f>VLOOKUP($A14,'Return Data'!$B$7:$R$2843,3,0)</f>
        <v>44440</v>
      </c>
      <c r="C14" s="65">
        <f>VLOOKUP($A14,'Return Data'!$B$7:$R$2843,4,0)</f>
        <v>22.595199999999998</v>
      </c>
      <c r="D14" s="65">
        <f>VLOOKUP($A14,'Return Data'!$B$7:$R$2843,9,0)</f>
        <v>11.114800000000001</v>
      </c>
      <c r="E14" s="66">
        <f t="shared" si="0"/>
        <v>4</v>
      </c>
      <c r="F14" s="65">
        <f>VLOOKUP($A14,'Return Data'!$B$7:$R$2843,10,0)</f>
        <v>-0.54530000000000001</v>
      </c>
      <c r="G14" s="66">
        <f t="shared" si="1"/>
        <v>20</v>
      </c>
      <c r="H14" s="65">
        <f>VLOOKUP($A14,'Return Data'!$B$7:$R$2843,11,0)</f>
        <v>8.9497</v>
      </c>
      <c r="I14" s="66">
        <f t="shared" si="2"/>
        <v>10</v>
      </c>
      <c r="J14" s="65">
        <f>VLOOKUP($A14,'Return Data'!$B$7:$R$2843,12,0)</f>
        <v>11.6853</v>
      </c>
      <c r="K14" s="66">
        <f t="shared" si="3"/>
        <v>4</v>
      </c>
      <c r="L14" s="65">
        <f>VLOOKUP($A14,'Return Data'!$B$7:$R$2843,13,0)</f>
        <v>15.0609</v>
      </c>
      <c r="M14" s="66">
        <f t="shared" si="4"/>
        <v>2</v>
      </c>
      <c r="N14" s="65">
        <f>VLOOKUP($A14,'Return Data'!$B$7:$R$2843,17,0)</f>
        <v>4.1505999999999998</v>
      </c>
      <c r="O14" s="66">
        <f t="shared" si="6"/>
        <v>12</v>
      </c>
      <c r="P14" s="65">
        <f>VLOOKUP($A14,'Return Data'!$B$7:$R$2843,14,0)</f>
        <v>5.2218</v>
      </c>
      <c r="Q14" s="66">
        <f t="shared" si="7"/>
        <v>9</v>
      </c>
      <c r="R14" s="65">
        <f>VLOOKUP($A14,'Return Data'!$B$7:$R$2843,16,0)</f>
        <v>8.2951999999999995</v>
      </c>
      <c r="S14" s="67">
        <f t="shared" si="5"/>
        <v>8</v>
      </c>
    </row>
    <row r="15" spans="1:19" x14ac:dyDescent="0.3">
      <c r="A15" s="82" t="s">
        <v>675</v>
      </c>
      <c r="B15" s="64">
        <f>VLOOKUP($A15,'Return Data'!$B$7:$R$2843,3,0)</f>
        <v>44440</v>
      </c>
      <c r="C15" s="65">
        <f>VLOOKUP($A15,'Return Data'!$B$7:$R$2843,4,0)</f>
        <v>20.034400000000002</v>
      </c>
      <c r="D15" s="65">
        <f>VLOOKUP($A15,'Return Data'!$B$7:$R$2843,9,0)</f>
        <v>9.9712999999999994</v>
      </c>
      <c r="E15" s="66">
        <f t="shared" si="0"/>
        <v>9</v>
      </c>
      <c r="F15" s="65">
        <f>VLOOKUP($A15,'Return Data'!$B$7:$R$2843,10,0)</f>
        <v>8.9461999999999993</v>
      </c>
      <c r="G15" s="66">
        <f t="shared" si="1"/>
        <v>5</v>
      </c>
      <c r="H15" s="65">
        <f>VLOOKUP($A15,'Return Data'!$B$7:$R$2843,11,0)</f>
        <v>10.3942</v>
      </c>
      <c r="I15" s="66">
        <f t="shared" si="2"/>
        <v>6</v>
      </c>
      <c r="J15" s="65">
        <f>VLOOKUP($A15,'Return Data'!$B$7:$R$2843,12,0)</f>
        <v>8.7495999999999992</v>
      </c>
      <c r="K15" s="66">
        <f t="shared" si="3"/>
        <v>6</v>
      </c>
      <c r="L15" s="65">
        <f>VLOOKUP($A15,'Return Data'!$B$7:$R$2843,13,0)</f>
        <v>10.7583</v>
      </c>
      <c r="M15" s="66">
        <f t="shared" si="4"/>
        <v>5</v>
      </c>
      <c r="N15" s="65">
        <f>VLOOKUP($A15,'Return Data'!$B$7:$R$2843,17,0)</f>
        <v>10.1968</v>
      </c>
      <c r="O15" s="66">
        <f t="shared" si="6"/>
        <v>1</v>
      </c>
      <c r="P15" s="65">
        <f>VLOOKUP($A15,'Return Data'!$B$7:$R$2843,14,0)</f>
        <v>9.6898</v>
      </c>
      <c r="Q15" s="66">
        <f t="shared" si="7"/>
        <v>1</v>
      </c>
      <c r="R15" s="65">
        <f>VLOOKUP($A15,'Return Data'!$B$7:$R$2843,16,0)</f>
        <v>9.7843999999999998</v>
      </c>
      <c r="S15" s="67">
        <f t="shared" si="5"/>
        <v>1</v>
      </c>
    </row>
    <row r="16" spans="1:19" x14ac:dyDescent="0.3">
      <c r="A16" s="82" t="s">
        <v>677</v>
      </c>
      <c r="B16" s="64">
        <f>VLOOKUP($A16,'Return Data'!$B$7:$R$2843,3,0)</f>
        <v>44440</v>
      </c>
      <c r="C16" s="65">
        <f>VLOOKUP($A16,'Return Data'!$B$7:$R$2843,4,0)</f>
        <v>26.2805</v>
      </c>
      <c r="D16" s="65">
        <f>VLOOKUP($A16,'Return Data'!$B$7:$R$2843,9,0)</f>
        <v>9.3286999999999995</v>
      </c>
      <c r="E16" s="66">
        <f t="shared" si="0"/>
        <v>12</v>
      </c>
      <c r="F16" s="65">
        <f>VLOOKUP($A16,'Return Data'!$B$7:$R$2843,10,0)</f>
        <v>7.8798000000000004</v>
      </c>
      <c r="G16" s="66">
        <f t="shared" si="1"/>
        <v>7</v>
      </c>
      <c r="H16" s="65">
        <f>VLOOKUP($A16,'Return Data'!$B$7:$R$2843,11,0)</f>
        <v>9.3107000000000006</v>
      </c>
      <c r="I16" s="66">
        <f t="shared" si="2"/>
        <v>7</v>
      </c>
      <c r="J16" s="65">
        <f>VLOOKUP($A16,'Return Data'!$B$7:$R$2843,12,0)</f>
        <v>7.7012999999999998</v>
      </c>
      <c r="K16" s="66">
        <f t="shared" si="3"/>
        <v>9</v>
      </c>
      <c r="L16" s="65">
        <f>VLOOKUP($A16,'Return Data'!$B$7:$R$2843,13,0)</f>
        <v>8.9735999999999994</v>
      </c>
      <c r="M16" s="66">
        <f t="shared" si="4"/>
        <v>8</v>
      </c>
      <c r="N16" s="65">
        <f>VLOOKUP($A16,'Return Data'!$B$7:$R$2843,17,0)</f>
        <v>9.7494999999999994</v>
      </c>
      <c r="O16" s="66">
        <f t="shared" si="6"/>
        <v>2</v>
      </c>
      <c r="P16" s="65">
        <f>VLOOKUP($A16,'Return Data'!$B$7:$R$2843,14,0)</f>
        <v>9.4972999999999992</v>
      </c>
      <c r="Q16" s="66">
        <f t="shared" si="7"/>
        <v>2</v>
      </c>
      <c r="R16" s="65">
        <f>VLOOKUP($A16,'Return Data'!$B$7:$R$2843,16,0)</f>
        <v>9.4711999999999996</v>
      </c>
      <c r="S16" s="67">
        <f t="shared" si="5"/>
        <v>2</v>
      </c>
    </row>
    <row r="17" spans="1:19" x14ac:dyDescent="0.3">
      <c r="A17" s="82" t="s">
        <v>679</v>
      </c>
      <c r="B17" s="64">
        <f>VLOOKUP($A17,'Return Data'!$B$7:$R$2843,3,0)</f>
        <v>44440</v>
      </c>
      <c r="C17" s="65">
        <f>VLOOKUP($A17,'Return Data'!$B$7:$R$2843,4,0)</f>
        <v>14.4649</v>
      </c>
      <c r="D17" s="65">
        <f>VLOOKUP($A17,'Return Data'!$B$7:$R$2843,9,0)</f>
        <v>9.6026000000000007</v>
      </c>
      <c r="E17" s="66">
        <f t="shared" si="0"/>
        <v>10</v>
      </c>
      <c r="F17" s="65">
        <f>VLOOKUP($A17,'Return Data'!$B$7:$R$2843,10,0)</f>
        <v>6.9916999999999998</v>
      </c>
      <c r="G17" s="66">
        <f t="shared" si="1"/>
        <v>10</v>
      </c>
      <c r="H17" s="65">
        <f>VLOOKUP($A17,'Return Data'!$B$7:$R$2843,11,0)</f>
        <v>7.1863000000000001</v>
      </c>
      <c r="I17" s="66">
        <f t="shared" si="2"/>
        <v>14</v>
      </c>
      <c r="J17" s="65">
        <f>VLOOKUP($A17,'Return Data'!$B$7:$R$2843,12,0)</f>
        <v>6.9699</v>
      </c>
      <c r="K17" s="66">
        <f t="shared" si="3"/>
        <v>11</v>
      </c>
      <c r="L17" s="65">
        <f>VLOOKUP($A17,'Return Data'!$B$7:$R$2843,13,0)</f>
        <v>8.7276000000000007</v>
      </c>
      <c r="M17" s="66">
        <f t="shared" si="4"/>
        <v>10</v>
      </c>
      <c r="N17" s="65">
        <f>VLOOKUP($A17,'Return Data'!$B$7:$R$2843,17,0)</f>
        <v>-0.35949999999999999</v>
      </c>
      <c r="O17" s="66">
        <f t="shared" si="6"/>
        <v>15</v>
      </c>
      <c r="P17" s="65">
        <f>VLOOKUP($A17,'Return Data'!$B$7:$R$2843,14,0)</f>
        <v>-0.41699999999999998</v>
      </c>
      <c r="Q17" s="66">
        <f t="shared" si="7"/>
        <v>15</v>
      </c>
      <c r="R17" s="65">
        <f>VLOOKUP($A17,'Return Data'!$B$7:$R$2843,16,0)</f>
        <v>5.0422000000000002</v>
      </c>
      <c r="S17" s="67">
        <f t="shared" si="5"/>
        <v>15</v>
      </c>
    </row>
    <row r="18" spans="1:19" x14ac:dyDescent="0.3">
      <c r="A18" s="82" t="s">
        <v>680</v>
      </c>
      <c r="B18" s="64">
        <f>VLOOKUP($A18,'Return Data'!$B$7:$R$2843,3,0)</f>
        <v>44440</v>
      </c>
      <c r="C18" s="65">
        <f>VLOOKUP($A18,'Return Data'!$B$7:$R$2843,4,0)</f>
        <v>13.999499999999999</v>
      </c>
      <c r="D18" s="65">
        <f>VLOOKUP($A18,'Return Data'!$B$7:$R$2843,9,0)</f>
        <v>11.043799999999999</v>
      </c>
      <c r="E18" s="66">
        <f t="shared" si="0"/>
        <v>5</v>
      </c>
      <c r="F18" s="65">
        <f>VLOOKUP($A18,'Return Data'!$B$7:$R$2843,10,0)</f>
        <v>6.8615000000000004</v>
      </c>
      <c r="G18" s="66">
        <f t="shared" si="1"/>
        <v>12</v>
      </c>
      <c r="H18" s="65">
        <f>VLOOKUP($A18,'Return Data'!$B$7:$R$2843,11,0)</f>
        <v>7.6708999999999996</v>
      </c>
      <c r="I18" s="66">
        <f t="shared" si="2"/>
        <v>13</v>
      </c>
      <c r="J18" s="65">
        <f>VLOOKUP($A18,'Return Data'!$B$7:$R$2843,12,0)</f>
        <v>5.9524999999999997</v>
      </c>
      <c r="K18" s="66">
        <f t="shared" si="3"/>
        <v>13</v>
      </c>
      <c r="L18" s="65">
        <f>VLOOKUP($A18,'Return Data'!$B$7:$R$2843,13,0)</f>
        <v>7.2389000000000001</v>
      </c>
      <c r="M18" s="66">
        <f t="shared" si="4"/>
        <v>13</v>
      </c>
      <c r="N18" s="65">
        <f>VLOOKUP($A18,'Return Data'!$B$7:$R$2843,17,0)</f>
        <v>7.5797999999999996</v>
      </c>
      <c r="O18" s="66">
        <f t="shared" si="6"/>
        <v>6</v>
      </c>
      <c r="P18" s="65">
        <f>VLOOKUP($A18,'Return Data'!$B$7:$R$2843,14,0)</f>
        <v>8.2533999999999992</v>
      </c>
      <c r="Q18" s="66">
        <f t="shared" si="7"/>
        <v>4</v>
      </c>
      <c r="R18" s="65">
        <f>VLOOKUP($A18,'Return Data'!$B$7:$R$2843,16,0)</f>
        <v>7.7605000000000004</v>
      </c>
      <c r="S18" s="67">
        <f t="shared" si="5"/>
        <v>9</v>
      </c>
    </row>
    <row r="19" spans="1:19" x14ac:dyDescent="0.3">
      <c r="A19" s="82" t="s">
        <v>683</v>
      </c>
      <c r="B19" s="64">
        <f>VLOOKUP($A19,'Return Data'!$B$7:$R$2843,3,0)</f>
        <v>44440</v>
      </c>
      <c r="C19" s="65">
        <f>VLOOKUP($A19,'Return Data'!$B$7:$R$2843,4,0)</f>
        <v>1568.4631999999999</v>
      </c>
      <c r="D19" s="65">
        <f>VLOOKUP($A19,'Return Data'!$B$7:$R$2843,9,0)</f>
        <v>8.0166000000000004</v>
      </c>
      <c r="E19" s="66">
        <f t="shared" si="0"/>
        <v>16</v>
      </c>
      <c r="F19" s="65">
        <f>VLOOKUP($A19,'Return Data'!$B$7:$R$2843,10,0)</f>
        <v>5.9027000000000003</v>
      </c>
      <c r="G19" s="66">
        <f t="shared" si="1"/>
        <v>16</v>
      </c>
      <c r="H19" s="65">
        <f>VLOOKUP($A19,'Return Data'!$B$7:$R$2843,11,0)</f>
        <v>7.0354999999999999</v>
      </c>
      <c r="I19" s="66">
        <f t="shared" si="2"/>
        <v>16</v>
      </c>
      <c r="J19" s="65">
        <f>VLOOKUP($A19,'Return Data'!$B$7:$R$2843,12,0)</f>
        <v>4.2835999999999999</v>
      </c>
      <c r="K19" s="66">
        <f t="shared" si="3"/>
        <v>17</v>
      </c>
      <c r="L19" s="65">
        <f>VLOOKUP($A19,'Return Data'!$B$7:$R$2843,13,0)</f>
        <v>4.9687000000000001</v>
      </c>
      <c r="M19" s="66">
        <f t="shared" si="4"/>
        <v>17</v>
      </c>
      <c r="N19" s="65">
        <f>VLOOKUP($A19,'Return Data'!$B$7:$R$2843,17,0)</f>
        <v>7.3361000000000001</v>
      </c>
      <c r="O19" s="66">
        <f t="shared" si="6"/>
        <v>7</v>
      </c>
      <c r="P19" s="65">
        <f>VLOOKUP($A19,'Return Data'!$B$7:$R$2843,14,0)</f>
        <v>2.9220000000000002</v>
      </c>
      <c r="Q19" s="66">
        <f t="shared" si="7"/>
        <v>13</v>
      </c>
      <c r="R19" s="65">
        <f>VLOOKUP($A19,'Return Data'!$B$7:$R$2843,16,0)</f>
        <v>6.6439000000000004</v>
      </c>
      <c r="S19" s="67">
        <f t="shared" si="5"/>
        <v>14</v>
      </c>
    </row>
    <row r="20" spans="1:19" x14ac:dyDescent="0.3">
      <c r="A20" s="82" t="s">
        <v>685</v>
      </c>
      <c r="B20" s="64">
        <f>VLOOKUP($A20,'Return Data'!$B$7:$R$2843,3,0)</f>
        <v>44440</v>
      </c>
      <c r="C20" s="65">
        <f>VLOOKUP($A20,'Return Data'!$B$7:$R$2843,4,0)</f>
        <v>26.165700000000001</v>
      </c>
      <c r="D20" s="65">
        <f>VLOOKUP($A20,'Return Data'!$B$7:$R$2843,9,0)</f>
        <v>11.2605</v>
      </c>
      <c r="E20" s="66">
        <f t="shared" si="0"/>
        <v>2</v>
      </c>
      <c r="F20" s="65">
        <f>VLOOKUP($A20,'Return Data'!$B$7:$R$2843,10,0)</f>
        <v>8.1611999999999991</v>
      </c>
      <c r="G20" s="66">
        <f t="shared" si="1"/>
        <v>6</v>
      </c>
      <c r="H20" s="65">
        <f>VLOOKUP($A20,'Return Data'!$B$7:$R$2843,11,0)</f>
        <v>9.2446000000000002</v>
      </c>
      <c r="I20" s="66">
        <f t="shared" si="2"/>
        <v>8</v>
      </c>
      <c r="J20" s="65">
        <f>VLOOKUP($A20,'Return Data'!$B$7:$R$2843,12,0)</f>
        <v>7.6105999999999998</v>
      </c>
      <c r="K20" s="66">
        <f t="shared" si="3"/>
        <v>10</v>
      </c>
      <c r="L20" s="65">
        <f>VLOOKUP($A20,'Return Data'!$B$7:$R$2843,13,0)</f>
        <v>7.8254999999999999</v>
      </c>
      <c r="M20" s="66">
        <f t="shared" si="4"/>
        <v>12</v>
      </c>
      <c r="N20" s="65">
        <f>VLOOKUP($A20,'Return Data'!$B$7:$R$2843,17,0)</f>
        <v>8.0754000000000001</v>
      </c>
      <c r="O20" s="66">
        <f t="shared" si="6"/>
        <v>5</v>
      </c>
      <c r="P20" s="65">
        <f>VLOOKUP($A20,'Return Data'!$B$7:$R$2843,14,0)</f>
        <v>8.3780999999999999</v>
      </c>
      <c r="Q20" s="66">
        <f t="shared" si="7"/>
        <v>3</v>
      </c>
      <c r="R20" s="65">
        <f>VLOOKUP($A20,'Return Data'!$B$7:$R$2843,16,0)</f>
        <v>9.1275999999999993</v>
      </c>
      <c r="S20" s="67">
        <f t="shared" si="5"/>
        <v>4</v>
      </c>
    </row>
    <row r="21" spans="1:19" x14ac:dyDescent="0.3">
      <c r="A21" s="82" t="s">
        <v>687</v>
      </c>
      <c r="B21" s="64">
        <f>VLOOKUP($A21,'Return Data'!$B$7:$R$2843,3,0)</f>
        <v>44440</v>
      </c>
      <c r="C21" s="65">
        <f>VLOOKUP($A21,'Return Data'!$B$7:$R$2843,4,0)</f>
        <v>24.0228</v>
      </c>
      <c r="D21" s="65">
        <f>VLOOKUP($A21,'Return Data'!$B$7:$R$2843,9,0)</f>
        <v>8.4343000000000004</v>
      </c>
      <c r="E21" s="66">
        <f t="shared" si="0"/>
        <v>13</v>
      </c>
      <c r="F21" s="65">
        <f>VLOOKUP($A21,'Return Data'!$B$7:$R$2843,10,0)</f>
        <v>6.2470999999999997</v>
      </c>
      <c r="G21" s="66">
        <f t="shared" si="1"/>
        <v>15</v>
      </c>
      <c r="H21" s="65">
        <f>VLOOKUP($A21,'Return Data'!$B$7:$R$2843,11,0)</f>
        <v>7.1273999999999997</v>
      </c>
      <c r="I21" s="66">
        <f t="shared" si="2"/>
        <v>15</v>
      </c>
      <c r="J21" s="65">
        <f>VLOOKUP($A21,'Return Data'!$B$7:$R$2843,12,0)</f>
        <v>5.2598000000000003</v>
      </c>
      <c r="K21" s="66">
        <f t="shared" si="3"/>
        <v>15</v>
      </c>
      <c r="L21" s="65">
        <f>VLOOKUP($A21,'Return Data'!$B$7:$R$2843,13,0)</f>
        <v>7.0640000000000001</v>
      </c>
      <c r="M21" s="66">
        <f t="shared" si="4"/>
        <v>15</v>
      </c>
      <c r="N21" s="65">
        <f>VLOOKUP($A21,'Return Data'!$B$7:$R$2843,17,0)</f>
        <v>4.7321</v>
      </c>
      <c r="O21" s="66">
        <f t="shared" si="6"/>
        <v>11</v>
      </c>
      <c r="P21" s="65">
        <f>VLOOKUP($A21,'Return Data'!$B$7:$R$2843,14,0)</f>
        <v>4.9531000000000001</v>
      </c>
      <c r="Q21" s="66">
        <f t="shared" si="7"/>
        <v>10</v>
      </c>
      <c r="R21" s="65">
        <f>VLOOKUP($A21,'Return Data'!$B$7:$R$2843,16,0)</f>
        <v>7.4672000000000001</v>
      </c>
      <c r="S21" s="67">
        <f t="shared" si="5"/>
        <v>10</v>
      </c>
    </row>
    <row r="22" spans="1:19" x14ac:dyDescent="0.3">
      <c r="A22" s="82" t="s">
        <v>689</v>
      </c>
      <c r="B22" s="64">
        <f>VLOOKUP($A22,'Return Data'!$B$7:$R$2843,3,0)</f>
        <v>44440</v>
      </c>
      <c r="C22" s="65">
        <f>VLOOKUP($A22,'Return Data'!$B$7:$R$2843,4,0)</f>
        <v>28.8917</v>
      </c>
      <c r="D22" s="65">
        <f>VLOOKUP($A22,'Return Data'!$B$7:$R$2843,9,0)</f>
        <v>10.9452</v>
      </c>
      <c r="E22" s="66">
        <f t="shared" si="0"/>
        <v>6</v>
      </c>
      <c r="F22" s="65">
        <f>VLOOKUP($A22,'Return Data'!$B$7:$R$2843,10,0)</f>
        <v>32.985199999999999</v>
      </c>
      <c r="G22" s="66">
        <f t="shared" si="1"/>
        <v>1</v>
      </c>
      <c r="H22" s="65">
        <f>VLOOKUP($A22,'Return Data'!$B$7:$R$2843,11,0)</f>
        <v>21.1431</v>
      </c>
      <c r="I22" s="66">
        <f t="shared" si="2"/>
        <v>1</v>
      </c>
      <c r="J22" s="65">
        <f>VLOOKUP($A22,'Return Data'!$B$7:$R$2843,12,0)</f>
        <v>17.034099999999999</v>
      </c>
      <c r="K22" s="66">
        <f t="shared" si="3"/>
        <v>1</v>
      </c>
      <c r="L22" s="65">
        <f>VLOOKUP($A22,'Return Data'!$B$7:$R$2843,13,0)</f>
        <v>16.395499999999998</v>
      </c>
      <c r="M22" s="66">
        <f t="shared" si="4"/>
        <v>1</v>
      </c>
      <c r="N22" s="65">
        <f>VLOOKUP($A22,'Return Data'!$B$7:$R$2843,17,0)</f>
        <v>3.6577999999999999</v>
      </c>
      <c r="O22" s="66">
        <f t="shared" si="6"/>
        <v>13</v>
      </c>
      <c r="P22" s="65">
        <f>VLOOKUP($A22,'Return Data'!$B$7:$R$2843,14,0)</f>
        <v>3.6705000000000001</v>
      </c>
      <c r="Q22" s="66">
        <f t="shared" si="7"/>
        <v>11</v>
      </c>
      <c r="R22" s="65">
        <f>VLOOKUP($A22,'Return Data'!$B$7:$R$2843,16,0)</f>
        <v>7.4438000000000004</v>
      </c>
      <c r="S22" s="67">
        <f t="shared" si="5"/>
        <v>11</v>
      </c>
    </row>
    <row r="23" spans="1:19" x14ac:dyDescent="0.3">
      <c r="A23" s="82" t="s">
        <v>691</v>
      </c>
      <c r="B23" s="64">
        <f>VLOOKUP($A23,'Return Data'!$B$7:$R$2843,3,0)</f>
        <v>44440</v>
      </c>
      <c r="C23" s="65">
        <f>VLOOKUP($A23,'Return Data'!$B$7:$R$2843,4,0)</f>
        <v>0.12970000000000001</v>
      </c>
      <c r="D23" s="65">
        <f>VLOOKUP($A23,'Return Data'!$B$7:$R$2843,9,0)</f>
        <v>11.198399999999999</v>
      </c>
      <c r="E23" s="66">
        <f t="shared" si="0"/>
        <v>3</v>
      </c>
      <c r="F23" s="65">
        <f>VLOOKUP($A23,'Return Data'!$B$7:$R$2843,10,0)</f>
        <v>11.0031</v>
      </c>
      <c r="G23" s="66">
        <f t="shared" si="1"/>
        <v>3</v>
      </c>
      <c r="H23" s="65">
        <f>VLOOKUP($A23,'Return Data'!$B$7:$R$2843,11,0)</f>
        <v>11.3169</v>
      </c>
      <c r="I23" s="66">
        <f t="shared" si="2"/>
        <v>5</v>
      </c>
      <c r="J23" s="65">
        <f>VLOOKUP($A23,'Return Data'!$B$7:$R$2843,12,0)</f>
        <v>-24.547799999999999</v>
      </c>
      <c r="K23" s="66">
        <f t="shared" si="3"/>
        <v>20</v>
      </c>
      <c r="L23" s="65">
        <f>VLOOKUP($A23,'Return Data'!$B$7:$R$2843,13,0)</f>
        <v>-20.1846</v>
      </c>
      <c r="M23" s="66">
        <f t="shared" si="4"/>
        <v>20</v>
      </c>
      <c r="N23" s="65"/>
      <c r="O23" s="66"/>
      <c r="P23" s="65"/>
      <c r="Q23" s="66"/>
      <c r="R23" s="65">
        <f>VLOOKUP($A23,'Return Data'!$B$7:$R$2843,16,0)</f>
        <v>-10.816800000000001</v>
      </c>
      <c r="S23" s="67">
        <f t="shared" si="5"/>
        <v>17</v>
      </c>
    </row>
    <row r="24" spans="1:19" x14ac:dyDescent="0.3">
      <c r="A24" s="82" t="s">
        <v>694</v>
      </c>
      <c r="B24" s="64">
        <f>VLOOKUP($A24,'Return Data'!$B$7:$R$2843,3,0)</f>
        <v>44440</v>
      </c>
      <c r="C24" s="65">
        <f>VLOOKUP($A24,'Return Data'!$B$7:$R$2843,4,0)</f>
        <v>16.132000000000001</v>
      </c>
      <c r="D24" s="65">
        <f>VLOOKUP($A24,'Return Data'!$B$7:$R$2843,9,0)</f>
        <v>5.2077999999999998</v>
      </c>
      <c r="E24" s="66">
        <f t="shared" si="0"/>
        <v>18</v>
      </c>
      <c r="F24" s="65">
        <f>VLOOKUP($A24,'Return Data'!$B$7:$R$2843,10,0)</f>
        <v>4.8845999999999998</v>
      </c>
      <c r="G24" s="66">
        <f t="shared" si="1"/>
        <v>17</v>
      </c>
      <c r="H24" s="65">
        <f>VLOOKUP($A24,'Return Data'!$B$7:$R$2843,11,0)</f>
        <v>7.0124000000000004</v>
      </c>
      <c r="I24" s="66">
        <f t="shared" si="2"/>
        <v>17</v>
      </c>
      <c r="J24" s="65">
        <f>VLOOKUP($A24,'Return Data'!$B$7:$R$2843,12,0)</f>
        <v>9.0015999999999998</v>
      </c>
      <c r="K24" s="66">
        <f t="shared" si="3"/>
        <v>5</v>
      </c>
      <c r="L24" s="65">
        <f>VLOOKUP($A24,'Return Data'!$B$7:$R$2843,13,0)</f>
        <v>10.054399999999999</v>
      </c>
      <c r="M24" s="66">
        <f t="shared" si="4"/>
        <v>6</v>
      </c>
      <c r="N24" s="65">
        <f>VLOOKUP($A24,'Return Data'!$B$7:$R$2843,17,0)</f>
        <v>3.415</v>
      </c>
      <c r="O24" s="66">
        <f>RANK(N24,N$8:N$27,0)</f>
        <v>14</v>
      </c>
      <c r="P24" s="65">
        <f>VLOOKUP($A24,'Return Data'!$B$7:$R$2843,14,0)</f>
        <v>3.5215000000000001</v>
      </c>
      <c r="Q24" s="66">
        <f>RANK(P24,P$8:P$27,0)</f>
        <v>12</v>
      </c>
      <c r="R24" s="65">
        <f>VLOOKUP($A24,'Return Data'!$B$7:$R$2843,16,0)</f>
        <v>7.1456999999999997</v>
      </c>
      <c r="S24" s="67">
        <f t="shared" si="5"/>
        <v>12</v>
      </c>
    </row>
    <row r="25" spans="1:19" x14ac:dyDescent="0.3">
      <c r="A25" s="82" t="s">
        <v>700</v>
      </c>
      <c r="B25" s="64">
        <f>VLOOKUP($A25,'Return Data'!$B$7:$R$2843,3,0)</f>
        <v>44440</v>
      </c>
      <c r="C25" s="65">
        <f>VLOOKUP($A25,'Return Data'!$B$7:$R$2843,4,0)</f>
        <v>37.266800000000003</v>
      </c>
      <c r="D25" s="65">
        <f>VLOOKUP($A25,'Return Data'!$B$7:$R$2843,9,0)</f>
        <v>9.4649999999999999</v>
      </c>
      <c r="E25" s="66">
        <f t="shared" si="0"/>
        <v>11</v>
      </c>
      <c r="F25" s="65">
        <f>VLOOKUP($A25,'Return Data'!$B$7:$R$2843,10,0)</f>
        <v>7.7685000000000004</v>
      </c>
      <c r="G25" s="66">
        <f t="shared" si="1"/>
        <v>8</v>
      </c>
      <c r="H25" s="65">
        <f>VLOOKUP($A25,'Return Data'!$B$7:$R$2843,11,0)</f>
        <v>8.2748000000000008</v>
      </c>
      <c r="I25" s="66">
        <f t="shared" si="2"/>
        <v>12</v>
      </c>
      <c r="J25" s="65">
        <f>VLOOKUP($A25,'Return Data'!$B$7:$R$2843,12,0)</f>
        <v>6.3475999999999999</v>
      </c>
      <c r="K25" s="66">
        <f t="shared" si="3"/>
        <v>12</v>
      </c>
      <c r="L25" s="65">
        <f>VLOOKUP($A25,'Return Data'!$B$7:$R$2843,13,0)</f>
        <v>8.0821000000000005</v>
      </c>
      <c r="M25" s="66">
        <f t="shared" si="4"/>
        <v>11</v>
      </c>
      <c r="N25" s="65">
        <f>VLOOKUP($A25,'Return Data'!$B$7:$R$2843,17,0)</f>
        <v>8.5531000000000006</v>
      </c>
      <c r="O25" s="66">
        <f>RANK(N25,N$8:N$27,0)</f>
        <v>4</v>
      </c>
      <c r="P25" s="65">
        <f>VLOOKUP($A25,'Return Data'!$B$7:$R$2843,14,0)</f>
        <v>8.1917000000000009</v>
      </c>
      <c r="Q25" s="66">
        <f>RANK(P25,P$8:P$27,0)</f>
        <v>5</v>
      </c>
      <c r="R25" s="65">
        <f>VLOOKUP($A25,'Return Data'!$B$7:$R$2843,16,0)</f>
        <v>9.1767000000000003</v>
      </c>
      <c r="S25" s="67">
        <f t="shared" si="5"/>
        <v>3</v>
      </c>
    </row>
    <row r="26" spans="1:19" x14ac:dyDescent="0.3">
      <c r="A26" s="82" t="s">
        <v>708</v>
      </c>
      <c r="B26" s="64">
        <f>VLOOKUP($A26,'Return Data'!$B$7:$R$2843,3,0)</f>
        <v>44440</v>
      </c>
      <c r="C26" s="65">
        <f>VLOOKUP($A26,'Return Data'!$B$7:$R$2843,4,0)</f>
        <v>0.65290000000000004</v>
      </c>
      <c r="D26" s="65">
        <f>VLOOKUP($A26,'Return Data'!$B$7:$R$2843,9,0)</f>
        <v>10.7766</v>
      </c>
      <c r="E26" s="66">
        <f t="shared" si="0"/>
        <v>7</v>
      </c>
      <c r="F26" s="65">
        <f>VLOOKUP($A26,'Return Data'!$B$7:$R$2843,10,0)</f>
        <v>11.055199999999999</v>
      </c>
      <c r="G26" s="66">
        <f t="shared" si="1"/>
        <v>2</v>
      </c>
      <c r="H26" s="65">
        <f>VLOOKUP($A26,'Return Data'!$B$7:$R$2843,11,0)</f>
        <v>11.3721</v>
      </c>
      <c r="I26" s="66">
        <f t="shared" si="2"/>
        <v>4</v>
      </c>
      <c r="J26" s="65">
        <f>VLOOKUP($A26,'Return Data'!$B$7:$R$2843,12,0)</f>
        <v>-23.810500000000001</v>
      </c>
      <c r="K26" s="66">
        <f t="shared" si="3"/>
        <v>19</v>
      </c>
      <c r="L26" s="65">
        <f>VLOOKUP($A26,'Return Data'!$B$7:$R$2843,13,0)</f>
        <v>-16.122800000000002</v>
      </c>
      <c r="M26" s="66">
        <f t="shared" si="4"/>
        <v>19</v>
      </c>
      <c r="N26" s="65"/>
      <c r="O26" s="66"/>
      <c r="P26" s="65"/>
      <c r="Q26" s="66"/>
      <c r="R26" s="65">
        <f>VLOOKUP($A26,'Return Data'!$B$7:$R$2843,16,0)</f>
        <v>-42.1755</v>
      </c>
      <c r="S26" s="67">
        <f t="shared" si="5"/>
        <v>20</v>
      </c>
    </row>
    <row r="27" spans="1:19" x14ac:dyDescent="0.3">
      <c r="A27" s="82" t="s">
        <v>710</v>
      </c>
      <c r="B27" s="64">
        <f>VLOOKUP($A27,'Return Data'!$B$7:$R$2843,3,0)</f>
        <v>44440</v>
      </c>
      <c r="C27" s="65">
        <f>VLOOKUP($A27,'Return Data'!$B$7:$R$2843,4,0)</f>
        <v>12.8332</v>
      </c>
      <c r="D27" s="65">
        <f>VLOOKUP($A27,'Return Data'!$B$7:$R$2843,9,0)</f>
        <v>8.0564999999999998</v>
      </c>
      <c r="E27" s="66">
        <f t="shared" si="0"/>
        <v>15</v>
      </c>
      <c r="F27" s="65">
        <f>VLOOKUP($A27,'Return Data'!$B$7:$R$2843,10,0)</f>
        <v>6.6128999999999998</v>
      </c>
      <c r="G27" s="66">
        <f t="shared" si="1"/>
        <v>14</v>
      </c>
      <c r="H27" s="65">
        <f>VLOOKUP($A27,'Return Data'!$B$7:$R$2843,11,0)</f>
        <v>6.9798</v>
      </c>
      <c r="I27" s="66">
        <f t="shared" si="2"/>
        <v>18</v>
      </c>
      <c r="J27" s="65">
        <f>VLOOKUP($A27,'Return Data'!$B$7:$R$2843,12,0)</f>
        <v>5.8470000000000004</v>
      </c>
      <c r="K27" s="66">
        <f t="shared" si="3"/>
        <v>14</v>
      </c>
      <c r="L27" s="65">
        <f>VLOOKUP($A27,'Return Data'!$B$7:$R$2843,13,0)</f>
        <v>7.1550000000000002</v>
      </c>
      <c r="M27" s="66">
        <f t="shared" si="4"/>
        <v>14</v>
      </c>
      <c r="N27" s="65">
        <f>VLOOKUP($A27,'Return Data'!$B$7:$R$2843,17,0)</f>
        <v>-14.8421</v>
      </c>
      <c r="O27" s="66">
        <f>RANK(N27,N$8:N$27,0)</f>
        <v>16</v>
      </c>
      <c r="P27" s="65">
        <f>VLOOKUP($A27,'Return Data'!$B$7:$R$2843,14,0)</f>
        <v>-9.3664000000000005</v>
      </c>
      <c r="Q27" s="66">
        <f>RANK(P27,P$8:P$27,0)</f>
        <v>16</v>
      </c>
      <c r="R27" s="65">
        <f>VLOOKUP($A27,'Return Data'!$B$7:$R$2843,16,0)</f>
        <v>2.7738999999999998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8.9651599999999991</v>
      </c>
      <c r="E29" s="88"/>
      <c r="F29" s="89">
        <f>AVERAGE(F8:F27)</f>
        <v>7.913244999999999</v>
      </c>
      <c r="G29" s="88"/>
      <c r="H29" s="89">
        <f>AVERAGE(H8:H27)</f>
        <v>9.3739799999999995</v>
      </c>
      <c r="I29" s="88"/>
      <c r="J29" s="89">
        <f>AVERAGE(J8:J27)</f>
        <v>4.7605549999999983</v>
      </c>
      <c r="K29" s="88"/>
      <c r="L29" s="89">
        <f>AVERAGE(L8:L27)</f>
        <v>6.3463799999999999</v>
      </c>
      <c r="M29" s="88"/>
      <c r="N29" s="89">
        <f>AVERAGE(N8:N27)</f>
        <v>3.4898941176470593</v>
      </c>
      <c r="O29" s="88"/>
      <c r="P29" s="89">
        <f>AVERAGE(P8:P27)</f>
        <v>2.7156235294117645</v>
      </c>
      <c r="Q29" s="88"/>
      <c r="R29" s="89">
        <f>AVERAGE(R8:R27)</f>
        <v>2.1716799999999998</v>
      </c>
      <c r="S29" s="90"/>
    </row>
    <row r="30" spans="1:19" x14ac:dyDescent="0.3">
      <c r="A30" s="87" t="s">
        <v>28</v>
      </c>
      <c r="B30" s="88"/>
      <c r="C30" s="88"/>
      <c r="D30" s="89">
        <f>MIN(D8:D27)</f>
        <v>0</v>
      </c>
      <c r="E30" s="88"/>
      <c r="F30" s="89">
        <f>MIN(F8:F27)</f>
        <v>-0.54530000000000001</v>
      </c>
      <c r="G30" s="88"/>
      <c r="H30" s="89">
        <f>MIN(H8:H27)</f>
        <v>0</v>
      </c>
      <c r="I30" s="88"/>
      <c r="J30" s="89">
        <f>MIN(J8:J27)</f>
        <v>-24.547799999999999</v>
      </c>
      <c r="K30" s="88"/>
      <c r="L30" s="89">
        <f>MIN(L8:L27)</f>
        <v>-20.1846</v>
      </c>
      <c r="M30" s="88"/>
      <c r="N30" s="89">
        <f>MIN(N8:N27)</f>
        <v>-21.977900000000002</v>
      </c>
      <c r="O30" s="88"/>
      <c r="P30" s="89">
        <f>MIN(P8:P27)</f>
        <v>-31.859100000000002</v>
      </c>
      <c r="Q30" s="88"/>
      <c r="R30" s="89">
        <f>MIN(R8:R27)</f>
        <v>-42.1755</v>
      </c>
      <c r="S30" s="90"/>
    </row>
    <row r="31" spans="1:19" ht="15" thickBot="1" x14ac:dyDescent="0.35">
      <c r="A31" s="91" t="s">
        <v>29</v>
      </c>
      <c r="B31" s="92"/>
      <c r="C31" s="92"/>
      <c r="D31" s="93">
        <f>MAX(D8:D27)</f>
        <v>17.517399999999999</v>
      </c>
      <c r="E31" s="92"/>
      <c r="F31" s="93">
        <f>MAX(F8:F27)</f>
        <v>32.985199999999999</v>
      </c>
      <c r="G31" s="92"/>
      <c r="H31" s="93">
        <f>MAX(H8:H27)</f>
        <v>21.1431</v>
      </c>
      <c r="I31" s="92"/>
      <c r="J31" s="93">
        <f>MAX(J8:J27)</f>
        <v>17.034099999999999</v>
      </c>
      <c r="K31" s="92"/>
      <c r="L31" s="93">
        <f>MAX(L8:L27)</f>
        <v>16.395499999999998</v>
      </c>
      <c r="M31" s="92"/>
      <c r="N31" s="93">
        <f>MAX(N8:N27)</f>
        <v>10.1968</v>
      </c>
      <c r="O31" s="92"/>
      <c r="P31" s="93">
        <f>MAX(P8:P27)</f>
        <v>9.6898</v>
      </c>
      <c r="Q31" s="92"/>
      <c r="R31" s="93">
        <f>MAX(R8:R27)</f>
        <v>9.7843999999999998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44440</v>
      </c>
      <c r="C8" s="65">
        <f>VLOOKUP($A8,'Return Data'!$B$7:$R$2843,4,0)</f>
        <v>15.806800000000001</v>
      </c>
      <c r="D8" s="65">
        <f>VLOOKUP($A8,'Return Data'!$B$7:$R$2843,9,0)</f>
        <v>7.5949999999999998</v>
      </c>
      <c r="E8" s="66">
        <f t="shared" ref="E8:E27" si="0">RANK(D8,D$8:D$27,0)</f>
        <v>14</v>
      </c>
      <c r="F8" s="65">
        <f>VLOOKUP($A8,'Return Data'!$B$7:$R$2843,10,0)</f>
        <v>5.8710000000000004</v>
      </c>
      <c r="G8" s="66">
        <f t="shared" ref="G8:G27" si="1">RANK(F8,F$8:F$27,0)</f>
        <v>14</v>
      </c>
      <c r="H8" s="65">
        <f>VLOOKUP($A8,'Return Data'!$B$7:$R$2843,11,0)</f>
        <v>7.8308999999999997</v>
      </c>
      <c r="I8" s="66">
        <f t="shared" ref="I8:I27" si="2">RANK(H8,H$8:H$27,0)</f>
        <v>11</v>
      </c>
      <c r="J8" s="65">
        <f>VLOOKUP($A8,'Return Data'!$B$7:$R$2843,12,0)</f>
        <v>7.4736000000000002</v>
      </c>
      <c r="K8" s="66">
        <f t="shared" ref="K8:K27" si="3">RANK(J8,J$8:J$27,0)</f>
        <v>7</v>
      </c>
      <c r="L8" s="65">
        <f>VLOOKUP($A8,'Return Data'!$B$7:$R$2843,13,0)</f>
        <v>8.9537999999999993</v>
      </c>
      <c r="M8" s="66">
        <f t="shared" ref="M8:M27" si="4">RANK(L8,L$8:L$27,0)</f>
        <v>6</v>
      </c>
      <c r="N8" s="65">
        <f>VLOOKUP($A8,'Return Data'!$B$7:$R$2843,17,0)</f>
        <v>6.0824999999999996</v>
      </c>
      <c r="O8" s="66">
        <f>RANK(N8,N$8:N$27,0)</f>
        <v>9</v>
      </c>
      <c r="P8" s="65">
        <f>VLOOKUP($A8,'Return Data'!$B$7:$R$2843,14,0)</f>
        <v>6.0688000000000004</v>
      </c>
      <c r="Q8" s="66">
        <f>RANK(P8,P$8:P$27,0)</f>
        <v>7</v>
      </c>
      <c r="R8" s="65">
        <f>VLOOKUP($A8,'Return Data'!$B$7:$R$2843,16,0)</f>
        <v>7.4271000000000003</v>
      </c>
      <c r="S8" s="67">
        <f t="shared" ref="S8:S27" si="5">RANK(R8,R$8:R$27,0)</f>
        <v>7</v>
      </c>
    </row>
    <row r="9" spans="1:19" x14ac:dyDescent="0.3">
      <c r="A9" s="82" t="s">
        <v>655</v>
      </c>
      <c r="B9" s="64">
        <f>VLOOKUP($A9,'Return Data'!$B$7:$R$2843,3,0)</f>
        <v>44440</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-14.318899999999999</v>
      </c>
      <c r="S9" s="67">
        <f t="shared" si="5"/>
        <v>19</v>
      </c>
    </row>
    <row r="10" spans="1:19" x14ac:dyDescent="0.3">
      <c r="A10" s="82" t="s">
        <v>657</v>
      </c>
      <c r="B10" s="64">
        <f>VLOOKUP($A10,'Return Data'!$B$7:$R$2843,3,0)</f>
        <v>44440</v>
      </c>
      <c r="C10" s="65">
        <f>VLOOKUP($A10,'Return Data'!$B$7:$R$2843,4,0)</f>
        <v>16.813500000000001</v>
      </c>
      <c r="D10" s="65">
        <f>VLOOKUP($A10,'Return Data'!$B$7:$R$2843,9,0)</f>
        <v>9.16</v>
      </c>
      <c r="E10" s="66">
        <f t="shared" si="0"/>
        <v>9</v>
      </c>
      <c r="F10" s="65">
        <f>VLOOKUP($A10,'Return Data'!$B$7:$R$2843,10,0)</f>
        <v>6.7774999999999999</v>
      </c>
      <c r="G10" s="66">
        <f t="shared" si="1"/>
        <v>9</v>
      </c>
      <c r="H10" s="65">
        <f>VLOOKUP($A10,'Return Data'!$B$7:$R$2843,11,0)</f>
        <v>7.9530000000000003</v>
      </c>
      <c r="I10" s="66">
        <f t="shared" si="2"/>
        <v>10</v>
      </c>
      <c r="J10" s="65">
        <f>VLOOKUP($A10,'Return Data'!$B$7:$R$2843,12,0)</f>
        <v>6.9157000000000002</v>
      </c>
      <c r="K10" s="66">
        <f t="shared" si="3"/>
        <v>9</v>
      </c>
      <c r="L10" s="65">
        <f>VLOOKUP($A10,'Return Data'!$B$7:$R$2843,13,0)</f>
        <v>7.7782</v>
      </c>
      <c r="M10" s="66">
        <f t="shared" si="4"/>
        <v>10</v>
      </c>
      <c r="N10" s="65">
        <f>VLOOKUP($A10,'Return Data'!$B$7:$R$2843,17,0)</f>
        <v>7.8170000000000002</v>
      </c>
      <c r="O10" s="66">
        <f t="shared" ref="O10:O22" si="6">RANK(N10,N$8:N$27,0)</f>
        <v>4</v>
      </c>
      <c r="P10" s="65">
        <f>VLOOKUP($A10,'Return Data'!$B$7:$R$2843,14,0)</f>
        <v>6.5513000000000003</v>
      </c>
      <c r="Q10" s="66">
        <f t="shared" ref="Q10:Q22" si="7">RANK(P10,P$8:P$27,0)</f>
        <v>6</v>
      </c>
      <c r="R10" s="65">
        <f>VLOOKUP($A10,'Return Data'!$B$7:$R$2843,16,0)</f>
        <v>7.5518999999999998</v>
      </c>
      <c r="S10" s="67">
        <f t="shared" si="5"/>
        <v>6</v>
      </c>
    </row>
    <row r="11" spans="1:19" x14ac:dyDescent="0.3">
      <c r="A11" s="82" t="s">
        <v>658</v>
      </c>
      <c r="B11" s="64">
        <f>VLOOKUP($A11,'Return Data'!$B$7:$R$2843,3,0)</f>
        <v>44440</v>
      </c>
      <c r="C11" s="65">
        <f>VLOOKUP($A11,'Return Data'!$B$7:$R$2843,4,0)</f>
        <v>16.038399999999999</v>
      </c>
      <c r="D11" s="65">
        <f>VLOOKUP($A11,'Return Data'!$B$7:$R$2843,9,0)</f>
        <v>16.873699999999999</v>
      </c>
      <c r="E11" s="66">
        <f t="shared" si="0"/>
        <v>1</v>
      </c>
      <c r="F11" s="65">
        <f>VLOOKUP($A11,'Return Data'!$B$7:$R$2843,10,0)</f>
        <v>8.5177999999999994</v>
      </c>
      <c r="G11" s="66">
        <f t="shared" si="1"/>
        <v>4</v>
      </c>
      <c r="H11" s="65">
        <f>VLOOKUP($A11,'Return Data'!$B$7:$R$2843,11,0)</f>
        <v>15.5594</v>
      </c>
      <c r="I11" s="66">
        <f t="shared" si="2"/>
        <v>3</v>
      </c>
      <c r="J11" s="65">
        <f>VLOOKUP($A11,'Return Data'!$B$7:$R$2843,12,0)</f>
        <v>13.557399999999999</v>
      </c>
      <c r="K11" s="66">
        <f t="shared" si="3"/>
        <v>2</v>
      </c>
      <c r="L11" s="65">
        <f>VLOOKUP($A11,'Return Data'!$B$7:$R$2843,13,0)</f>
        <v>14.2019</v>
      </c>
      <c r="M11" s="66">
        <f t="shared" si="4"/>
        <v>3</v>
      </c>
      <c r="N11" s="65">
        <f>VLOOKUP($A11,'Return Data'!$B$7:$R$2843,17,0)</f>
        <v>6.3385999999999996</v>
      </c>
      <c r="O11" s="66">
        <f t="shared" si="6"/>
        <v>7</v>
      </c>
      <c r="P11" s="65">
        <f>VLOOKUP($A11,'Return Data'!$B$7:$R$2843,14,0)</f>
        <v>5.3021000000000003</v>
      </c>
      <c r="Q11" s="66">
        <f t="shared" si="7"/>
        <v>8</v>
      </c>
      <c r="R11" s="65">
        <f>VLOOKUP($A11,'Return Data'!$B$7:$R$2843,16,0)</f>
        <v>7.4071999999999996</v>
      </c>
      <c r="S11" s="67">
        <f t="shared" si="5"/>
        <v>8</v>
      </c>
    </row>
    <row r="12" spans="1:19" x14ac:dyDescent="0.3">
      <c r="A12" s="82" t="s">
        <v>663</v>
      </c>
      <c r="B12" s="64">
        <f>VLOOKUP($A12,'Return Data'!$B$7:$R$2843,3,0)</f>
        <v>44440</v>
      </c>
      <c r="C12" s="65">
        <f>VLOOKUP($A12,'Return Data'!$B$7:$R$2843,4,0)</f>
        <v>4.3064</v>
      </c>
      <c r="D12" s="65">
        <f>VLOOKUP($A12,'Return Data'!$B$7:$R$2843,9,0)</f>
        <v>6.3545999999999996</v>
      </c>
      <c r="E12" s="66">
        <f t="shared" si="0"/>
        <v>17</v>
      </c>
      <c r="F12" s="65">
        <f>VLOOKUP($A12,'Return Data'!$B$7:$R$2843,10,0)</f>
        <v>6.6031000000000004</v>
      </c>
      <c r="G12" s="66">
        <f t="shared" si="1"/>
        <v>10</v>
      </c>
      <c r="H12" s="65">
        <f>VLOOKUP($A12,'Return Data'!$B$7:$R$2843,11,0)</f>
        <v>15.7089</v>
      </c>
      <c r="I12" s="66">
        <f t="shared" si="2"/>
        <v>2</v>
      </c>
      <c r="J12" s="65">
        <f>VLOOKUP($A12,'Return Data'!$B$7:$R$2843,12,0)</f>
        <v>11.744199999999999</v>
      </c>
      <c r="K12" s="66">
        <f t="shared" si="3"/>
        <v>3</v>
      </c>
      <c r="L12" s="65">
        <f>VLOOKUP($A12,'Return Data'!$B$7:$R$2843,13,0)</f>
        <v>10.6873</v>
      </c>
      <c r="M12" s="66">
        <f t="shared" si="4"/>
        <v>4</v>
      </c>
      <c r="N12" s="65">
        <f>VLOOKUP($A12,'Return Data'!$B$7:$R$2843,17,0)</f>
        <v>-22.196400000000001</v>
      </c>
      <c r="O12" s="66">
        <f t="shared" si="6"/>
        <v>17</v>
      </c>
      <c r="P12" s="65">
        <f>VLOOKUP($A12,'Return Data'!$B$7:$R$2843,14,0)</f>
        <v>-32.040500000000002</v>
      </c>
      <c r="Q12" s="66">
        <f t="shared" si="7"/>
        <v>17</v>
      </c>
      <c r="R12" s="65">
        <f>VLOOKUP($A12,'Return Data'!$B$7:$R$2843,16,0)</f>
        <v>-12.130100000000001</v>
      </c>
      <c r="S12" s="67">
        <f t="shared" si="5"/>
        <v>18</v>
      </c>
    </row>
    <row r="13" spans="1:19" x14ac:dyDescent="0.3">
      <c r="A13" s="82" t="s">
        <v>665</v>
      </c>
      <c r="B13" s="64">
        <f>VLOOKUP($A13,'Return Data'!$B$7:$R$2843,3,0)</f>
        <v>44440</v>
      </c>
      <c r="C13" s="65">
        <f>VLOOKUP($A13,'Return Data'!$B$7:$R$2843,4,0)</f>
        <v>30.6938</v>
      </c>
      <c r="D13" s="65">
        <f>VLOOKUP($A13,'Return Data'!$B$7:$R$2843,9,0)</f>
        <v>1.4722</v>
      </c>
      <c r="E13" s="66">
        <f t="shared" si="0"/>
        <v>19</v>
      </c>
      <c r="F13" s="65">
        <f>VLOOKUP($A13,'Return Data'!$B$7:$R$2843,10,0)</f>
        <v>2.258</v>
      </c>
      <c r="G13" s="66">
        <f t="shared" si="1"/>
        <v>18</v>
      </c>
      <c r="H13" s="65">
        <f>VLOOKUP($A13,'Return Data'!$B$7:$R$2843,11,0)</f>
        <v>3.6067</v>
      </c>
      <c r="I13" s="66">
        <f t="shared" si="2"/>
        <v>19</v>
      </c>
      <c r="J13" s="65">
        <f>VLOOKUP($A13,'Return Data'!$B$7:$R$2843,12,0)</f>
        <v>3.5731999999999999</v>
      </c>
      <c r="K13" s="66">
        <f t="shared" si="3"/>
        <v>16</v>
      </c>
      <c r="L13" s="65">
        <f>VLOOKUP($A13,'Return Data'!$B$7:$R$2843,13,0)</f>
        <v>5.3289</v>
      </c>
      <c r="M13" s="66">
        <f t="shared" si="4"/>
        <v>16</v>
      </c>
      <c r="N13" s="65">
        <f>VLOOKUP($A13,'Return Data'!$B$7:$R$2843,17,0)</f>
        <v>5.1699000000000002</v>
      </c>
      <c r="O13" s="66">
        <f t="shared" si="6"/>
        <v>10</v>
      </c>
      <c r="P13" s="65">
        <f>VLOOKUP($A13,'Return Data'!$B$7:$R$2843,14,0)</f>
        <v>1.8022</v>
      </c>
      <c r="Q13" s="66">
        <f t="shared" si="7"/>
        <v>14</v>
      </c>
      <c r="R13" s="65">
        <f>VLOOKUP($A13,'Return Data'!$B$7:$R$2843,16,0)</f>
        <v>6.3136000000000001</v>
      </c>
      <c r="S13" s="67">
        <f t="shared" si="5"/>
        <v>11</v>
      </c>
    </row>
    <row r="14" spans="1:19" x14ac:dyDescent="0.3">
      <c r="A14" s="82" t="s">
        <v>666</v>
      </c>
      <c r="B14" s="64">
        <f>VLOOKUP($A14,'Return Data'!$B$7:$R$2843,3,0)</f>
        <v>44440</v>
      </c>
      <c r="C14" s="65">
        <f>VLOOKUP($A14,'Return Data'!$B$7:$R$2843,4,0)</f>
        <v>21.2119</v>
      </c>
      <c r="D14" s="65">
        <f>VLOOKUP($A14,'Return Data'!$B$7:$R$2843,9,0)</f>
        <v>11.1128</v>
      </c>
      <c r="E14" s="66">
        <f t="shared" si="0"/>
        <v>2</v>
      </c>
      <c r="F14" s="65">
        <f>VLOOKUP($A14,'Return Data'!$B$7:$R$2843,10,0)</f>
        <v>-0.54730000000000001</v>
      </c>
      <c r="G14" s="66">
        <f t="shared" si="1"/>
        <v>20</v>
      </c>
      <c r="H14" s="65">
        <f>VLOOKUP($A14,'Return Data'!$B$7:$R$2843,11,0)</f>
        <v>8.8956999999999997</v>
      </c>
      <c r="I14" s="66">
        <f t="shared" si="2"/>
        <v>7</v>
      </c>
      <c r="J14" s="65">
        <f>VLOOKUP($A14,'Return Data'!$B$7:$R$2843,12,0)</f>
        <v>11.440899999999999</v>
      </c>
      <c r="K14" s="66">
        <f t="shared" si="3"/>
        <v>4</v>
      </c>
      <c r="L14" s="65">
        <f>VLOOKUP($A14,'Return Data'!$B$7:$R$2843,13,0)</f>
        <v>14.7011</v>
      </c>
      <c r="M14" s="66">
        <f t="shared" si="4"/>
        <v>2</v>
      </c>
      <c r="N14" s="65">
        <f>VLOOKUP($A14,'Return Data'!$B$7:$R$2843,17,0)</f>
        <v>3.6574</v>
      </c>
      <c r="O14" s="66">
        <f t="shared" si="6"/>
        <v>12</v>
      </c>
      <c r="P14" s="65">
        <f>VLOOKUP($A14,'Return Data'!$B$7:$R$2843,14,0)</f>
        <v>4.6364000000000001</v>
      </c>
      <c r="Q14" s="66">
        <f t="shared" si="7"/>
        <v>9</v>
      </c>
      <c r="R14" s="65">
        <f>VLOOKUP($A14,'Return Data'!$B$7:$R$2843,16,0)</f>
        <v>8.0242000000000004</v>
      </c>
      <c r="S14" s="67">
        <f t="shared" si="5"/>
        <v>4</v>
      </c>
    </row>
    <row r="15" spans="1:19" x14ac:dyDescent="0.3">
      <c r="A15" s="82" t="s">
        <v>674</v>
      </c>
      <c r="B15" s="64">
        <f>VLOOKUP($A15,'Return Data'!$B$7:$R$2843,3,0)</f>
        <v>44440</v>
      </c>
      <c r="C15" s="65">
        <f>VLOOKUP($A15,'Return Data'!$B$7:$R$2843,4,0)</f>
        <v>18.9832</v>
      </c>
      <c r="D15" s="65">
        <f>VLOOKUP($A15,'Return Data'!$B$7:$R$2843,9,0)</f>
        <v>9.4253999999999998</v>
      </c>
      <c r="E15" s="66">
        <f t="shared" si="0"/>
        <v>8</v>
      </c>
      <c r="F15" s="65">
        <f>VLOOKUP($A15,'Return Data'!$B$7:$R$2843,10,0)</f>
        <v>8.3915000000000006</v>
      </c>
      <c r="G15" s="66">
        <f t="shared" si="1"/>
        <v>5</v>
      </c>
      <c r="H15" s="65">
        <f>VLOOKUP($A15,'Return Data'!$B$7:$R$2843,11,0)</f>
        <v>9.8255999999999997</v>
      </c>
      <c r="I15" s="66">
        <f t="shared" si="2"/>
        <v>6</v>
      </c>
      <c r="J15" s="65">
        <f>VLOOKUP($A15,'Return Data'!$B$7:$R$2843,12,0)</f>
        <v>8.1922999999999995</v>
      </c>
      <c r="K15" s="66">
        <f t="shared" si="3"/>
        <v>5</v>
      </c>
      <c r="L15" s="65">
        <f>VLOOKUP($A15,'Return Data'!$B$7:$R$2843,13,0)</f>
        <v>10.1868</v>
      </c>
      <c r="M15" s="66">
        <f t="shared" si="4"/>
        <v>5</v>
      </c>
      <c r="N15" s="65">
        <f>VLOOKUP($A15,'Return Data'!$B$7:$R$2843,17,0)</f>
        <v>9.6744000000000003</v>
      </c>
      <c r="O15" s="66">
        <f t="shared" si="6"/>
        <v>1</v>
      </c>
      <c r="P15" s="65">
        <f>VLOOKUP($A15,'Return Data'!$B$7:$R$2843,14,0)</f>
        <v>9.1584000000000003</v>
      </c>
      <c r="Q15" s="66">
        <f t="shared" si="7"/>
        <v>1</v>
      </c>
      <c r="R15" s="65">
        <f>VLOOKUP($A15,'Return Data'!$B$7:$R$2843,16,0)</f>
        <v>8.9923000000000002</v>
      </c>
      <c r="S15" s="67">
        <f t="shared" si="5"/>
        <v>1</v>
      </c>
    </row>
    <row r="16" spans="1:19" x14ac:dyDescent="0.3">
      <c r="A16" s="82" t="s">
        <v>676</v>
      </c>
      <c r="B16" s="64">
        <f>VLOOKUP($A16,'Return Data'!$B$7:$R$2843,3,0)</f>
        <v>44440</v>
      </c>
      <c r="C16" s="65">
        <f>VLOOKUP($A16,'Return Data'!$B$7:$R$2843,4,0)</f>
        <v>24.457699999999999</v>
      </c>
      <c r="D16" s="65">
        <f>VLOOKUP($A16,'Return Data'!$B$7:$R$2843,9,0)</f>
        <v>8.6412999999999993</v>
      </c>
      <c r="E16" s="66">
        <f t="shared" si="0"/>
        <v>12</v>
      </c>
      <c r="F16" s="65">
        <f>VLOOKUP($A16,'Return Data'!$B$7:$R$2843,10,0)</f>
        <v>7.1890999999999998</v>
      </c>
      <c r="G16" s="66">
        <f t="shared" si="1"/>
        <v>6</v>
      </c>
      <c r="H16" s="65">
        <f>VLOOKUP($A16,'Return Data'!$B$7:$R$2843,11,0)</f>
        <v>8.6109000000000009</v>
      </c>
      <c r="I16" s="66">
        <f t="shared" si="2"/>
        <v>8</v>
      </c>
      <c r="J16" s="65">
        <f>VLOOKUP($A16,'Return Data'!$B$7:$R$2843,12,0)</f>
        <v>6.9767999999999999</v>
      </c>
      <c r="K16" s="66">
        <f t="shared" si="3"/>
        <v>8</v>
      </c>
      <c r="L16" s="65">
        <f>VLOOKUP($A16,'Return Data'!$B$7:$R$2843,13,0)</f>
        <v>8.2265999999999995</v>
      </c>
      <c r="M16" s="66">
        <f t="shared" si="4"/>
        <v>8</v>
      </c>
      <c r="N16" s="65">
        <f>VLOOKUP($A16,'Return Data'!$B$7:$R$2843,17,0)</f>
        <v>9.0639000000000003</v>
      </c>
      <c r="O16" s="66">
        <f t="shared" si="6"/>
        <v>2</v>
      </c>
      <c r="P16" s="65">
        <f>VLOOKUP($A16,'Return Data'!$B$7:$R$2843,14,0)</f>
        <v>8.7598000000000003</v>
      </c>
      <c r="Q16" s="66">
        <f t="shared" si="7"/>
        <v>2</v>
      </c>
      <c r="R16" s="65">
        <f>VLOOKUP($A16,'Return Data'!$B$7:$R$2843,16,0)</f>
        <v>8.6725999999999992</v>
      </c>
      <c r="S16" s="67">
        <f t="shared" si="5"/>
        <v>2</v>
      </c>
    </row>
    <row r="17" spans="1:19" x14ac:dyDescent="0.3">
      <c r="A17" s="82" t="s">
        <v>678</v>
      </c>
      <c r="B17" s="64">
        <f>VLOOKUP($A17,'Return Data'!$B$7:$R$2843,3,0)</f>
        <v>44440</v>
      </c>
      <c r="C17" s="65">
        <f>VLOOKUP($A17,'Return Data'!$B$7:$R$2843,4,0)</f>
        <v>13.574999999999999</v>
      </c>
      <c r="D17" s="65">
        <f>VLOOKUP($A17,'Return Data'!$B$7:$R$2843,9,0)</f>
        <v>8.8536000000000001</v>
      </c>
      <c r="E17" s="66">
        <f t="shared" si="0"/>
        <v>10</v>
      </c>
      <c r="F17" s="65">
        <f>VLOOKUP($A17,'Return Data'!$B$7:$R$2843,10,0)</f>
        <v>6.2458999999999998</v>
      </c>
      <c r="G17" s="66">
        <f t="shared" si="1"/>
        <v>11</v>
      </c>
      <c r="H17" s="65">
        <f>VLOOKUP($A17,'Return Data'!$B$7:$R$2843,11,0)</f>
        <v>6.4298999999999999</v>
      </c>
      <c r="I17" s="66">
        <f t="shared" si="2"/>
        <v>14</v>
      </c>
      <c r="J17" s="65">
        <f>VLOOKUP($A17,'Return Data'!$B$7:$R$2843,12,0)</f>
        <v>6.2117000000000004</v>
      </c>
      <c r="K17" s="66">
        <f t="shared" si="3"/>
        <v>11</v>
      </c>
      <c r="L17" s="65">
        <f>VLOOKUP($A17,'Return Data'!$B$7:$R$2843,13,0)</f>
        <v>7.9592000000000001</v>
      </c>
      <c r="M17" s="66">
        <f t="shared" si="4"/>
        <v>9</v>
      </c>
      <c r="N17" s="65">
        <f>VLOOKUP($A17,'Return Data'!$B$7:$R$2843,17,0)</f>
        <v>-1.0158</v>
      </c>
      <c r="O17" s="66">
        <f t="shared" si="6"/>
        <v>15</v>
      </c>
      <c r="P17" s="65">
        <f>VLOOKUP($A17,'Return Data'!$B$7:$R$2843,14,0)</f>
        <v>-1.1064000000000001</v>
      </c>
      <c r="Q17" s="66">
        <f t="shared" si="7"/>
        <v>15</v>
      </c>
      <c r="R17" s="65">
        <f>VLOOKUP($A17,'Return Data'!$B$7:$R$2843,16,0)</f>
        <v>4.1570999999999998</v>
      </c>
      <c r="S17" s="67">
        <f t="shared" si="5"/>
        <v>15</v>
      </c>
    </row>
    <row r="18" spans="1:19" x14ac:dyDescent="0.3">
      <c r="A18" s="82" t="s">
        <v>681</v>
      </c>
      <c r="B18" s="64">
        <f>VLOOKUP($A18,'Return Data'!$B$7:$R$2843,3,0)</f>
        <v>44440</v>
      </c>
      <c r="C18" s="65">
        <f>VLOOKUP($A18,'Return Data'!$B$7:$R$2843,4,0)</f>
        <v>13.385</v>
      </c>
      <c r="D18" s="65">
        <f>VLOOKUP($A18,'Return Data'!$B$7:$R$2843,9,0)</f>
        <v>10.0984</v>
      </c>
      <c r="E18" s="66">
        <f t="shared" si="0"/>
        <v>7</v>
      </c>
      <c r="F18" s="65">
        <f>VLOOKUP($A18,'Return Data'!$B$7:$R$2843,10,0)</f>
        <v>5.9020000000000001</v>
      </c>
      <c r="G18" s="66">
        <f t="shared" si="1"/>
        <v>12</v>
      </c>
      <c r="H18" s="65">
        <f>VLOOKUP($A18,'Return Data'!$B$7:$R$2843,11,0)</f>
        <v>6.6729000000000003</v>
      </c>
      <c r="I18" s="66">
        <f t="shared" si="2"/>
        <v>13</v>
      </c>
      <c r="J18" s="65">
        <f>VLOOKUP($A18,'Return Data'!$B$7:$R$2843,12,0)</f>
        <v>4.9119999999999999</v>
      </c>
      <c r="K18" s="66">
        <f t="shared" si="3"/>
        <v>14</v>
      </c>
      <c r="L18" s="65">
        <f>VLOOKUP($A18,'Return Data'!$B$7:$R$2843,13,0)</f>
        <v>6.1803999999999997</v>
      </c>
      <c r="M18" s="66">
        <f t="shared" si="4"/>
        <v>14</v>
      </c>
      <c r="N18" s="65">
        <f>VLOOKUP($A18,'Return Data'!$B$7:$R$2843,17,0)</f>
        <v>6.5805999999999996</v>
      </c>
      <c r="O18" s="66">
        <f t="shared" si="6"/>
        <v>6</v>
      </c>
      <c r="P18" s="65">
        <f>VLOOKUP($A18,'Return Data'!$B$7:$R$2843,14,0)</f>
        <v>7.2538</v>
      </c>
      <c r="Q18" s="66">
        <f t="shared" si="7"/>
        <v>5</v>
      </c>
      <c r="R18" s="65">
        <f>VLOOKUP($A18,'Return Data'!$B$7:$R$2843,16,0)</f>
        <v>6.6913</v>
      </c>
      <c r="S18" s="67">
        <f t="shared" si="5"/>
        <v>10</v>
      </c>
    </row>
    <row r="19" spans="1:19" x14ac:dyDescent="0.3">
      <c r="A19" s="82" t="s">
        <v>682</v>
      </c>
      <c r="B19" s="64">
        <f>VLOOKUP($A19,'Return Data'!$B$7:$R$2843,3,0)</f>
        <v>44440</v>
      </c>
      <c r="C19" s="65">
        <f>VLOOKUP($A19,'Return Data'!$B$7:$R$2843,4,0)</f>
        <v>1473.9392</v>
      </c>
      <c r="D19" s="65">
        <f>VLOOKUP($A19,'Return Data'!$B$7:$R$2843,9,0)</f>
        <v>6.8287000000000004</v>
      </c>
      <c r="E19" s="66">
        <f t="shared" si="0"/>
        <v>16</v>
      </c>
      <c r="F19" s="65">
        <f>VLOOKUP($A19,'Return Data'!$B$7:$R$2843,10,0)</f>
        <v>4.7069000000000001</v>
      </c>
      <c r="G19" s="66">
        <f t="shared" si="1"/>
        <v>16</v>
      </c>
      <c r="H19" s="65">
        <f>VLOOKUP($A19,'Return Data'!$B$7:$R$2843,11,0)</f>
        <v>5.8320999999999996</v>
      </c>
      <c r="I19" s="66">
        <f t="shared" si="2"/>
        <v>18</v>
      </c>
      <c r="J19" s="65">
        <f>VLOOKUP($A19,'Return Data'!$B$7:$R$2843,12,0)</f>
        <v>3.0941999999999998</v>
      </c>
      <c r="K19" s="66">
        <f t="shared" si="3"/>
        <v>17</v>
      </c>
      <c r="L19" s="65">
        <f>VLOOKUP($A19,'Return Data'!$B$7:$R$2843,13,0)</f>
        <v>3.7654000000000001</v>
      </c>
      <c r="M19" s="66">
        <f t="shared" si="4"/>
        <v>17</v>
      </c>
      <c r="N19" s="65">
        <f>VLOOKUP($A19,'Return Data'!$B$7:$R$2843,17,0)</f>
        <v>6.0842000000000001</v>
      </c>
      <c r="O19" s="66">
        <f t="shared" si="6"/>
        <v>8</v>
      </c>
      <c r="P19" s="65">
        <f>VLOOKUP($A19,'Return Data'!$B$7:$R$2843,14,0)</f>
        <v>1.8243</v>
      </c>
      <c r="Q19" s="66">
        <f t="shared" si="7"/>
        <v>13</v>
      </c>
      <c r="R19" s="65">
        <f>VLOOKUP($A19,'Return Data'!$B$7:$R$2843,16,0)</f>
        <v>5.7007000000000003</v>
      </c>
      <c r="S19" s="67">
        <f t="shared" si="5"/>
        <v>14</v>
      </c>
    </row>
    <row r="20" spans="1:19" x14ac:dyDescent="0.3">
      <c r="A20" s="82" t="s">
        <v>684</v>
      </c>
      <c r="B20" s="64">
        <f>VLOOKUP($A20,'Return Data'!$B$7:$R$2843,3,0)</f>
        <v>44440</v>
      </c>
      <c r="C20" s="65">
        <f>VLOOKUP($A20,'Return Data'!$B$7:$R$2843,4,0)</f>
        <v>24.128499999999999</v>
      </c>
      <c r="D20" s="65">
        <f>VLOOKUP($A20,'Return Data'!$B$7:$R$2843,9,0)</f>
        <v>10.275700000000001</v>
      </c>
      <c r="E20" s="66">
        <f t="shared" si="0"/>
        <v>6</v>
      </c>
      <c r="F20" s="65">
        <f>VLOOKUP($A20,'Return Data'!$B$7:$R$2843,10,0)</f>
        <v>7.1577999999999999</v>
      </c>
      <c r="G20" s="66">
        <f t="shared" si="1"/>
        <v>7</v>
      </c>
      <c r="H20" s="65">
        <f>VLOOKUP($A20,'Return Data'!$B$7:$R$2843,11,0)</f>
        <v>8.1973000000000003</v>
      </c>
      <c r="I20" s="66">
        <f t="shared" si="2"/>
        <v>9</v>
      </c>
      <c r="J20" s="65">
        <f>VLOOKUP($A20,'Return Data'!$B$7:$R$2843,12,0)</f>
        <v>6.5263</v>
      </c>
      <c r="K20" s="66">
        <f t="shared" si="3"/>
        <v>10</v>
      </c>
      <c r="L20" s="65">
        <f>VLOOKUP($A20,'Return Data'!$B$7:$R$2843,13,0)</f>
        <v>6.7080000000000002</v>
      </c>
      <c r="M20" s="66">
        <f t="shared" si="4"/>
        <v>12</v>
      </c>
      <c r="N20" s="65">
        <f>VLOOKUP($A20,'Return Data'!$B$7:$R$2843,17,0)</f>
        <v>6.9999000000000002</v>
      </c>
      <c r="O20" s="66">
        <f t="shared" si="6"/>
        <v>5</v>
      </c>
      <c r="P20" s="65">
        <f>VLOOKUP($A20,'Return Data'!$B$7:$R$2843,14,0)</f>
        <v>7.3232999999999997</v>
      </c>
      <c r="Q20" s="66">
        <f t="shared" si="7"/>
        <v>4</v>
      </c>
      <c r="R20" s="65">
        <f>VLOOKUP($A20,'Return Data'!$B$7:$R$2843,16,0)</f>
        <v>8.0932999999999993</v>
      </c>
      <c r="S20" s="67">
        <f t="shared" si="5"/>
        <v>3</v>
      </c>
    </row>
    <row r="21" spans="1:19" x14ac:dyDescent="0.3">
      <c r="A21" s="82" t="s">
        <v>686</v>
      </c>
      <c r="B21" s="64">
        <f>VLOOKUP($A21,'Return Data'!$B$7:$R$2843,3,0)</f>
        <v>44440</v>
      </c>
      <c r="C21" s="65">
        <f>VLOOKUP($A21,'Return Data'!$B$7:$R$2843,4,0)</f>
        <v>22.851299999999998</v>
      </c>
      <c r="D21" s="65">
        <f>VLOOKUP($A21,'Return Data'!$B$7:$R$2843,9,0)</f>
        <v>7.6272000000000002</v>
      </c>
      <c r="E21" s="66">
        <f t="shared" si="0"/>
        <v>13</v>
      </c>
      <c r="F21" s="65">
        <f>VLOOKUP($A21,'Return Data'!$B$7:$R$2843,10,0)</f>
        <v>5.4364999999999997</v>
      </c>
      <c r="G21" s="66">
        <f t="shared" si="1"/>
        <v>15</v>
      </c>
      <c r="H21" s="65">
        <f>VLOOKUP($A21,'Return Data'!$B$7:$R$2843,11,0)</f>
        <v>6.3018999999999998</v>
      </c>
      <c r="I21" s="66">
        <f t="shared" si="2"/>
        <v>15</v>
      </c>
      <c r="J21" s="65">
        <f>VLOOKUP($A21,'Return Data'!$B$7:$R$2843,12,0)</f>
        <v>4.4344999999999999</v>
      </c>
      <c r="K21" s="66">
        <f t="shared" si="3"/>
        <v>15</v>
      </c>
      <c r="L21" s="65">
        <f>VLOOKUP($A21,'Return Data'!$B$7:$R$2843,13,0)</f>
        <v>5.9882999999999997</v>
      </c>
      <c r="M21" s="66">
        <f t="shared" si="4"/>
        <v>15</v>
      </c>
      <c r="N21" s="65">
        <f>VLOOKUP($A21,'Return Data'!$B$7:$R$2843,17,0)</f>
        <v>3.8136999999999999</v>
      </c>
      <c r="O21" s="66">
        <f t="shared" si="6"/>
        <v>11</v>
      </c>
      <c r="P21" s="65">
        <f>VLOOKUP($A21,'Return Data'!$B$7:$R$2843,14,0)</f>
        <v>4.1176000000000004</v>
      </c>
      <c r="Q21" s="66">
        <f t="shared" si="7"/>
        <v>10</v>
      </c>
      <c r="R21" s="65">
        <f>VLOOKUP($A21,'Return Data'!$B$7:$R$2843,16,0)</f>
        <v>7.1872999999999996</v>
      </c>
      <c r="S21" s="67">
        <f t="shared" si="5"/>
        <v>9</v>
      </c>
    </row>
    <row r="22" spans="1:19" x14ac:dyDescent="0.3">
      <c r="A22" s="82" t="s">
        <v>688</v>
      </c>
      <c r="B22" s="64">
        <f>VLOOKUP($A22,'Return Data'!$B$7:$R$2843,3,0)</f>
        <v>44440</v>
      </c>
      <c r="C22" s="65">
        <f>VLOOKUP($A22,'Return Data'!$B$7:$R$2843,4,0)</f>
        <v>26.979099999999999</v>
      </c>
      <c r="D22" s="65">
        <f>VLOOKUP($A22,'Return Data'!$B$7:$R$2843,9,0)</f>
        <v>10.315899999999999</v>
      </c>
      <c r="E22" s="66">
        <f t="shared" si="0"/>
        <v>5</v>
      </c>
      <c r="F22" s="65">
        <f>VLOOKUP($A22,'Return Data'!$B$7:$R$2843,10,0)</f>
        <v>32.311900000000001</v>
      </c>
      <c r="G22" s="66">
        <f t="shared" si="1"/>
        <v>1</v>
      </c>
      <c r="H22" s="65">
        <f>VLOOKUP($A22,'Return Data'!$B$7:$R$2843,11,0)</f>
        <v>20.456600000000002</v>
      </c>
      <c r="I22" s="66">
        <f t="shared" si="2"/>
        <v>1</v>
      </c>
      <c r="J22" s="65">
        <f>VLOOKUP($A22,'Return Data'!$B$7:$R$2843,12,0)</f>
        <v>16.337900000000001</v>
      </c>
      <c r="K22" s="66">
        <f t="shared" si="3"/>
        <v>1</v>
      </c>
      <c r="L22" s="65">
        <f>VLOOKUP($A22,'Return Data'!$B$7:$R$2843,13,0)</f>
        <v>15.678900000000001</v>
      </c>
      <c r="M22" s="66">
        <f t="shared" si="4"/>
        <v>1</v>
      </c>
      <c r="N22" s="65">
        <f>VLOOKUP($A22,'Return Data'!$B$7:$R$2843,17,0)</f>
        <v>3.0093000000000001</v>
      </c>
      <c r="O22" s="66">
        <f t="shared" si="6"/>
        <v>13</v>
      </c>
      <c r="P22" s="65">
        <f>VLOOKUP($A22,'Return Data'!$B$7:$R$2843,14,0)</f>
        <v>2.9961000000000002</v>
      </c>
      <c r="Q22" s="66">
        <f t="shared" si="7"/>
        <v>11</v>
      </c>
      <c r="R22" s="65">
        <f>VLOOKUP($A22,'Return Data'!$B$7:$R$2843,16,0)</f>
        <v>6.2839999999999998</v>
      </c>
      <c r="S22" s="67">
        <f t="shared" si="5"/>
        <v>12</v>
      </c>
    </row>
    <row r="23" spans="1:19" x14ac:dyDescent="0.3">
      <c r="A23" s="82" t="s">
        <v>690</v>
      </c>
      <c r="B23" s="64">
        <f>VLOOKUP($A23,'Return Data'!$B$7:$R$2843,3,0)</f>
        <v>44440</v>
      </c>
      <c r="C23" s="65">
        <f>VLOOKUP($A23,'Return Data'!$B$7:$R$2843,4,0)</f>
        <v>0.12230000000000001</v>
      </c>
      <c r="D23" s="65">
        <f>VLOOKUP($A23,'Return Data'!$B$7:$R$2843,9,0)</f>
        <v>10.960100000000001</v>
      </c>
      <c r="E23" s="66">
        <f t="shared" si="0"/>
        <v>3</v>
      </c>
      <c r="F23" s="65">
        <f>VLOOKUP($A23,'Return Data'!$B$7:$R$2843,10,0)</f>
        <v>11.002000000000001</v>
      </c>
      <c r="G23" s="66">
        <f t="shared" si="1"/>
        <v>3</v>
      </c>
      <c r="H23" s="65">
        <f>VLOOKUP($A23,'Return Data'!$B$7:$R$2843,11,0)</f>
        <v>11.315799999999999</v>
      </c>
      <c r="I23" s="66">
        <f t="shared" si="2"/>
        <v>5</v>
      </c>
      <c r="J23" s="65">
        <f>VLOOKUP($A23,'Return Data'!$B$7:$R$2843,12,0)</f>
        <v>-24.5273</v>
      </c>
      <c r="K23" s="66">
        <f t="shared" si="3"/>
        <v>20</v>
      </c>
      <c r="L23" s="65">
        <f>VLOOKUP($A23,'Return Data'!$B$7:$R$2843,13,0)</f>
        <v>-20.169699999999999</v>
      </c>
      <c r="M23" s="66">
        <f t="shared" si="4"/>
        <v>20</v>
      </c>
      <c r="N23" s="65"/>
      <c r="O23" s="66"/>
      <c r="P23" s="65"/>
      <c r="Q23" s="66"/>
      <c r="R23" s="65">
        <f>VLOOKUP($A23,'Return Data'!$B$7:$R$2843,16,0)</f>
        <v>-10.827199999999999</v>
      </c>
      <c r="S23" s="67">
        <f t="shared" si="5"/>
        <v>17</v>
      </c>
    </row>
    <row r="24" spans="1:19" x14ac:dyDescent="0.3">
      <c r="A24" s="82" t="s">
        <v>695</v>
      </c>
      <c r="B24" s="64">
        <f>VLOOKUP($A24,'Return Data'!$B$7:$R$2843,3,0)</f>
        <v>44440</v>
      </c>
      <c r="C24" s="65">
        <f>VLOOKUP($A24,'Return Data'!$B$7:$R$2843,4,0)</f>
        <v>15.0045</v>
      </c>
      <c r="D24" s="65">
        <f>VLOOKUP($A24,'Return Data'!$B$7:$R$2843,9,0)</f>
        <v>4.2252000000000001</v>
      </c>
      <c r="E24" s="66">
        <f t="shared" si="0"/>
        <v>18</v>
      </c>
      <c r="F24" s="65">
        <f>VLOOKUP($A24,'Return Data'!$B$7:$R$2843,10,0)</f>
        <v>3.8201999999999998</v>
      </c>
      <c r="G24" s="66">
        <f t="shared" si="1"/>
        <v>17</v>
      </c>
      <c r="H24" s="65">
        <f>VLOOKUP($A24,'Return Data'!$B$7:$R$2843,11,0)</f>
        <v>5.8693999999999997</v>
      </c>
      <c r="I24" s="66">
        <f t="shared" si="2"/>
        <v>17</v>
      </c>
      <c r="J24" s="65">
        <f>VLOOKUP($A24,'Return Data'!$B$7:$R$2843,12,0)</f>
        <v>7.8083</v>
      </c>
      <c r="K24" s="66">
        <f t="shared" si="3"/>
        <v>6</v>
      </c>
      <c r="L24" s="65">
        <f>VLOOKUP($A24,'Return Data'!$B$7:$R$2843,13,0)</f>
        <v>8.8378999999999994</v>
      </c>
      <c r="M24" s="66">
        <f t="shared" si="4"/>
        <v>7</v>
      </c>
      <c r="N24" s="65">
        <f>VLOOKUP($A24,'Return Data'!$B$7:$R$2843,17,0)</f>
        <v>2.2663000000000002</v>
      </c>
      <c r="O24" s="66">
        <f>RANK(N24,N$8:N$27,0)</f>
        <v>14</v>
      </c>
      <c r="P24" s="65">
        <f>VLOOKUP($A24,'Return Data'!$B$7:$R$2843,14,0)</f>
        <v>2.4220000000000002</v>
      </c>
      <c r="Q24" s="66">
        <f>RANK(P24,P$8:P$27,0)</f>
        <v>12</v>
      </c>
      <c r="R24" s="65">
        <f>VLOOKUP($A24,'Return Data'!$B$7:$R$2843,16,0)</f>
        <v>6.0311000000000003</v>
      </c>
      <c r="S24" s="67">
        <f t="shared" si="5"/>
        <v>13</v>
      </c>
    </row>
    <row r="25" spans="1:19" x14ac:dyDescent="0.3">
      <c r="A25" s="82" t="s">
        <v>701</v>
      </c>
      <c r="B25" s="64">
        <f>VLOOKUP($A25,'Return Data'!$B$7:$R$2843,3,0)</f>
        <v>44440</v>
      </c>
      <c r="C25" s="65">
        <f>VLOOKUP($A25,'Return Data'!$B$7:$R$2843,4,0)</f>
        <v>35.365900000000003</v>
      </c>
      <c r="D25" s="65">
        <f>VLOOKUP($A25,'Return Data'!$B$7:$R$2843,9,0)</f>
        <v>8.83</v>
      </c>
      <c r="E25" s="66">
        <f t="shared" si="0"/>
        <v>11</v>
      </c>
      <c r="F25" s="65">
        <f>VLOOKUP($A25,'Return Data'!$B$7:$R$2843,10,0)</f>
        <v>7.1257999999999999</v>
      </c>
      <c r="G25" s="66">
        <f t="shared" si="1"/>
        <v>8</v>
      </c>
      <c r="H25" s="65">
        <f>VLOOKUP($A25,'Return Data'!$B$7:$R$2843,11,0)</f>
        <v>7.6208</v>
      </c>
      <c r="I25" s="66">
        <f t="shared" si="2"/>
        <v>12</v>
      </c>
      <c r="J25" s="65">
        <f>VLOOKUP($A25,'Return Data'!$B$7:$R$2843,12,0)</f>
        <v>5.6825000000000001</v>
      </c>
      <c r="K25" s="66">
        <f t="shared" si="3"/>
        <v>12</v>
      </c>
      <c r="L25" s="65">
        <f>VLOOKUP($A25,'Return Data'!$B$7:$R$2843,13,0)</f>
        <v>7.3982000000000001</v>
      </c>
      <c r="M25" s="66">
        <f t="shared" si="4"/>
        <v>11</v>
      </c>
      <c r="N25" s="65">
        <f>VLOOKUP($A25,'Return Data'!$B$7:$R$2843,17,0)</f>
        <v>7.8788</v>
      </c>
      <c r="O25" s="66">
        <f>RANK(N25,N$8:N$27,0)</f>
        <v>3</v>
      </c>
      <c r="P25" s="65">
        <f>VLOOKUP($A25,'Return Data'!$B$7:$R$2843,14,0)</f>
        <v>7.5068999999999999</v>
      </c>
      <c r="Q25" s="66">
        <f>RANK(P25,P$8:P$27,0)</f>
        <v>3</v>
      </c>
      <c r="R25" s="65">
        <f>VLOOKUP($A25,'Return Data'!$B$7:$R$2843,16,0)</f>
        <v>7.6456</v>
      </c>
      <c r="S25" s="67">
        <f t="shared" si="5"/>
        <v>5</v>
      </c>
    </row>
    <row r="26" spans="1:19" x14ac:dyDescent="0.3">
      <c r="A26" s="82" t="s">
        <v>709</v>
      </c>
      <c r="B26" s="64">
        <f>VLOOKUP($A26,'Return Data'!$B$7:$R$2843,3,0)</f>
        <v>44440</v>
      </c>
      <c r="C26" s="65">
        <f>VLOOKUP($A26,'Return Data'!$B$7:$R$2843,4,0)</f>
        <v>0.59489999999999998</v>
      </c>
      <c r="D26" s="65">
        <f>VLOOKUP($A26,'Return Data'!$B$7:$R$2843,9,0)</f>
        <v>10.889699999999999</v>
      </c>
      <c r="E26" s="66">
        <f t="shared" si="0"/>
        <v>4</v>
      </c>
      <c r="F26" s="65">
        <f>VLOOKUP($A26,'Return Data'!$B$7:$R$2843,10,0)</f>
        <v>11.0358</v>
      </c>
      <c r="G26" s="66">
        <f t="shared" si="1"/>
        <v>2</v>
      </c>
      <c r="H26" s="65">
        <f>VLOOKUP($A26,'Return Data'!$B$7:$R$2843,11,0)</f>
        <v>11.3515</v>
      </c>
      <c r="I26" s="66">
        <f t="shared" si="2"/>
        <v>4</v>
      </c>
      <c r="J26" s="65">
        <f>VLOOKUP($A26,'Return Data'!$B$7:$R$2843,12,0)</f>
        <v>-24.100300000000001</v>
      </c>
      <c r="K26" s="66">
        <f t="shared" si="3"/>
        <v>19</v>
      </c>
      <c r="L26" s="65">
        <f>VLOOKUP($A26,'Return Data'!$B$7:$R$2843,13,0)</f>
        <v>-16.340900000000001</v>
      </c>
      <c r="M26" s="66">
        <f t="shared" si="4"/>
        <v>19</v>
      </c>
      <c r="N26" s="65"/>
      <c r="O26" s="66"/>
      <c r="P26" s="65"/>
      <c r="Q26" s="66"/>
      <c r="R26" s="65">
        <f>VLOOKUP($A26,'Return Data'!$B$7:$R$2843,16,0)</f>
        <v>-42.584800000000001</v>
      </c>
      <c r="S26" s="67">
        <f t="shared" si="5"/>
        <v>20</v>
      </c>
    </row>
    <row r="27" spans="1:19" x14ac:dyDescent="0.3">
      <c r="A27" s="82" t="s">
        <v>711</v>
      </c>
      <c r="B27" s="64">
        <f>VLOOKUP($A27,'Return Data'!$B$7:$R$2843,3,0)</f>
        <v>44440</v>
      </c>
      <c r="C27" s="65">
        <f>VLOOKUP($A27,'Return Data'!$B$7:$R$2843,4,0)</f>
        <v>11.6753</v>
      </c>
      <c r="D27" s="65">
        <f>VLOOKUP($A27,'Return Data'!$B$7:$R$2843,9,0)</f>
        <v>7.4678000000000004</v>
      </c>
      <c r="E27" s="66">
        <f t="shared" si="0"/>
        <v>15</v>
      </c>
      <c r="F27" s="65">
        <f>VLOOKUP($A27,'Return Data'!$B$7:$R$2843,10,0)</f>
        <v>5.8795999999999999</v>
      </c>
      <c r="G27" s="66">
        <f t="shared" si="1"/>
        <v>13</v>
      </c>
      <c r="H27" s="65">
        <f>VLOOKUP($A27,'Return Data'!$B$7:$R$2843,11,0)</f>
        <v>6.1864999999999997</v>
      </c>
      <c r="I27" s="66">
        <f t="shared" si="2"/>
        <v>16</v>
      </c>
      <c r="J27" s="65">
        <f>VLOOKUP($A27,'Return Data'!$B$7:$R$2843,12,0)</f>
        <v>5.0274000000000001</v>
      </c>
      <c r="K27" s="66">
        <f t="shared" si="3"/>
        <v>13</v>
      </c>
      <c r="L27" s="65">
        <f>VLOOKUP($A27,'Return Data'!$B$7:$R$2843,13,0)</f>
        <v>6.2918000000000003</v>
      </c>
      <c r="M27" s="66">
        <f t="shared" si="4"/>
        <v>13</v>
      </c>
      <c r="N27" s="65">
        <f>VLOOKUP($A27,'Return Data'!$B$7:$R$2843,17,0)</f>
        <v>-15.5448</v>
      </c>
      <c r="O27" s="66">
        <f>RANK(N27,N$8:N$27,0)</f>
        <v>16</v>
      </c>
      <c r="P27" s="65">
        <f>VLOOKUP($A27,'Return Data'!$B$7:$R$2843,14,0)</f>
        <v>-10.168799999999999</v>
      </c>
      <c r="Q27" s="66">
        <f>RANK(P27,P$8:P$27,0)</f>
        <v>16</v>
      </c>
      <c r="R27" s="65">
        <f>VLOOKUP($A27,'Return Data'!$B$7:$R$2843,16,0)</f>
        <v>1.7779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8.350365</v>
      </c>
      <c r="E29" s="88"/>
      <c r="F29" s="89">
        <f>AVERAGE(F8:F27)</f>
        <v>7.2842549999999999</v>
      </c>
      <c r="G29" s="88"/>
      <c r="H29" s="89">
        <f>AVERAGE(H8:H27)</f>
        <v>8.71129</v>
      </c>
      <c r="I29" s="88"/>
      <c r="J29" s="89">
        <f>AVERAGE(J8:J27)</f>
        <v>4.0640650000000011</v>
      </c>
      <c r="K29" s="88"/>
      <c r="L29" s="89">
        <f>AVERAGE(L8:L27)</f>
        <v>5.6181050000000008</v>
      </c>
      <c r="M29" s="88"/>
      <c r="N29" s="89">
        <f>AVERAGE(N8:N27)</f>
        <v>2.6870294117647062</v>
      </c>
      <c r="O29" s="88"/>
      <c r="P29" s="89">
        <f>AVERAGE(P8:P27)</f>
        <v>1.9063117647058823</v>
      </c>
      <c r="Q29" s="88"/>
      <c r="R29" s="89">
        <f>AVERAGE(R8:R27)</f>
        <v>1.4048099999999997</v>
      </c>
      <c r="S29" s="90"/>
    </row>
    <row r="30" spans="1:19" x14ac:dyDescent="0.3">
      <c r="A30" s="87" t="s">
        <v>28</v>
      </c>
      <c r="B30" s="88"/>
      <c r="C30" s="88"/>
      <c r="D30" s="89">
        <f>MIN(D8:D27)</f>
        <v>0</v>
      </c>
      <c r="E30" s="88"/>
      <c r="F30" s="89">
        <f>MIN(F8:F27)</f>
        <v>-0.54730000000000001</v>
      </c>
      <c r="G30" s="88"/>
      <c r="H30" s="89">
        <f>MIN(H8:H27)</f>
        <v>0</v>
      </c>
      <c r="I30" s="88"/>
      <c r="J30" s="89">
        <f>MIN(J8:J27)</f>
        <v>-24.5273</v>
      </c>
      <c r="K30" s="88"/>
      <c r="L30" s="89">
        <f>MIN(L8:L27)</f>
        <v>-20.169699999999999</v>
      </c>
      <c r="M30" s="88"/>
      <c r="N30" s="89">
        <f>MIN(N8:N27)</f>
        <v>-22.196400000000001</v>
      </c>
      <c r="O30" s="88"/>
      <c r="P30" s="89">
        <f>MIN(P8:P27)</f>
        <v>-32.040500000000002</v>
      </c>
      <c r="Q30" s="88"/>
      <c r="R30" s="89">
        <f>MIN(R8:R27)</f>
        <v>-42.584800000000001</v>
      </c>
      <c r="S30" s="90"/>
    </row>
    <row r="31" spans="1:19" ht="15" thickBot="1" x14ac:dyDescent="0.35">
      <c r="A31" s="91" t="s">
        <v>29</v>
      </c>
      <c r="B31" s="92"/>
      <c r="C31" s="92"/>
      <c r="D31" s="93">
        <f>MAX(D8:D27)</f>
        <v>16.873699999999999</v>
      </c>
      <c r="E31" s="92"/>
      <c r="F31" s="93">
        <f>MAX(F8:F27)</f>
        <v>32.311900000000001</v>
      </c>
      <c r="G31" s="92"/>
      <c r="H31" s="93">
        <f>MAX(H8:H27)</f>
        <v>20.456600000000002</v>
      </c>
      <c r="I31" s="92"/>
      <c r="J31" s="93">
        <f>MAX(J8:J27)</f>
        <v>16.337900000000001</v>
      </c>
      <c r="K31" s="92"/>
      <c r="L31" s="93">
        <f>MAX(L8:L27)</f>
        <v>15.678900000000001</v>
      </c>
      <c r="M31" s="92"/>
      <c r="N31" s="93">
        <f>MAX(N8:N27)</f>
        <v>9.6744000000000003</v>
      </c>
      <c r="O31" s="92"/>
      <c r="P31" s="93">
        <f>MAX(P8:P27)</f>
        <v>9.1584000000000003</v>
      </c>
      <c r="Q31" s="92"/>
      <c r="R31" s="93">
        <f>MAX(R8:R27)</f>
        <v>8.9923000000000002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44440</v>
      </c>
      <c r="C8" s="65">
        <f>VLOOKUP($A8,'Return Data'!$B$7:$R$2843,4,0)</f>
        <v>89.321200000000005</v>
      </c>
      <c r="D8" s="65">
        <f>VLOOKUP($A8,'Return Data'!$B$7:$R$2843,9,0)</f>
        <v>8.0602</v>
      </c>
      <c r="E8" s="66">
        <f t="shared" ref="E8:E26" si="0">RANK(D8,D$8:D$26,0)</f>
        <v>10</v>
      </c>
      <c r="F8" s="65">
        <f>VLOOKUP($A8,'Return Data'!$B$7:$R$2843,10,0)</f>
        <v>6.3550000000000004</v>
      </c>
      <c r="G8" s="66">
        <f t="shared" ref="G8:G26" si="1">RANK(F8,F$8:F$26,0)</f>
        <v>5</v>
      </c>
      <c r="H8" s="65">
        <f>VLOOKUP($A8,'Return Data'!$B$7:$R$2843,11,0)</f>
        <v>7.6722999999999999</v>
      </c>
      <c r="I8" s="66">
        <f t="shared" ref="I8:I26" si="2">RANK(H8,H$8:H$26,0)</f>
        <v>4</v>
      </c>
      <c r="J8" s="65">
        <f>VLOOKUP($A8,'Return Data'!$B$7:$R$2843,12,0)</f>
        <v>4.9490999999999996</v>
      </c>
      <c r="K8" s="66">
        <f t="shared" ref="K8:K26" si="3">RANK(J8,J$8:J$26,0)</f>
        <v>4</v>
      </c>
      <c r="L8" s="65">
        <f>VLOOKUP($A8,'Return Data'!$B$7:$R$2843,13,0)</f>
        <v>6.2949999999999999</v>
      </c>
      <c r="M8" s="66">
        <f t="shared" ref="M8:M26" si="4">RANK(L8,L$8:L$26,0)</f>
        <v>4</v>
      </c>
      <c r="N8" s="65">
        <f>VLOOKUP($A8,'Return Data'!$B$7:$R$2843,17,0)</f>
        <v>8.8315999999999999</v>
      </c>
      <c r="O8" s="66">
        <f t="shared" ref="O8:O23" si="5">RANK(N8,N$8:N$26,0)</f>
        <v>2</v>
      </c>
      <c r="P8" s="65">
        <f>VLOOKUP($A8,'Return Data'!$B$7:$R$2843,14,0)</f>
        <v>9.44</v>
      </c>
      <c r="Q8" s="66">
        <f>RANK(P8,P$8:P$26,0)</f>
        <v>4</v>
      </c>
      <c r="R8" s="65">
        <f>VLOOKUP($A8,'Return Data'!$B$7:$R$2843,16,0)</f>
        <v>8.9373000000000005</v>
      </c>
      <c r="S8" s="67">
        <f t="shared" ref="S8:S26" si="6">RANK(R8,R$8:R$26,0)</f>
        <v>5</v>
      </c>
    </row>
    <row r="9" spans="1:19" x14ac:dyDescent="0.3">
      <c r="A9" s="82" t="s">
        <v>613</v>
      </c>
      <c r="B9" s="64">
        <f>VLOOKUP($A9,'Return Data'!$B$7:$R$2843,3,0)</f>
        <v>44440</v>
      </c>
      <c r="C9" s="65">
        <f>VLOOKUP($A9,'Return Data'!$B$7:$R$2843,4,0)</f>
        <v>13.94</v>
      </c>
      <c r="D9" s="65">
        <f>VLOOKUP($A9,'Return Data'!$B$7:$R$2843,9,0)</f>
        <v>7.8952</v>
      </c>
      <c r="E9" s="66">
        <f t="shared" si="0"/>
        <v>11</v>
      </c>
      <c r="F9" s="65">
        <f>VLOOKUP($A9,'Return Data'!$B$7:$R$2843,10,0)</f>
        <v>5.7016999999999998</v>
      </c>
      <c r="G9" s="66">
        <f t="shared" si="1"/>
        <v>14</v>
      </c>
      <c r="H9" s="65">
        <f>VLOOKUP($A9,'Return Data'!$B$7:$R$2843,11,0)</f>
        <v>6.8164999999999996</v>
      </c>
      <c r="I9" s="66">
        <f t="shared" si="2"/>
        <v>14</v>
      </c>
      <c r="J9" s="65">
        <f>VLOOKUP($A9,'Return Data'!$B$7:$R$2843,12,0)</f>
        <v>4.9034000000000004</v>
      </c>
      <c r="K9" s="66">
        <f t="shared" si="3"/>
        <v>5</v>
      </c>
      <c r="L9" s="65">
        <f>VLOOKUP($A9,'Return Data'!$B$7:$R$2843,13,0)</f>
        <v>6.2079000000000004</v>
      </c>
      <c r="M9" s="66">
        <f t="shared" si="4"/>
        <v>6</v>
      </c>
      <c r="N9" s="65">
        <f>VLOOKUP($A9,'Return Data'!$B$7:$R$2843,17,0)</f>
        <v>9.1513000000000009</v>
      </c>
      <c r="O9" s="66">
        <f t="shared" si="5"/>
        <v>1</v>
      </c>
      <c r="P9" s="65">
        <f>VLOOKUP($A9,'Return Data'!$B$7:$R$2843,14,0)</f>
        <v>8.5816999999999997</v>
      </c>
      <c r="Q9" s="66">
        <f>RANK(P9,P$8:P$26,0)</f>
        <v>11</v>
      </c>
      <c r="R9" s="65">
        <f>VLOOKUP($A9,'Return Data'!$B$7:$R$2843,16,0)</f>
        <v>8.3549000000000007</v>
      </c>
      <c r="S9" s="67">
        <f t="shared" si="6"/>
        <v>12</v>
      </c>
    </row>
    <row r="10" spans="1:19" x14ac:dyDescent="0.3">
      <c r="A10" s="82" t="s">
        <v>616</v>
      </c>
      <c r="B10" s="64">
        <f>VLOOKUP($A10,'Return Data'!$B$7:$R$2843,3,0)</f>
        <v>44440</v>
      </c>
      <c r="C10" s="65">
        <f>VLOOKUP($A10,'Return Data'!$B$7:$R$2843,4,0)</f>
        <v>23.183199999999999</v>
      </c>
      <c r="D10" s="65">
        <f>VLOOKUP($A10,'Return Data'!$B$7:$R$2843,9,0)</f>
        <v>6.5750999999999999</v>
      </c>
      <c r="E10" s="66">
        <f t="shared" si="0"/>
        <v>17</v>
      </c>
      <c r="F10" s="65">
        <f>VLOOKUP($A10,'Return Data'!$B$7:$R$2843,10,0)</f>
        <v>5.7095000000000002</v>
      </c>
      <c r="G10" s="66">
        <f t="shared" si="1"/>
        <v>13</v>
      </c>
      <c r="H10" s="65">
        <f>VLOOKUP($A10,'Return Data'!$B$7:$R$2843,11,0)</f>
        <v>6.1961000000000004</v>
      </c>
      <c r="I10" s="66">
        <f t="shared" si="2"/>
        <v>17</v>
      </c>
      <c r="J10" s="65">
        <f>VLOOKUP($A10,'Return Data'!$B$7:$R$2843,12,0)</f>
        <v>3.4218000000000002</v>
      </c>
      <c r="K10" s="66">
        <f t="shared" si="3"/>
        <v>18</v>
      </c>
      <c r="L10" s="65">
        <f>VLOOKUP($A10,'Return Data'!$B$7:$R$2843,13,0)</f>
        <v>4.8643000000000001</v>
      </c>
      <c r="M10" s="66">
        <f t="shared" si="4"/>
        <v>17</v>
      </c>
      <c r="N10" s="65">
        <f>VLOOKUP($A10,'Return Data'!$B$7:$R$2843,17,0)</f>
        <v>7.9553000000000003</v>
      </c>
      <c r="O10" s="66">
        <f t="shared" si="5"/>
        <v>14</v>
      </c>
      <c r="P10" s="65">
        <f>VLOOKUP($A10,'Return Data'!$B$7:$R$2843,14,0)</f>
        <v>5.4634999999999998</v>
      </c>
      <c r="Q10" s="66">
        <f>RANK(P10,P$8:P$26,0)</f>
        <v>15</v>
      </c>
      <c r="R10" s="65">
        <f>VLOOKUP($A10,'Return Data'!$B$7:$R$2843,16,0)</f>
        <v>7.4627999999999997</v>
      </c>
      <c r="S10" s="67">
        <f t="shared" si="6"/>
        <v>17</v>
      </c>
    </row>
    <row r="11" spans="1:19" x14ac:dyDescent="0.3">
      <c r="A11" s="82" t="s">
        <v>617</v>
      </c>
      <c r="B11" s="64">
        <f>VLOOKUP($A11,'Return Data'!$B$7:$R$2843,3,0)</f>
        <v>44440</v>
      </c>
      <c r="C11" s="65">
        <f>VLOOKUP($A11,'Return Data'!$B$7:$R$2843,4,0)</f>
        <v>18.558900000000001</v>
      </c>
      <c r="D11" s="65">
        <f>VLOOKUP($A11,'Return Data'!$B$7:$R$2843,9,0)</f>
        <v>7.6452</v>
      </c>
      <c r="E11" s="66">
        <f t="shared" si="0"/>
        <v>15</v>
      </c>
      <c r="F11" s="65">
        <f>VLOOKUP($A11,'Return Data'!$B$7:$R$2843,10,0)</f>
        <v>5.5336999999999996</v>
      </c>
      <c r="G11" s="66">
        <f t="shared" si="1"/>
        <v>16</v>
      </c>
      <c r="H11" s="65">
        <f>VLOOKUP($A11,'Return Data'!$B$7:$R$2843,11,0)</f>
        <v>7.0289000000000001</v>
      </c>
      <c r="I11" s="66">
        <f t="shared" si="2"/>
        <v>13</v>
      </c>
      <c r="J11" s="65">
        <f>VLOOKUP($A11,'Return Data'!$B$7:$R$2843,12,0)</f>
        <v>4.1422999999999996</v>
      </c>
      <c r="K11" s="66">
        <f t="shared" si="3"/>
        <v>13</v>
      </c>
      <c r="L11" s="65">
        <f>VLOOKUP($A11,'Return Data'!$B$7:$R$2843,13,0)</f>
        <v>5.3518999999999997</v>
      </c>
      <c r="M11" s="66">
        <f t="shared" si="4"/>
        <v>13</v>
      </c>
      <c r="N11" s="65">
        <f>VLOOKUP($A11,'Return Data'!$B$7:$R$2843,17,0)</f>
        <v>7.6554000000000002</v>
      </c>
      <c r="O11" s="66">
        <f t="shared" si="5"/>
        <v>17</v>
      </c>
      <c r="P11" s="65">
        <f>VLOOKUP($A11,'Return Data'!$B$7:$R$2843,14,0)</f>
        <v>8.6804000000000006</v>
      </c>
      <c r="Q11" s="66">
        <f>RANK(P11,P$8:P$26,0)</f>
        <v>10</v>
      </c>
      <c r="R11" s="65">
        <f>VLOOKUP($A11,'Return Data'!$B$7:$R$2843,16,0)</f>
        <v>8.5116999999999994</v>
      </c>
      <c r="S11" s="67">
        <f t="shared" si="6"/>
        <v>9</v>
      </c>
    </row>
    <row r="12" spans="1:19" x14ac:dyDescent="0.3">
      <c r="A12" s="82" t="s">
        <v>619</v>
      </c>
      <c r="B12" s="64">
        <f>VLOOKUP($A12,'Return Data'!$B$7:$R$2843,3,0)</f>
        <v>44440</v>
      </c>
      <c r="C12" s="65">
        <f>VLOOKUP($A12,'Return Data'!$B$7:$R$2843,4,0)</f>
        <v>13.0327</v>
      </c>
      <c r="D12" s="65">
        <f>VLOOKUP($A12,'Return Data'!$B$7:$R$2843,9,0)</f>
        <v>4.6018999999999997</v>
      </c>
      <c r="E12" s="66">
        <f t="shared" si="0"/>
        <v>18</v>
      </c>
      <c r="F12" s="65">
        <f>VLOOKUP($A12,'Return Data'!$B$7:$R$2843,10,0)</f>
        <v>4.3517000000000001</v>
      </c>
      <c r="G12" s="66">
        <f t="shared" si="1"/>
        <v>18</v>
      </c>
      <c r="H12" s="65">
        <f>VLOOKUP($A12,'Return Data'!$B$7:$R$2843,11,0)</f>
        <v>4.5750000000000002</v>
      </c>
      <c r="I12" s="66">
        <f t="shared" si="2"/>
        <v>18</v>
      </c>
      <c r="J12" s="65">
        <f>VLOOKUP($A12,'Return Data'!$B$7:$R$2843,12,0)</f>
        <v>3.7376999999999998</v>
      </c>
      <c r="K12" s="66">
        <f t="shared" si="3"/>
        <v>16</v>
      </c>
      <c r="L12" s="65">
        <f>VLOOKUP($A12,'Return Data'!$B$7:$R$2843,13,0)</f>
        <v>4.5208000000000004</v>
      </c>
      <c r="M12" s="66">
        <f t="shared" si="4"/>
        <v>18</v>
      </c>
      <c r="N12" s="65">
        <f>VLOOKUP($A12,'Return Data'!$B$7:$R$2843,17,0)</f>
        <v>7.4848999999999997</v>
      </c>
      <c r="O12" s="66">
        <f t="shared" si="5"/>
        <v>18</v>
      </c>
      <c r="P12" s="65"/>
      <c r="Q12" s="66"/>
      <c r="R12" s="65">
        <f>VLOOKUP($A12,'Return Data'!$B$7:$R$2843,16,0)</f>
        <v>9.3017000000000003</v>
      </c>
      <c r="S12" s="67">
        <f t="shared" si="6"/>
        <v>2</v>
      </c>
    </row>
    <row r="13" spans="1:19" x14ac:dyDescent="0.3">
      <c r="A13" s="82" t="s">
        <v>624</v>
      </c>
      <c r="B13" s="64">
        <f>VLOOKUP($A13,'Return Data'!$B$7:$R$2843,3,0)</f>
        <v>44440</v>
      </c>
      <c r="C13" s="65">
        <f>VLOOKUP($A13,'Return Data'!$B$7:$R$2843,4,0)</f>
        <v>83.838800000000006</v>
      </c>
      <c r="D13" s="65">
        <f>VLOOKUP($A13,'Return Data'!$B$7:$R$2843,9,0)</f>
        <v>7.8762999999999996</v>
      </c>
      <c r="E13" s="66">
        <f t="shared" si="0"/>
        <v>12</v>
      </c>
      <c r="F13" s="65">
        <f>VLOOKUP($A13,'Return Data'!$B$7:$R$2843,10,0)</f>
        <v>5.8521999999999998</v>
      </c>
      <c r="G13" s="66">
        <f t="shared" si="1"/>
        <v>12</v>
      </c>
      <c r="H13" s="65">
        <f>VLOOKUP($A13,'Return Data'!$B$7:$R$2843,11,0)</f>
        <v>7.0730000000000004</v>
      </c>
      <c r="I13" s="66">
        <f t="shared" si="2"/>
        <v>12</v>
      </c>
      <c r="J13" s="65">
        <f>VLOOKUP($A13,'Return Data'!$B$7:$R$2843,12,0)</f>
        <v>4.9619</v>
      </c>
      <c r="K13" s="66">
        <f t="shared" si="3"/>
        <v>3</v>
      </c>
      <c r="L13" s="65">
        <f>VLOOKUP($A13,'Return Data'!$B$7:$R$2843,13,0)</f>
        <v>6.7701000000000002</v>
      </c>
      <c r="M13" s="66">
        <f t="shared" si="4"/>
        <v>2</v>
      </c>
      <c r="N13" s="65">
        <f>VLOOKUP($A13,'Return Data'!$B$7:$R$2843,17,0)</f>
        <v>7.7037000000000004</v>
      </c>
      <c r="O13" s="66">
        <f t="shared" si="5"/>
        <v>16</v>
      </c>
      <c r="P13" s="65">
        <f>VLOOKUP($A13,'Return Data'!$B$7:$R$2843,14,0)</f>
        <v>8.8134999999999994</v>
      </c>
      <c r="Q13" s="66">
        <f t="shared" ref="Q13:Q21" si="7">RANK(P13,P$8:P$26,0)</f>
        <v>8</v>
      </c>
      <c r="R13" s="65">
        <f>VLOOKUP($A13,'Return Data'!$B$7:$R$2843,16,0)</f>
        <v>9.2545999999999999</v>
      </c>
      <c r="S13" s="67">
        <f t="shared" si="6"/>
        <v>3</v>
      </c>
    </row>
    <row r="14" spans="1:19" x14ac:dyDescent="0.3">
      <c r="A14" s="82" t="s">
        <v>627</v>
      </c>
      <c r="B14" s="64">
        <f>VLOOKUP($A14,'Return Data'!$B$7:$R$2843,3,0)</f>
        <v>44440</v>
      </c>
      <c r="C14" s="65">
        <f>VLOOKUP($A14,'Return Data'!$B$7:$R$2843,4,0)</f>
        <v>25.941299999999998</v>
      </c>
      <c r="D14" s="65">
        <f>VLOOKUP($A14,'Return Data'!$B$7:$R$2843,9,0)</f>
        <v>8.9964999999999993</v>
      </c>
      <c r="E14" s="66">
        <f t="shared" si="0"/>
        <v>3</v>
      </c>
      <c r="F14" s="65">
        <f>VLOOKUP($A14,'Return Data'!$B$7:$R$2843,10,0)</f>
        <v>6.2622</v>
      </c>
      <c r="G14" s="66">
        <f t="shared" si="1"/>
        <v>7</v>
      </c>
      <c r="H14" s="65">
        <f>VLOOKUP($A14,'Return Data'!$B$7:$R$2843,11,0)</f>
        <v>7.7948000000000004</v>
      </c>
      <c r="I14" s="66">
        <f t="shared" si="2"/>
        <v>3</v>
      </c>
      <c r="J14" s="65">
        <f>VLOOKUP($A14,'Return Data'!$B$7:$R$2843,12,0)</f>
        <v>4.8880999999999997</v>
      </c>
      <c r="K14" s="66">
        <f t="shared" si="3"/>
        <v>6</v>
      </c>
      <c r="L14" s="65">
        <f>VLOOKUP($A14,'Return Data'!$B$7:$R$2843,13,0)</f>
        <v>6.1893000000000002</v>
      </c>
      <c r="M14" s="66">
        <f t="shared" si="4"/>
        <v>7</v>
      </c>
      <c r="N14" s="65">
        <f>VLOOKUP($A14,'Return Data'!$B$7:$R$2843,17,0)</f>
        <v>8.6189999999999998</v>
      </c>
      <c r="O14" s="66">
        <f t="shared" si="5"/>
        <v>6</v>
      </c>
      <c r="P14" s="65">
        <f>VLOOKUP($A14,'Return Data'!$B$7:$R$2843,14,0)</f>
        <v>9.4888999999999992</v>
      </c>
      <c r="Q14" s="66">
        <f t="shared" si="7"/>
        <v>3</v>
      </c>
      <c r="R14" s="65">
        <f>VLOOKUP($A14,'Return Data'!$B$7:$R$2843,16,0)</f>
        <v>8.8344000000000005</v>
      </c>
      <c r="S14" s="67">
        <f t="shared" si="6"/>
        <v>6</v>
      </c>
    </row>
    <row r="15" spans="1:19" x14ac:dyDescent="0.3">
      <c r="A15" s="82" t="s">
        <v>629</v>
      </c>
      <c r="B15" s="64">
        <f>VLOOKUP($A15,'Return Data'!$B$7:$R$2843,3,0)</f>
        <v>44440</v>
      </c>
      <c r="C15" s="65">
        <f>VLOOKUP($A15,'Return Data'!$B$7:$R$2843,4,0)</f>
        <v>24.103200000000001</v>
      </c>
      <c r="D15" s="65">
        <f>VLOOKUP($A15,'Return Data'!$B$7:$R$2843,9,0)</f>
        <v>8.7600999999999996</v>
      </c>
      <c r="E15" s="66">
        <f t="shared" si="0"/>
        <v>6</v>
      </c>
      <c r="F15" s="65">
        <f>VLOOKUP($A15,'Return Data'!$B$7:$R$2843,10,0)</f>
        <v>5.9204999999999997</v>
      </c>
      <c r="G15" s="66">
        <f t="shared" si="1"/>
        <v>11</v>
      </c>
      <c r="H15" s="65">
        <f>VLOOKUP($A15,'Return Data'!$B$7:$R$2843,11,0)</f>
        <v>6.4390999999999998</v>
      </c>
      <c r="I15" s="66">
        <f t="shared" si="2"/>
        <v>16</v>
      </c>
      <c r="J15" s="65">
        <f>VLOOKUP($A15,'Return Data'!$B$7:$R$2843,12,0)</f>
        <v>4.7834000000000003</v>
      </c>
      <c r="K15" s="66">
        <f t="shared" si="3"/>
        <v>8</v>
      </c>
      <c r="L15" s="65">
        <f>VLOOKUP($A15,'Return Data'!$B$7:$R$2843,13,0)</f>
        <v>5.7464000000000004</v>
      </c>
      <c r="M15" s="66">
        <f t="shared" si="4"/>
        <v>8</v>
      </c>
      <c r="N15" s="65">
        <f>VLOOKUP($A15,'Return Data'!$B$7:$R$2843,17,0)</f>
        <v>8.3618000000000006</v>
      </c>
      <c r="O15" s="66">
        <f t="shared" si="5"/>
        <v>8</v>
      </c>
      <c r="P15" s="65">
        <f>VLOOKUP($A15,'Return Data'!$B$7:$R$2843,14,0)</f>
        <v>8.9068000000000005</v>
      </c>
      <c r="Q15" s="66">
        <f t="shared" si="7"/>
        <v>6</v>
      </c>
      <c r="R15" s="65">
        <f>VLOOKUP($A15,'Return Data'!$B$7:$R$2843,16,0)</f>
        <v>8.7978000000000005</v>
      </c>
      <c r="S15" s="67">
        <f t="shared" si="6"/>
        <v>7</v>
      </c>
    </row>
    <row r="16" spans="1:19" x14ac:dyDescent="0.3">
      <c r="A16" s="82" t="s">
        <v>630</v>
      </c>
      <c r="B16" s="64">
        <f>VLOOKUP($A16,'Return Data'!$B$7:$R$2843,3,0)</f>
        <v>44440</v>
      </c>
      <c r="C16" s="65">
        <f>VLOOKUP($A16,'Return Data'!$B$7:$R$2843,4,0)</f>
        <v>15.762</v>
      </c>
      <c r="D16" s="65">
        <f>VLOOKUP($A16,'Return Data'!$B$7:$R$2843,9,0)</f>
        <v>10.1837</v>
      </c>
      <c r="E16" s="66">
        <f t="shared" si="0"/>
        <v>2</v>
      </c>
      <c r="F16" s="65">
        <f>VLOOKUP($A16,'Return Data'!$B$7:$R$2843,10,0)</f>
        <v>6.7477999999999998</v>
      </c>
      <c r="G16" s="66">
        <f t="shared" si="1"/>
        <v>2</v>
      </c>
      <c r="H16" s="65">
        <f>VLOOKUP($A16,'Return Data'!$B$7:$R$2843,11,0)</f>
        <v>8.3094000000000001</v>
      </c>
      <c r="I16" s="66">
        <f t="shared" si="2"/>
        <v>2</v>
      </c>
      <c r="J16" s="65">
        <f>VLOOKUP($A16,'Return Data'!$B$7:$R$2843,12,0)</f>
        <v>4.8026999999999997</v>
      </c>
      <c r="K16" s="66">
        <f t="shared" si="3"/>
        <v>7</v>
      </c>
      <c r="L16" s="65">
        <f>VLOOKUP($A16,'Return Data'!$B$7:$R$2843,13,0)</f>
        <v>6.2179000000000002</v>
      </c>
      <c r="M16" s="66">
        <f t="shared" si="4"/>
        <v>5</v>
      </c>
      <c r="N16" s="65">
        <f>VLOOKUP($A16,'Return Data'!$B$7:$R$2843,17,0)</f>
        <v>8.6692999999999998</v>
      </c>
      <c r="O16" s="66">
        <f t="shared" si="5"/>
        <v>5</v>
      </c>
      <c r="P16" s="65">
        <f>VLOOKUP($A16,'Return Data'!$B$7:$R$2843,14,0)</f>
        <v>8.8962000000000003</v>
      </c>
      <c r="Q16" s="66">
        <f t="shared" si="7"/>
        <v>7</v>
      </c>
      <c r="R16" s="65">
        <f>VLOOKUP($A16,'Return Data'!$B$7:$R$2843,16,0)</f>
        <v>8.4002999999999997</v>
      </c>
      <c r="S16" s="67">
        <f t="shared" si="6"/>
        <v>11</v>
      </c>
    </row>
    <row r="17" spans="1:19" x14ac:dyDescent="0.3">
      <c r="A17" s="82" t="s">
        <v>633</v>
      </c>
      <c r="B17" s="64">
        <f>VLOOKUP($A17,'Return Data'!$B$7:$R$2843,3,0)</f>
        <v>44440</v>
      </c>
      <c r="C17" s="65">
        <f>VLOOKUP($A17,'Return Data'!$B$7:$R$2843,4,0)</f>
        <v>2687.2163</v>
      </c>
      <c r="D17" s="65">
        <f>VLOOKUP($A17,'Return Data'!$B$7:$R$2843,9,0)</f>
        <v>8.5617000000000001</v>
      </c>
      <c r="E17" s="66">
        <f t="shared" si="0"/>
        <v>8</v>
      </c>
      <c r="F17" s="65">
        <f>VLOOKUP($A17,'Return Data'!$B$7:$R$2843,10,0)</f>
        <v>6.2161999999999997</v>
      </c>
      <c r="G17" s="66">
        <f t="shared" si="1"/>
        <v>8</v>
      </c>
      <c r="H17" s="65">
        <f>VLOOKUP($A17,'Return Data'!$B$7:$R$2843,11,0)</f>
        <v>7.1101000000000001</v>
      </c>
      <c r="I17" s="66">
        <f t="shared" si="2"/>
        <v>11</v>
      </c>
      <c r="J17" s="65">
        <f>VLOOKUP($A17,'Return Data'!$B$7:$R$2843,12,0)</f>
        <v>4.3750999999999998</v>
      </c>
      <c r="K17" s="66">
        <f t="shared" si="3"/>
        <v>11</v>
      </c>
      <c r="L17" s="65">
        <f>VLOOKUP($A17,'Return Data'!$B$7:$R$2843,13,0)</f>
        <v>5.4789000000000003</v>
      </c>
      <c r="M17" s="66">
        <f t="shared" si="4"/>
        <v>12</v>
      </c>
      <c r="N17" s="65">
        <f>VLOOKUP($A17,'Return Data'!$B$7:$R$2843,17,0)</f>
        <v>8.1572999999999993</v>
      </c>
      <c r="O17" s="66">
        <f t="shared" si="5"/>
        <v>10</v>
      </c>
      <c r="P17" s="65">
        <f>VLOOKUP($A17,'Return Data'!$B$7:$R$2843,14,0)</f>
        <v>9.2314000000000007</v>
      </c>
      <c r="Q17" s="66">
        <f t="shared" si="7"/>
        <v>5</v>
      </c>
      <c r="R17" s="65">
        <f>VLOOKUP($A17,'Return Data'!$B$7:$R$2843,16,0)</f>
        <v>8.0106999999999999</v>
      </c>
      <c r="S17" s="67">
        <f t="shared" si="6"/>
        <v>16</v>
      </c>
    </row>
    <row r="18" spans="1:19" x14ac:dyDescent="0.3">
      <c r="A18" s="82" t="s">
        <v>635</v>
      </c>
      <c r="B18" s="64">
        <f>VLOOKUP($A18,'Return Data'!$B$7:$R$2843,3,0)</f>
        <v>44440</v>
      </c>
      <c r="C18" s="65">
        <f>VLOOKUP($A18,'Return Data'!$B$7:$R$2843,4,0)</f>
        <v>3068.7033000000001</v>
      </c>
      <c r="D18" s="65">
        <f>VLOOKUP($A18,'Return Data'!$B$7:$R$2843,9,0)</f>
        <v>8.9631000000000007</v>
      </c>
      <c r="E18" s="66">
        <f t="shared" si="0"/>
        <v>4</v>
      </c>
      <c r="F18" s="65">
        <f>VLOOKUP($A18,'Return Data'!$B$7:$R$2843,10,0)</f>
        <v>6.6033999999999997</v>
      </c>
      <c r="G18" s="66">
        <f t="shared" si="1"/>
        <v>3</v>
      </c>
      <c r="H18" s="65">
        <f>VLOOKUP($A18,'Return Data'!$B$7:$R$2843,11,0)</f>
        <v>7.1722000000000001</v>
      </c>
      <c r="I18" s="66">
        <f t="shared" si="2"/>
        <v>9</v>
      </c>
      <c r="J18" s="65">
        <f>VLOOKUP($A18,'Return Data'!$B$7:$R$2843,12,0)</f>
        <v>4.6300999999999997</v>
      </c>
      <c r="K18" s="66">
        <f t="shared" si="3"/>
        <v>9</v>
      </c>
      <c r="L18" s="65">
        <f>VLOOKUP($A18,'Return Data'!$B$7:$R$2843,13,0)</f>
        <v>5.7295999999999996</v>
      </c>
      <c r="M18" s="66">
        <f t="shared" si="4"/>
        <v>9</v>
      </c>
      <c r="N18" s="65">
        <f>VLOOKUP($A18,'Return Data'!$B$7:$R$2843,17,0)</f>
        <v>7.8281000000000001</v>
      </c>
      <c r="O18" s="66">
        <f t="shared" si="5"/>
        <v>15</v>
      </c>
      <c r="P18" s="65">
        <f>VLOOKUP($A18,'Return Data'!$B$7:$R$2843,14,0)</f>
        <v>8.5650999999999993</v>
      </c>
      <c r="Q18" s="66">
        <f t="shared" si="7"/>
        <v>12</v>
      </c>
      <c r="R18" s="65">
        <f>VLOOKUP($A18,'Return Data'!$B$7:$R$2843,16,0)</f>
        <v>8.6854999999999993</v>
      </c>
      <c r="S18" s="67">
        <f t="shared" si="6"/>
        <v>8</v>
      </c>
    </row>
    <row r="19" spans="1:19" x14ac:dyDescent="0.3">
      <c r="A19" s="82" t="s">
        <v>636</v>
      </c>
      <c r="B19" s="64">
        <f>VLOOKUP($A19,'Return Data'!$B$7:$R$2843,3,0)</f>
        <v>44440</v>
      </c>
      <c r="C19" s="65">
        <f>VLOOKUP($A19,'Return Data'!$B$7:$R$2843,4,0)</f>
        <v>61.484000000000002</v>
      </c>
      <c r="D19" s="65">
        <f>VLOOKUP($A19,'Return Data'!$B$7:$R$2843,9,0)</f>
        <v>12.837</v>
      </c>
      <c r="E19" s="66">
        <f t="shared" si="0"/>
        <v>1</v>
      </c>
      <c r="F19" s="65">
        <f>VLOOKUP($A19,'Return Data'!$B$7:$R$2843,10,0)</f>
        <v>6.1437999999999997</v>
      </c>
      <c r="G19" s="66">
        <f t="shared" si="1"/>
        <v>10</v>
      </c>
      <c r="H19" s="65">
        <f>VLOOKUP($A19,'Return Data'!$B$7:$R$2843,11,0)</f>
        <v>9.33</v>
      </c>
      <c r="I19" s="66">
        <f t="shared" si="2"/>
        <v>1</v>
      </c>
      <c r="J19" s="65">
        <f>VLOOKUP($A19,'Return Data'!$B$7:$R$2843,12,0)</f>
        <v>3.9072</v>
      </c>
      <c r="K19" s="66">
        <f t="shared" si="3"/>
        <v>14</v>
      </c>
      <c r="L19" s="65">
        <f>VLOOKUP($A19,'Return Data'!$B$7:$R$2843,13,0)</f>
        <v>5.2008000000000001</v>
      </c>
      <c r="M19" s="66">
        <f t="shared" si="4"/>
        <v>14</v>
      </c>
      <c r="N19" s="65">
        <f>VLOOKUP($A19,'Return Data'!$B$7:$R$2843,17,0)</f>
        <v>8.7323000000000004</v>
      </c>
      <c r="O19" s="66">
        <f t="shared" si="5"/>
        <v>3</v>
      </c>
      <c r="P19" s="65">
        <f>VLOOKUP($A19,'Return Data'!$B$7:$R$2843,14,0)</f>
        <v>10.649800000000001</v>
      </c>
      <c r="Q19" s="66">
        <f t="shared" si="7"/>
        <v>1</v>
      </c>
      <c r="R19" s="65">
        <f>VLOOKUP($A19,'Return Data'!$B$7:$R$2843,16,0)</f>
        <v>8.3498000000000001</v>
      </c>
      <c r="S19" s="67">
        <f t="shared" si="6"/>
        <v>13</v>
      </c>
    </row>
    <row r="20" spans="1:19" x14ac:dyDescent="0.3">
      <c r="A20" s="117" t="s">
        <v>1772</v>
      </c>
      <c r="B20" s="64">
        <f>VLOOKUP($A20,'Return Data'!$B$7:$R$2843,3,0)</f>
        <v>44440</v>
      </c>
      <c r="C20" s="65">
        <f>VLOOKUP($A20,'Return Data'!$B$7:$R$2843,4,0)</f>
        <v>48.363799999999998</v>
      </c>
      <c r="D20" s="65">
        <f>VLOOKUP($A20,'Return Data'!$B$7:$R$2843,9,0)</f>
        <v>7.7008000000000001</v>
      </c>
      <c r="E20" s="66">
        <f t="shared" si="0"/>
        <v>14</v>
      </c>
      <c r="F20" s="65">
        <f>VLOOKUP($A20,'Return Data'!$B$7:$R$2843,10,0)</f>
        <v>6.9335000000000004</v>
      </c>
      <c r="G20" s="66">
        <f t="shared" si="1"/>
        <v>1</v>
      </c>
      <c r="H20" s="65">
        <f>VLOOKUP($A20,'Return Data'!$B$7:$R$2843,11,0)</f>
        <v>7.6329000000000002</v>
      </c>
      <c r="I20" s="66">
        <f t="shared" si="2"/>
        <v>5</v>
      </c>
      <c r="J20" s="65">
        <f>VLOOKUP($A20,'Return Data'!$B$7:$R$2843,12,0)</f>
        <v>5.7340999999999998</v>
      </c>
      <c r="K20" s="66">
        <f t="shared" si="3"/>
        <v>1</v>
      </c>
      <c r="L20" s="65">
        <f>VLOOKUP($A20,'Return Data'!$B$7:$R$2843,13,0)</f>
        <v>6.9744999999999999</v>
      </c>
      <c r="M20" s="66">
        <f t="shared" si="4"/>
        <v>1</v>
      </c>
      <c r="N20" s="65">
        <f>VLOOKUP($A20,'Return Data'!$B$7:$R$2843,17,0)</f>
        <v>8.0264000000000006</v>
      </c>
      <c r="O20" s="66">
        <f t="shared" si="5"/>
        <v>12</v>
      </c>
      <c r="P20" s="65">
        <f>VLOOKUP($A20,'Return Data'!$B$7:$R$2843,14,0)</f>
        <v>8.2192000000000007</v>
      </c>
      <c r="Q20" s="66">
        <f t="shared" si="7"/>
        <v>13</v>
      </c>
      <c r="R20" s="65">
        <f>VLOOKUP($A20,'Return Data'!$B$7:$R$2843,16,0)</f>
        <v>8.4823000000000004</v>
      </c>
      <c r="S20" s="67">
        <f t="shared" si="6"/>
        <v>10</v>
      </c>
    </row>
    <row r="21" spans="1:19" x14ac:dyDescent="0.3">
      <c r="A21" s="82" t="s">
        <v>639</v>
      </c>
      <c r="B21" s="64">
        <f>VLOOKUP($A21,'Return Data'!$B$7:$R$2843,3,0)</f>
        <v>44440</v>
      </c>
      <c r="C21" s="65">
        <f>VLOOKUP($A21,'Return Data'!$B$7:$R$2843,4,0)</f>
        <v>37.627899999999997</v>
      </c>
      <c r="D21" s="65">
        <f>VLOOKUP($A21,'Return Data'!$B$7:$R$2843,9,0)</f>
        <v>8.9131999999999998</v>
      </c>
      <c r="E21" s="66">
        <f t="shared" si="0"/>
        <v>5</v>
      </c>
      <c r="F21" s="65">
        <f>VLOOKUP($A21,'Return Data'!$B$7:$R$2843,10,0)</f>
        <v>6.5235000000000003</v>
      </c>
      <c r="G21" s="66">
        <f t="shared" si="1"/>
        <v>4</v>
      </c>
      <c r="H21" s="65">
        <f>VLOOKUP($A21,'Return Data'!$B$7:$R$2843,11,0)</f>
        <v>7.5590000000000002</v>
      </c>
      <c r="I21" s="66">
        <f t="shared" si="2"/>
        <v>6</v>
      </c>
      <c r="J21" s="65">
        <f>VLOOKUP($A21,'Return Data'!$B$7:$R$2843,12,0)</f>
        <v>5.3299000000000003</v>
      </c>
      <c r="K21" s="66">
        <f t="shared" si="3"/>
        <v>2</v>
      </c>
      <c r="L21" s="65">
        <f>VLOOKUP($A21,'Return Data'!$B$7:$R$2843,13,0)</f>
        <v>6.5103999999999997</v>
      </c>
      <c r="M21" s="66">
        <f t="shared" si="4"/>
        <v>3</v>
      </c>
      <c r="N21" s="65">
        <f>VLOOKUP($A21,'Return Data'!$B$7:$R$2843,17,0)</f>
        <v>8.3388000000000009</v>
      </c>
      <c r="O21" s="66">
        <f t="shared" si="5"/>
        <v>9</v>
      </c>
      <c r="P21" s="65">
        <f>VLOOKUP($A21,'Return Data'!$B$7:$R$2843,14,0)</f>
        <v>8.7055000000000007</v>
      </c>
      <c r="Q21" s="66">
        <f t="shared" si="7"/>
        <v>9</v>
      </c>
      <c r="R21" s="65">
        <f>VLOOKUP($A21,'Return Data'!$B$7:$R$2843,16,0)</f>
        <v>8.1195000000000004</v>
      </c>
      <c r="S21" s="67">
        <f t="shared" si="6"/>
        <v>15</v>
      </c>
    </row>
    <row r="22" spans="1:19" x14ac:dyDescent="0.3">
      <c r="A22" s="82" t="s">
        <v>640</v>
      </c>
      <c r="B22" s="64">
        <f>VLOOKUP($A22,'Return Data'!$B$7:$R$2843,3,0)</f>
        <v>44440</v>
      </c>
      <c r="C22" s="65">
        <f>VLOOKUP($A22,'Return Data'!$B$7:$R$2843,4,0)</f>
        <v>12.537800000000001</v>
      </c>
      <c r="D22" s="65">
        <f>VLOOKUP($A22,'Return Data'!$B$7:$R$2843,9,0)</f>
        <v>7.8360000000000003</v>
      </c>
      <c r="E22" s="66">
        <f t="shared" si="0"/>
        <v>13</v>
      </c>
      <c r="F22" s="65">
        <f>VLOOKUP($A22,'Return Data'!$B$7:$R$2843,10,0)</f>
        <v>5.6289999999999996</v>
      </c>
      <c r="G22" s="66">
        <f t="shared" si="1"/>
        <v>15</v>
      </c>
      <c r="H22" s="65">
        <f>VLOOKUP($A22,'Return Data'!$B$7:$R$2843,11,0)</f>
        <v>6.5727000000000002</v>
      </c>
      <c r="I22" s="66">
        <f t="shared" si="2"/>
        <v>15</v>
      </c>
      <c r="J22" s="65">
        <f>VLOOKUP($A22,'Return Data'!$B$7:$R$2843,12,0)</f>
        <v>3.8738000000000001</v>
      </c>
      <c r="K22" s="66">
        <f t="shared" si="3"/>
        <v>15</v>
      </c>
      <c r="L22" s="65">
        <f>VLOOKUP($A22,'Return Data'!$B$7:$R$2843,13,0)</f>
        <v>5.1784999999999997</v>
      </c>
      <c r="M22" s="66">
        <f t="shared" si="4"/>
        <v>15</v>
      </c>
      <c r="N22" s="65">
        <f>VLOOKUP($A22,'Return Data'!$B$7:$R$2843,17,0)</f>
        <v>8.0418000000000003</v>
      </c>
      <c r="O22" s="66">
        <f t="shared" si="5"/>
        <v>11</v>
      </c>
      <c r="P22" s="65"/>
      <c r="Q22" s="66"/>
      <c r="R22" s="65">
        <f>VLOOKUP($A22,'Return Data'!$B$7:$R$2843,16,0)</f>
        <v>9.1485000000000003</v>
      </c>
      <c r="S22" s="67">
        <f t="shared" si="6"/>
        <v>4</v>
      </c>
    </row>
    <row r="23" spans="1:19" x14ac:dyDescent="0.3">
      <c r="A23" s="82" t="s">
        <v>643</v>
      </c>
      <c r="B23" s="64">
        <f>VLOOKUP($A23,'Return Data'!$B$7:$R$2843,3,0)</f>
        <v>44440</v>
      </c>
      <c r="C23" s="65">
        <f>VLOOKUP($A23,'Return Data'!$B$7:$R$2843,4,0)</f>
        <v>32.904600000000002</v>
      </c>
      <c r="D23" s="65">
        <f>VLOOKUP($A23,'Return Data'!$B$7:$R$2843,9,0)</f>
        <v>6.8490000000000002</v>
      </c>
      <c r="E23" s="66">
        <f t="shared" si="0"/>
        <v>16</v>
      </c>
      <c r="F23" s="65">
        <f>VLOOKUP($A23,'Return Data'!$B$7:$R$2843,10,0)</f>
        <v>6.1464999999999996</v>
      </c>
      <c r="G23" s="66">
        <f t="shared" si="1"/>
        <v>9</v>
      </c>
      <c r="H23" s="65">
        <f>VLOOKUP($A23,'Return Data'!$B$7:$R$2843,11,0)</f>
        <v>7.2896000000000001</v>
      </c>
      <c r="I23" s="66">
        <f t="shared" si="2"/>
        <v>7</v>
      </c>
      <c r="J23" s="65">
        <f>VLOOKUP($A23,'Return Data'!$B$7:$R$2843,12,0)</f>
        <v>4.5029000000000003</v>
      </c>
      <c r="K23" s="66">
        <f t="shared" si="3"/>
        <v>10</v>
      </c>
      <c r="L23" s="65">
        <f>VLOOKUP($A23,'Return Data'!$B$7:$R$2843,13,0)</f>
        <v>5.6734999999999998</v>
      </c>
      <c r="M23" s="66">
        <f t="shared" si="4"/>
        <v>10</v>
      </c>
      <c r="N23" s="65">
        <f>VLOOKUP($A23,'Return Data'!$B$7:$R$2843,17,0)</f>
        <v>8.6072000000000006</v>
      </c>
      <c r="O23" s="66">
        <f t="shared" si="5"/>
        <v>7</v>
      </c>
      <c r="P23" s="65">
        <f>VLOOKUP($A23,'Return Data'!$B$7:$R$2843,14,0)</f>
        <v>9.7319999999999993</v>
      </c>
      <c r="Q23" s="66">
        <f>RANK(P23,P$8:P$26,0)</f>
        <v>2</v>
      </c>
      <c r="R23" s="65">
        <f>VLOOKUP($A23,'Return Data'!$B$7:$R$2843,16,0)</f>
        <v>8.2646999999999995</v>
      </c>
      <c r="S23" s="67">
        <f t="shared" si="6"/>
        <v>14</v>
      </c>
    </row>
    <row r="24" spans="1:19" x14ac:dyDescent="0.3">
      <c r="A24" s="82" t="s">
        <v>644</v>
      </c>
      <c r="B24" s="64">
        <f>VLOOKUP($A24,'Return Data'!$B$7:$R$2843,3,0)</f>
        <v>44440</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-9.9558</v>
      </c>
      <c r="S24" s="67">
        <f t="shared" si="6"/>
        <v>19</v>
      </c>
    </row>
    <row r="25" spans="1:19" x14ac:dyDescent="0.3">
      <c r="A25" s="82" t="s">
        <v>646</v>
      </c>
      <c r="B25" s="64">
        <f>VLOOKUP($A25,'Return Data'!$B$7:$R$2843,3,0)</f>
        <v>44440</v>
      </c>
      <c r="C25" s="65">
        <f>VLOOKUP($A25,'Return Data'!$B$7:$R$2843,4,0)</f>
        <v>12.450100000000001</v>
      </c>
      <c r="D25" s="65">
        <f>VLOOKUP($A25,'Return Data'!$B$7:$R$2843,9,0)</f>
        <v>8.3873999999999995</v>
      </c>
      <c r="E25" s="66">
        <f t="shared" si="0"/>
        <v>9</v>
      </c>
      <c r="F25" s="65">
        <f>VLOOKUP($A25,'Return Data'!$B$7:$R$2843,10,0)</f>
        <v>5.3776999999999999</v>
      </c>
      <c r="G25" s="66">
        <f t="shared" si="1"/>
        <v>17</v>
      </c>
      <c r="H25" s="65">
        <f>VLOOKUP($A25,'Return Data'!$B$7:$R$2843,11,0)</f>
        <v>7.1425000000000001</v>
      </c>
      <c r="I25" s="66">
        <f t="shared" si="2"/>
        <v>10</v>
      </c>
      <c r="J25" s="65">
        <f>VLOOKUP($A25,'Return Data'!$B$7:$R$2843,12,0)</f>
        <v>3.6677</v>
      </c>
      <c r="K25" s="66">
        <f t="shared" si="3"/>
        <v>17</v>
      </c>
      <c r="L25" s="65">
        <f>VLOOKUP($A25,'Return Data'!$B$7:$R$2843,13,0)</f>
        <v>5.0995999999999997</v>
      </c>
      <c r="M25" s="66">
        <f t="shared" si="4"/>
        <v>16</v>
      </c>
      <c r="N25" s="65">
        <f>VLOOKUP($A25,'Return Data'!$B$7:$R$2843,17,0)</f>
        <v>7.9611999999999998</v>
      </c>
      <c r="O25" s="66">
        <f>RANK(N25,N$8:N$26,0)</f>
        <v>13</v>
      </c>
      <c r="P25" s="65">
        <f>VLOOKUP($A25,'Return Data'!$B$7:$R$2843,14,0)</f>
        <v>6.8150000000000004</v>
      </c>
      <c r="Q25" s="66">
        <f t="shared" ref="Q25" si="8">RANK(P25,P$8:P$26,0)</f>
        <v>14</v>
      </c>
      <c r="R25" s="65">
        <f>VLOOKUP($A25,'Return Data'!$B$7:$R$2843,16,0)</f>
        <v>6.9226000000000001</v>
      </c>
      <c r="S25" s="67">
        <f t="shared" si="6"/>
        <v>18</v>
      </c>
    </row>
    <row r="26" spans="1:19" x14ac:dyDescent="0.3">
      <c r="A26" s="82" t="s">
        <v>648</v>
      </c>
      <c r="B26" s="64">
        <f>VLOOKUP($A26,'Return Data'!$B$7:$R$2843,3,0)</f>
        <v>44440</v>
      </c>
      <c r="C26" s="65">
        <f>VLOOKUP($A26,'Return Data'!$B$7:$R$2843,4,0)</f>
        <v>13.163399999999999</v>
      </c>
      <c r="D26" s="65">
        <f>VLOOKUP($A26,'Return Data'!$B$7:$R$2843,9,0)</f>
        <v>8.6289999999999996</v>
      </c>
      <c r="E26" s="66">
        <f t="shared" si="0"/>
        <v>7</v>
      </c>
      <c r="F26" s="65">
        <f>VLOOKUP($A26,'Return Data'!$B$7:$R$2843,10,0)</f>
        <v>6.3448000000000002</v>
      </c>
      <c r="G26" s="66">
        <f t="shared" si="1"/>
        <v>6</v>
      </c>
      <c r="H26" s="65">
        <f>VLOOKUP($A26,'Return Data'!$B$7:$R$2843,11,0)</f>
        <v>7.1798999999999999</v>
      </c>
      <c r="I26" s="66">
        <f t="shared" si="2"/>
        <v>8</v>
      </c>
      <c r="J26" s="65">
        <f>VLOOKUP($A26,'Return Data'!$B$7:$R$2843,12,0)</f>
        <v>4.3342999999999998</v>
      </c>
      <c r="K26" s="66">
        <f t="shared" si="3"/>
        <v>12</v>
      </c>
      <c r="L26" s="65">
        <f>VLOOKUP($A26,'Return Data'!$B$7:$R$2843,13,0)</f>
        <v>5.6580000000000004</v>
      </c>
      <c r="M26" s="66">
        <f t="shared" si="4"/>
        <v>11</v>
      </c>
      <c r="N26" s="65">
        <f>VLOOKUP($A26,'Return Data'!$B$7:$R$2843,17,0)</f>
        <v>8.7033000000000005</v>
      </c>
      <c r="O26" s="66">
        <f>RANK(N26,N$8:N$26,0)</f>
        <v>4</v>
      </c>
      <c r="P26" s="65"/>
      <c r="Q26" s="66"/>
      <c r="R26" s="65">
        <f>VLOOKUP($A26,'Return Data'!$B$7:$R$2843,16,0)</f>
        <v>9.3707999999999991</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7.8563894736842101</v>
      </c>
      <c r="E28" s="88"/>
      <c r="F28" s="89">
        <f>AVERAGE(F8:F26)</f>
        <v>5.7027736842105261</v>
      </c>
      <c r="G28" s="88"/>
      <c r="H28" s="89">
        <f>AVERAGE(H8:H26)</f>
        <v>6.7838947368421056</v>
      </c>
      <c r="I28" s="88"/>
      <c r="J28" s="89">
        <f>AVERAGE(J8:J26)</f>
        <v>4.2602894736842103</v>
      </c>
      <c r="K28" s="88"/>
      <c r="L28" s="89">
        <f>AVERAGE(L8:L26)</f>
        <v>5.4561789473684215</v>
      </c>
      <c r="M28" s="88"/>
      <c r="N28" s="89">
        <f>AVERAGE(N8:N26)</f>
        <v>8.2682611111111104</v>
      </c>
      <c r="O28" s="88"/>
      <c r="P28" s="89">
        <f>AVERAGE(P8:P26)</f>
        <v>8.6792666666666669</v>
      </c>
      <c r="Q28" s="88"/>
      <c r="R28" s="89">
        <f>AVERAGE(R8:R26)</f>
        <v>7.5396894736842119</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7.4848999999999997</v>
      </c>
      <c r="O29" s="88"/>
      <c r="P29" s="89">
        <f>MIN(P8:P26)</f>
        <v>5.4634999999999998</v>
      </c>
      <c r="Q29" s="88"/>
      <c r="R29" s="89">
        <f>MIN(R8:R26)</f>
        <v>-9.9558</v>
      </c>
      <c r="S29" s="90"/>
    </row>
    <row r="30" spans="1:19" ht="15" thickBot="1" x14ac:dyDescent="0.35">
      <c r="A30" s="91" t="s">
        <v>29</v>
      </c>
      <c r="B30" s="92"/>
      <c r="C30" s="92"/>
      <c r="D30" s="93">
        <f>MAX(D8:D26)</f>
        <v>12.837</v>
      </c>
      <c r="E30" s="92"/>
      <c r="F30" s="93">
        <f>MAX(F8:F26)</f>
        <v>6.9335000000000004</v>
      </c>
      <c r="G30" s="92"/>
      <c r="H30" s="93">
        <f>MAX(H8:H26)</f>
        <v>9.33</v>
      </c>
      <c r="I30" s="92"/>
      <c r="J30" s="93">
        <f>MAX(J8:J26)</f>
        <v>5.7340999999999998</v>
      </c>
      <c r="K30" s="92"/>
      <c r="L30" s="93">
        <f>MAX(L8:L26)</f>
        <v>6.9744999999999999</v>
      </c>
      <c r="M30" s="92"/>
      <c r="N30" s="93">
        <f>MAX(N8:N26)</f>
        <v>9.1513000000000009</v>
      </c>
      <c r="O30" s="92"/>
      <c r="P30" s="93">
        <f>MAX(P8:P26)</f>
        <v>10.649800000000001</v>
      </c>
      <c r="Q30" s="92"/>
      <c r="R30" s="93">
        <f>MAX(R8:R26)</f>
        <v>9.3707999999999991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44440</v>
      </c>
      <c r="C8" s="65">
        <f>VLOOKUP($A8,'Return Data'!$B$7:$R$2843,4,0)</f>
        <v>88.408199999999994</v>
      </c>
      <c r="D8" s="65">
        <f>VLOOKUP($A8,'Return Data'!$B$7:$R$2843,9,0)</f>
        <v>7.9002999999999997</v>
      </c>
      <c r="E8" s="66">
        <f t="shared" ref="E8:E26" si="0">RANK(D8,D$8:D$26,0)</f>
        <v>10</v>
      </c>
      <c r="F8" s="65">
        <f>VLOOKUP($A8,'Return Data'!$B$7:$R$2843,10,0)</f>
        <v>6.1928999999999998</v>
      </c>
      <c r="G8" s="66">
        <f t="shared" ref="G8:G26" si="1">RANK(F8,F$8:F$26,0)</f>
        <v>4</v>
      </c>
      <c r="H8" s="65">
        <f>VLOOKUP($A8,'Return Data'!$B$7:$R$2843,11,0)</f>
        <v>7.5053999999999998</v>
      </c>
      <c r="I8" s="66">
        <f t="shared" ref="I8:I26" si="2">RANK(H8,H$8:H$26,0)</f>
        <v>3</v>
      </c>
      <c r="J8" s="65">
        <f>VLOOKUP($A8,'Return Data'!$B$7:$R$2843,12,0)</f>
        <v>4.7855999999999996</v>
      </c>
      <c r="K8" s="66">
        <f t="shared" ref="K8:K26" si="3">RANK(J8,J$8:J$26,0)</f>
        <v>2</v>
      </c>
      <c r="L8" s="65">
        <f>VLOOKUP($A8,'Return Data'!$B$7:$R$2843,13,0)</f>
        <v>6.1295000000000002</v>
      </c>
      <c r="M8" s="66">
        <f t="shared" ref="M8:M26" si="4">RANK(L8,L$8:L$26,0)</f>
        <v>3</v>
      </c>
      <c r="N8" s="65">
        <f>VLOOKUP($A8,'Return Data'!$B$7:$R$2843,17,0)</f>
        <v>8.6690000000000005</v>
      </c>
      <c r="O8" s="66">
        <f t="shared" ref="O8:O23" si="5">RANK(N8,N$8:N$26,0)</f>
        <v>1</v>
      </c>
      <c r="P8" s="65">
        <f>VLOOKUP($A8,'Return Data'!$B$7:$R$2843,14,0)</f>
        <v>9.2885000000000009</v>
      </c>
      <c r="Q8" s="66">
        <f>RANK(P8,P$8:P$26,0)</f>
        <v>3</v>
      </c>
      <c r="R8" s="65">
        <f>VLOOKUP($A8,'Return Data'!$B$7:$R$2843,16,0)</f>
        <v>9.2971000000000004</v>
      </c>
      <c r="S8" s="67">
        <f t="shared" ref="S8:S26" si="6">RANK(R8,R$8:R$26,0)</f>
        <v>1</v>
      </c>
    </row>
    <row r="9" spans="1:19" x14ac:dyDescent="0.3">
      <c r="A9" s="82" t="s">
        <v>614</v>
      </c>
      <c r="B9" s="64">
        <f>VLOOKUP($A9,'Return Data'!$B$7:$R$2843,3,0)</f>
        <v>44440</v>
      </c>
      <c r="C9" s="65">
        <f>VLOOKUP($A9,'Return Data'!$B$7:$R$2843,4,0)</f>
        <v>13.4998</v>
      </c>
      <c r="D9" s="65">
        <f>VLOOKUP($A9,'Return Data'!$B$7:$R$2843,9,0)</f>
        <v>7.2324000000000002</v>
      </c>
      <c r="E9" s="66">
        <f t="shared" si="0"/>
        <v>14</v>
      </c>
      <c r="F9" s="65">
        <f>VLOOKUP($A9,'Return Data'!$B$7:$R$2843,10,0)</f>
        <v>5.0266000000000002</v>
      </c>
      <c r="G9" s="66">
        <f t="shared" si="1"/>
        <v>14</v>
      </c>
      <c r="H9" s="65">
        <f>VLOOKUP($A9,'Return Data'!$B$7:$R$2843,11,0)</f>
        <v>6.1165000000000003</v>
      </c>
      <c r="I9" s="66">
        <f t="shared" si="2"/>
        <v>14</v>
      </c>
      <c r="J9" s="65">
        <f>VLOOKUP($A9,'Return Data'!$B$7:$R$2843,12,0)</f>
        <v>4.2070999999999996</v>
      </c>
      <c r="K9" s="66">
        <f t="shared" si="3"/>
        <v>10</v>
      </c>
      <c r="L9" s="65">
        <f>VLOOKUP($A9,'Return Data'!$B$7:$R$2843,13,0)</f>
        <v>5.5002000000000004</v>
      </c>
      <c r="M9" s="66">
        <f t="shared" si="4"/>
        <v>7</v>
      </c>
      <c r="N9" s="65">
        <f>VLOOKUP($A9,'Return Data'!$B$7:$R$2843,17,0)</f>
        <v>8.3795000000000002</v>
      </c>
      <c r="O9" s="66">
        <f t="shared" si="5"/>
        <v>3</v>
      </c>
      <c r="P9" s="65">
        <f>VLOOKUP($A9,'Return Data'!$B$7:$R$2843,14,0)</f>
        <v>7.7889999999999997</v>
      </c>
      <c r="Q9" s="66">
        <f>RANK(P9,P$8:P$26,0)</f>
        <v>12</v>
      </c>
      <c r="R9" s="65">
        <f>VLOOKUP($A9,'Return Data'!$B$7:$R$2843,16,0)</f>
        <v>7.5182000000000002</v>
      </c>
      <c r="S9" s="67">
        <f t="shared" si="6"/>
        <v>11</v>
      </c>
    </row>
    <row r="10" spans="1:19" x14ac:dyDescent="0.3">
      <c r="A10" s="82" t="s">
        <v>615</v>
      </c>
      <c r="B10" s="64">
        <f>VLOOKUP($A10,'Return Data'!$B$7:$R$2843,3,0)</f>
        <v>44440</v>
      </c>
      <c r="C10" s="65">
        <f>VLOOKUP($A10,'Return Data'!$B$7:$R$2843,4,0)</f>
        <v>22.120200000000001</v>
      </c>
      <c r="D10" s="65">
        <f>VLOOKUP($A10,'Return Data'!$B$7:$R$2843,9,0)</f>
        <v>5.6237000000000004</v>
      </c>
      <c r="E10" s="66">
        <f t="shared" si="0"/>
        <v>17</v>
      </c>
      <c r="F10" s="65">
        <f>VLOOKUP($A10,'Return Data'!$B$7:$R$2843,10,0)</f>
        <v>4.8657000000000004</v>
      </c>
      <c r="G10" s="66">
        <f t="shared" si="1"/>
        <v>17</v>
      </c>
      <c r="H10" s="65">
        <f>VLOOKUP($A10,'Return Data'!$B$7:$R$2843,11,0)</f>
        <v>5.3773</v>
      </c>
      <c r="I10" s="66">
        <f t="shared" si="2"/>
        <v>17</v>
      </c>
      <c r="J10" s="65">
        <f>VLOOKUP($A10,'Return Data'!$B$7:$R$2843,12,0)</f>
        <v>2.6903999999999999</v>
      </c>
      <c r="K10" s="66">
        <f t="shared" si="3"/>
        <v>18</v>
      </c>
      <c r="L10" s="65">
        <f>VLOOKUP($A10,'Return Data'!$B$7:$R$2843,13,0)</f>
        <v>4.1863000000000001</v>
      </c>
      <c r="M10" s="66">
        <f t="shared" si="4"/>
        <v>18</v>
      </c>
      <c r="N10" s="65">
        <f>VLOOKUP($A10,'Return Data'!$B$7:$R$2843,17,0)</f>
        <v>7.3837000000000002</v>
      </c>
      <c r="O10" s="66">
        <f t="shared" si="5"/>
        <v>15</v>
      </c>
      <c r="P10" s="65">
        <f>VLOOKUP($A10,'Return Data'!$B$7:$R$2843,14,0)</f>
        <v>4.9481999999999999</v>
      </c>
      <c r="Q10" s="66">
        <f>RANK(P10,P$8:P$26,0)</f>
        <v>15</v>
      </c>
      <c r="R10" s="65">
        <f>VLOOKUP($A10,'Return Data'!$B$7:$R$2843,16,0)</f>
        <v>6.3875000000000002</v>
      </c>
      <c r="S10" s="67">
        <f t="shared" si="6"/>
        <v>18</v>
      </c>
    </row>
    <row r="11" spans="1:19" x14ac:dyDescent="0.3">
      <c r="A11" s="82" t="s">
        <v>618</v>
      </c>
      <c r="B11" s="64">
        <f>VLOOKUP($A11,'Return Data'!$B$7:$R$2843,3,0)</f>
        <v>44440</v>
      </c>
      <c r="C11" s="65">
        <f>VLOOKUP($A11,'Return Data'!$B$7:$R$2843,4,0)</f>
        <v>17.751799999999999</v>
      </c>
      <c r="D11" s="65">
        <f>VLOOKUP($A11,'Return Data'!$B$7:$R$2843,9,0)</f>
        <v>7.0038</v>
      </c>
      <c r="E11" s="66">
        <f t="shared" si="0"/>
        <v>15</v>
      </c>
      <c r="F11" s="65">
        <f>VLOOKUP($A11,'Return Data'!$B$7:$R$2843,10,0)</f>
        <v>4.8891999999999998</v>
      </c>
      <c r="G11" s="66">
        <f t="shared" si="1"/>
        <v>16</v>
      </c>
      <c r="H11" s="65">
        <f>VLOOKUP($A11,'Return Data'!$B$7:$R$2843,11,0)</f>
        <v>6.3948999999999998</v>
      </c>
      <c r="I11" s="66">
        <f t="shared" si="2"/>
        <v>13</v>
      </c>
      <c r="J11" s="65">
        <f>VLOOKUP($A11,'Return Data'!$B$7:$R$2843,12,0)</f>
        <v>3.5089000000000001</v>
      </c>
      <c r="K11" s="66">
        <f t="shared" si="3"/>
        <v>14</v>
      </c>
      <c r="L11" s="65">
        <f>VLOOKUP($A11,'Return Data'!$B$7:$R$2843,13,0)</f>
        <v>4.6963999999999997</v>
      </c>
      <c r="M11" s="66">
        <f t="shared" si="4"/>
        <v>15</v>
      </c>
      <c r="N11" s="65">
        <f>VLOOKUP($A11,'Return Data'!$B$7:$R$2843,17,0)</f>
        <v>6.9432999999999998</v>
      </c>
      <c r="O11" s="66">
        <f t="shared" si="5"/>
        <v>18</v>
      </c>
      <c r="P11" s="65">
        <f>VLOOKUP($A11,'Return Data'!$B$7:$R$2843,14,0)</f>
        <v>7.9356</v>
      </c>
      <c r="Q11" s="66">
        <f>RANK(P11,P$8:P$26,0)</f>
        <v>10</v>
      </c>
      <c r="R11" s="65">
        <f>VLOOKUP($A11,'Return Data'!$B$7:$R$2843,16,0)</f>
        <v>7.8761999999999999</v>
      </c>
      <c r="S11" s="67">
        <f t="shared" si="6"/>
        <v>9</v>
      </c>
    </row>
    <row r="12" spans="1:19" x14ac:dyDescent="0.3">
      <c r="A12" s="82" t="s">
        <v>620</v>
      </c>
      <c r="B12" s="64">
        <f>VLOOKUP($A12,'Return Data'!$B$7:$R$2843,3,0)</f>
        <v>44440</v>
      </c>
      <c r="C12" s="65">
        <f>VLOOKUP($A12,'Return Data'!$B$7:$R$2843,4,0)</f>
        <v>12.934699999999999</v>
      </c>
      <c r="D12" s="65">
        <f>VLOOKUP($A12,'Return Data'!$B$7:$R$2843,9,0)</f>
        <v>4.3525</v>
      </c>
      <c r="E12" s="66">
        <f t="shared" si="0"/>
        <v>18</v>
      </c>
      <c r="F12" s="65">
        <f>VLOOKUP($A12,'Return Data'!$B$7:$R$2843,10,0)</f>
        <v>4.0936000000000003</v>
      </c>
      <c r="G12" s="66">
        <f t="shared" si="1"/>
        <v>18</v>
      </c>
      <c r="H12" s="65">
        <f>VLOOKUP($A12,'Return Data'!$B$7:$R$2843,11,0)</f>
        <v>4.3106999999999998</v>
      </c>
      <c r="I12" s="66">
        <f t="shared" si="2"/>
        <v>18</v>
      </c>
      <c r="J12" s="65">
        <f>VLOOKUP($A12,'Return Data'!$B$7:$R$2843,12,0)</f>
        <v>3.4723999999999999</v>
      </c>
      <c r="K12" s="66">
        <f t="shared" si="3"/>
        <v>15</v>
      </c>
      <c r="L12" s="65">
        <f>VLOOKUP($A12,'Return Data'!$B$7:$R$2843,13,0)</f>
        <v>4.2573999999999996</v>
      </c>
      <c r="M12" s="66">
        <f t="shared" si="4"/>
        <v>17</v>
      </c>
      <c r="N12" s="65">
        <f>VLOOKUP($A12,'Return Data'!$B$7:$R$2843,17,0)</f>
        <v>7.2110000000000003</v>
      </c>
      <c r="O12" s="66">
        <f t="shared" si="5"/>
        <v>16</v>
      </c>
      <c r="P12" s="65"/>
      <c r="Q12" s="66"/>
      <c r="R12" s="65">
        <f>VLOOKUP($A12,'Return Data'!$B$7:$R$2843,16,0)</f>
        <v>9.0250000000000004</v>
      </c>
      <c r="S12" s="67">
        <f t="shared" si="6"/>
        <v>3</v>
      </c>
    </row>
    <row r="13" spans="1:19" x14ac:dyDescent="0.3">
      <c r="A13" s="82" t="s">
        <v>623</v>
      </c>
      <c r="B13" s="64">
        <f>VLOOKUP($A13,'Return Data'!$B$7:$R$2843,3,0)</f>
        <v>44440</v>
      </c>
      <c r="C13" s="65">
        <f>VLOOKUP($A13,'Return Data'!$B$7:$R$2843,4,0)</f>
        <v>79.052000000000007</v>
      </c>
      <c r="D13" s="65">
        <f>VLOOKUP($A13,'Return Data'!$B$7:$R$2843,9,0)</f>
        <v>7.3506999999999998</v>
      </c>
      <c r="E13" s="66">
        <f t="shared" si="0"/>
        <v>12</v>
      </c>
      <c r="F13" s="65">
        <f>VLOOKUP($A13,'Return Data'!$B$7:$R$2843,10,0)</f>
        <v>5.3255999999999997</v>
      </c>
      <c r="G13" s="66">
        <f t="shared" si="1"/>
        <v>12</v>
      </c>
      <c r="H13" s="65">
        <f>VLOOKUP($A13,'Return Data'!$B$7:$R$2843,11,0)</f>
        <v>6.5172999999999996</v>
      </c>
      <c r="I13" s="66">
        <f t="shared" si="2"/>
        <v>12</v>
      </c>
      <c r="J13" s="65">
        <f>VLOOKUP($A13,'Return Data'!$B$7:$R$2843,12,0)</f>
        <v>4.3978000000000002</v>
      </c>
      <c r="K13" s="66">
        <f t="shared" si="3"/>
        <v>7</v>
      </c>
      <c r="L13" s="65">
        <f>VLOOKUP($A13,'Return Data'!$B$7:$R$2843,13,0)</f>
        <v>6.1856</v>
      </c>
      <c r="M13" s="66">
        <f t="shared" si="4"/>
        <v>2</v>
      </c>
      <c r="N13" s="65">
        <f>VLOOKUP($A13,'Return Data'!$B$7:$R$2843,17,0)</f>
        <v>7.1016000000000004</v>
      </c>
      <c r="O13" s="66">
        <f t="shared" si="5"/>
        <v>17</v>
      </c>
      <c r="P13" s="65">
        <f>VLOOKUP($A13,'Return Data'!$B$7:$R$2843,14,0)</f>
        <v>8.2075999999999993</v>
      </c>
      <c r="Q13" s="66">
        <f t="shared" ref="Q13:Q21" si="7">RANK(P13,P$8:P$26,0)</f>
        <v>9</v>
      </c>
      <c r="R13" s="65">
        <f>VLOOKUP($A13,'Return Data'!$B$7:$R$2843,16,0)</f>
        <v>8.9159000000000006</v>
      </c>
      <c r="S13" s="67">
        <f t="shared" si="6"/>
        <v>4</v>
      </c>
    </row>
    <row r="14" spans="1:19" x14ac:dyDescent="0.3">
      <c r="A14" s="82" t="s">
        <v>626</v>
      </c>
      <c r="B14" s="64">
        <f>VLOOKUP($A14,'Return Data'!$B$7:$R$2843,3,0)</f>
        <v>44440</v>
      </c>
      <c r="C14" s="65">
        <f>VLOOKUP($A14,'Return Data'!$B$7:$R$2843,4,0)</f>
        <v>25.6448</v>
      </c>
      <c r="D14" s="65">
        <f>VLOOKUP($A14,'Return Data'!$B$7:$R$2843,9,0)</f>
        <v>8.6850000000000005</v>
      </c>
      <c r="E14" s="66">
        <f t="shared" si="0"/>
        <v>3</v>
      </c>
      <c r="F14" s="65">
        <f>VLOOKUP($A14,'Return Data'!$B$7:$R$2843,10,0)</f>
        <v>5.9481000000000002</v>
      </c>
      <c r="G14" s="66">
        <f t="shared" si="1"/>
        <v>7</v>
      </c>
      <c r="H14" s="65">
        <f>VLOOKUP($A14,'Return Data'!$B$7:$R$2843,11,0)</f>
        <v>7.4770000000000003</v>
      </c>
      <c r="I14" s="66">
        <f t="shared" si="2"/>
        <v>4</v>
      </c>
      <c r="J14" s="65">
        <f>VLOOKUP($A14,'Return Data'!$B$7:$R$2843,12,0)</f>
        <v>4.5728</v>
      </c>
      <c r="K14" s="66">
        <f t="shared" si="3"/>
        <v>4</v>
      </c>
      <c r="L14" s="65">
        <f>VLOOKUP($A14,'Return Data'!$B$7:$R$2843,13,0)</f>
        <v>5.8657000000000004</v>
      </c>
      <c r="M14" s="66">
        <f t="shared" si="4"/>
        <v>5</v>
      </c>
      <c r="N14" s="65">
        <f>VLOOKUP($A14,'Return Data'!$B$7:$R$2843,17,0)</f>
        <v>8.3484999999999996</v>
      </c>
      <c r="O14" s="66">
        <f t="shared" si="5"/>
        <v>6</v>
      </c>
      <c r="P14" s="65">
        <f>VLOOKUP($A14,'Return Data'!$B$7:$R$2843,14,0)</f>
        <v>9.2736999999999998</v>
      </c>
      <c r="Q14" s="66">
        <f t="shared" si="7"/>
        <v>4</v>
      </c>
      <c r="R14" s="65">
        <f>VLOOKUP($A14,'Return Data'!$B$7:$R$2843,16,0)</f>
        <v>8.7856000000000005</v>
      </c>
      <c r="S14" s="67">
        <f t="shared" si="6"/>
        <v>5</v>
      </c>
    </row>
    <row r="15" spans="1:19" x14ac:dyDescent="0.3">
      <c r="A15" s="82" t="s">
        <v>628</v>
      </c>
      <c r="B15" s="64">
        <f>VLOOKUP($A15,'Return Data'!$B$7:$R$2843,3,0)</f>
        <v>44440</v>
      </c>
      <c r="C15" s="65">
        <f>VLOOKUP($A15,'Return Data'!$B$7:$R$2843,4,0)</f>
        <v>23.233000000000001</v>
      </c>
      <c r="D15" s="65">
        <f>VLOOKUP($A15,'Return Data'!$B$7:$R$2843,9,0)</f>
        <v>8.4476999999999993</v>
      </c>
      <c r="E15" s="66">
        <f t="shared" si="0"/>
        <v>6</v>
      </c>
      <c r="F15" s="65">
        <f>VLOOKUP($A15,'Return Data'!$B$7:$R$2843,10,0)</f>
        <v>5.6022999999999996</v>
      </c>
      <c r="G15" s="66">
        <f t="shared" si="1"/>
        <v>11</v>
      </c>
      <c r="H15" s="65">
        <f>VLOOKUP($A15,'Return Data'!$B$7:$R$2843,11,0)</f>
        <v>6.1162000000000001</v>
      </c>
      <c r="I15" s="66">
        <f t="shared" si="2"/>
        <v>15</v>
      </c>
      <c r="J15" s="65">
        <f>VLOOKUP($A15,'Return Data'!$B$7:$R$2843,12,0)</f>
        <v>4.4591000000000003</v>
      </c>
      <c r="K15" s="66">
        <f t="shared" si="3"/>
        <v>6</v>
      </c>
      <c r="L15" s="65">
        <f>VLOOKUP($A15,'Return Data'!$B$7:$R$2843,13,0)</f>
        <v>5.4153000000000002</v>
      </c>
      <c r="M15" s="66">
        <f t="shared" si="4"/>
        <v>8</v>
      </c>
      <c r="N15" s="65">
        <f>VLOOKUP($A15,'Return Data'!$B$7:$R$2843,17,0)</f>
        <v>8.0244999999999997</v>
      </c>
      <c r="O15" s="66">
        <f t="shared" si="5"/>
        <v>8</v>
      </c>
      <c r="P15" s="65">
        <f>VLOOKUP($A15,'Return Data'!$B$7:$R$2843,14,0)</f>
        <v>8.5704999999999991</v>
      </c>
      <c r="Q15" s="66">
        <f t="shared" si="7"/>
        <v>6</v>
      </c>
      <c r="R15" s="65">
        <f>VLOOKUP($A15,'Return Data'!$B$7:$R$2843,16,0)</f>
        <v>7.2365000000000004</v>
      </c>
      <c r="S15" s="67">
        <f t="shared" si="6"/>
        <v>14</v>
      </c>
    </row>
    <row r="16" spans="1:19" x14ac:dyDescent="0.3">
      <c r="A16" s="82" t="s">
        <v>631</v>
      </c>
      <c r="B16" s="64">
        <f>VLOOKUP($A16,'Return Data'!$B$7:$R$2843,3,0)</f>
        <v>44440</v>
      </c>
      <c r="C16" s="65">
        <f>VLOOKUP($A16,'Return Data'!$B$7:$R$2843,4,0)</f>
        <v>15.489800000000001</v>
      </c>
      <c r="D16" s="65">
        <f>VLOOKUP($A16,'Return Data'!$B$7:$R$2843,9,0)</f>
        <v>9.8843999999999994</v>
      </c>
      <c r="E16" s="66">
        <f t="shared" si="0"/>
        <v>2</v>
      </c>
      <c r="F16" s="65">
        <f>VLOOKUP($A16,'Return Data'!$B$7:$R$2843,10,0)</f>
        <v>6.4447999999999999</v>
      </c>
      <c r="G16" s="66">
        <f t="shared" si="1"/>
        <v>2</v>
      </c>
      <c r="H16" s="65">
        <f>VLOOKUP($A16,'Return Data'!$B$7:$R$2843,11,0)</f>
        <v>7.9962999999999997</v>
      </c>
      <c r="I16" s="66">
        <f t="shared" si="2"/>
        <v>2</v>
      </c>
      <c r="J16" s="65">
        <f>VLOOKUP($A16,'Return Data'!$B$7:$R$2843,12,0)</f>
        <v>4.4903000000000004</v>
      </c>
      <c r="K16" s="66">
        <f t="shared" si="3"/>
        <v>5</v>
      </c>
      <c r="L16" s="65">
        <f>VLOOKUP($A16,'Return Data'!$B$7:$R$2843,13,0)</f>
        <v>5.8958000000000004</v>
      </c>
      <c r="M16" s="66">
        <f t="shared" si="4"/>
        <v>4</v>
      </c>
      <c r="N16" s="65">
        <f>VLOOKUP($A16,'Return Data'!$B$7:$R$2843,17,0)</f>
        <v>8.3388000000000009</v>
      </c>
      <c r="O16" s="66">
        <f t="shared" si="5"/>
        <v>7</v>
      </c>
      <c r="P16" s="65">
        <f>VLOOKUP($A16,'Return Data'!$B$7:$R$2843,14,0)</f>
        <v>8.5616000000000003</v>
      </c>
      <c r="Q16" s="66">
        <f t="shared" si="7"/>
        <v>7</v>
      </c>
      <c r="R16" s="65">
        <f>VLOOKUP($A16,'Return Data'!$B$7:$R$2843,16,0)</f>
        <v>8.0661000000000005</v>
      </c>
      <c r="S16" s="67">
        <f t="shared" si="6"/>
        <v>8</v>
      </c>
    </row>
    <row r="17" spans="1:19" x14ac:dyDescent="0.3">
      <c r="A17" s="82" t="s">
        <v>632</v>
      </c>
      <c r="B17" s="64">
        <f>VLOOKUP($A17,'Return Data'!$B$7:$R$2843,3,0)</f>
        <v>44440</v>
      </c>
      <c r="C17" s="65">
        <f>VLOOKUP($A17,'Return Data'!$B$7:$R$2843,4,0)</f>
        <v>2544.5187999999998</v>
      </c>
      <c r="D17" s="65">
        <f>VLOOKUP($A17,'Return Data'!$B$7:$R$2843,9,0)</f>
        <v>8.1585999999999999</v>
      </c>
      <c r="E17" s="66">
        <f t="shared" si="0"/>
        <v>8</v>
      </c>
      <c r="F17" s="65">
        <f>VLOOKUP($A17,'Return Data'!$B$7:$R$2843,10,0)</f>
        <v>5.8102</v>
      </c>
      <c r="G17" s="66">
        <f t="shared" si="1"/>
        <v>9</v>
      </c>
      <c r="H17" s="65">
        <f>VLOOKUP($A17,'Return Data'!$B$7:$R$2843,11,0)</f>
        <v>6.6965000000000003</v>
      </c>
      <c r="I17" s="66">
        <f t="shared" si="2"/>
        <v>11</v>
      </c>
      <c r="J17" s="65">
        <f>VLOOKUP($A17,'Return Data'!$B$7:$R$2843,12,0)</f>
        <v>3.9628000000000001</v>
      </c>
      <c r="K17" s="66">
        <f t="shared" si="3"/>
        <v>12</v>
      </c>
      <c r="L17" s="65">
        <f>VLOOKUP($A17,'Return Data'!$B$7:$R$2843,13,0)</f>
        <v>5.0578000000000003</v>
      </c>
      <c r="M17" s="66">
        <f t="shared" si="4"/>
        <v>12</v>
      </c>
      <c r="N17" s="65">
        <f>VLOOKUP($A17,'Return Data'!$B$7:$R$2843,17,0)</f>
        <v>7.7285000000000004</v>
      </c>
      <c r="O17" s="66">
        <f t="shared" si="5"/>
        <v>9</v>
      </c>
      <c r="P17" s="65">
        <f>VLOOKUP($A17,'Return Data'!$B$7:$R$2843,14,0)</f>
        <v>8.7554999999999996</v>
      </c>
      <c r="Q17" s="66">
        <f t="shared" si="7"/>
        <v>5</v>
      </c>
      <c r="R17" s="65">
        <f>VLOOKUP($A17,'Return Data'!$B$7:$R$2843,16,0)</f>
        <v>6.8513999999999999</v>
      </c>
      <c r="S17" s="67">
        <f t="shared" si="6"/>
        <v>16</v>
      </c>
    </row>
    <row r="18" spans="1:19" x14ac:dyDescent="0.3">
      <c r="A18" s="82" t="s">
        <v>634</v>
      </c>
      <c r="B18" s="64">
        <f>VLOOKUP($A18,'Return Data'!$B$7:$R$2843,3,0)</f>
        <v>44440</v>
      </c>
      <c r="C18" s="65">
        <f>VLOOKUP($A18,'Return Data'!$B$7:$R$2843,4,0)</f>
        <v>2977.8431</v>
      </c>
      <c r="D18" s="65">
        <f>VLOOKUP($A18,'Return Data'!$B$7:$R$2843,9,0)</f>
        <v>8.6159999999999997</v>
      </c>
      <c r="E18" s="66">
        <f t="shared" si="0"/>
        <v>4</v>
      </c>
      <c r="F18" s="65">
        <f>VLOOKUP($A18,'Return Data'!$B$7:$R$2843,10,0)</f>
        <v>6.2525000000000004</v>
      </c>
      <c r="G18" s="66">
        <f t="shared" si="1"/>
        <v>3</v>
      </c>
      <c r="H18" s="65">
        <f>VLOOKUP($A18,'Return Data'!$B$7:$R$2843,11,0)</f>
        <v>6.7968999999999999</v>
      </c>
      <c r="I18" s="66">
        <f t="shared" si="2"/>
        <v>10</v>
      </c>
      <c r="J18" s="65">
        <f>VLOOKUP($A18,'Return Data'!$B$7:$R$2843,12,0)</f>
        <v>4.2637999999999998</v>
      </c>
      <c r="K18" s="66">
        <f t="shared" si="3"/>
        <v>8</v>
      </c>
      <c r="L18" s="65">
        <f>VLOOKUP($A18,'Return Data'!$B$7:$R$2843,13,0)</f>
        <v>5.3708999999999998</v>
      </c>
      <c r="M18" s="66">
        <f t="shared" si="4"/>
        <v>10</v>
      </c>
      <c r="N18" s="65">
        <f>VLOOKUP($A18,'Return Data'!$B$7:$R$2843,17,0)</f>
        <v>7.4908999999999999</v>
      </c>
      <c r="O18" s="66">
        <f t="shared" si="5"/>
        <v>14</v>
      </c>
      <c r="P18" s="65">
        <f>VLOOKUP($A18,'Return Data'!$B$7:$R$2843,14,0)</f>
        <v>8.2392000000000003</v>
      </c>
      <c r="Q18" s="66">
        <f t="shared" si="7"/>
        <v>8</v>
      </c>
      <c r="R18" s="65">
        <f>VLOOKUP($A18,'Return Data'!$B$7:$R$2843,16,0)</f>
        <v>8.1326000000000001</v>
      </c>
      <c r="S18" s="67">
        <f t="shared" si="6"/>
        <v>7</v>
      </c>
    </row>
    <row r="19" spans="1:19" x14ac:dyDescent="0.3">
      <c r="A19" s="82" t="s">
        <v>637</v>
      </c>
      <c r="B19" s="64">
        <f>VLOOKUP($A19,'Return Data'!$B$7:$R$2843,3,0)</f>
        <v>44440</v>
      </c>
      <c r="C19" s="65">
        <f>VLOOKUP($A19,'Return Data'!$B$7:$R$2843,4,0)</f>
        <v>58.475200000000001</v>
      </c>
      <c r="D19" s="65">
        <f>VLOOKUP($A19,'Return Data'!$B$7:$R$2843,9,0)</f>
        <v>12.491</v>
      </c>
      <c r="E19" s="66">
        <f t="shared" si="0"/>
        <v>1</v>
      </c>
      <c r="F19" s="65">
        <f>VLOOKUP($A19,'Return Data'!$B$7:$R$2843,10,0)</f>
        <v>5.7983000000000002</v>
      </c>
      <c r="G19" s="66">
        <f t="shared" si="1"/>
        <v>10</v>
      </c>
      <c r="H19" s="65">
        <f>VLOOKUP($A19,'Return Data'!$B$7:$R$2843,11,0)</f>
        <v>8.9708000000000006</v>
      </c>
      <c r="I19" s="66">
        <f t="shared" si="2"/>
        <v>1</v>
      </c>
      <c r="J19" s="65">
        <f>VLOOKUP($A19,'Return Data'!$B$7:$R$2843,12,0)</f>
        <v>3.5453000000000001</v>
      </c>
      <c r="K19" s="66">
        <f t="shared" si="3"/>
        <v>13</v>
      </c>
      <c r="L19" s="65">
        <f>VLOOKUP($A19,'Return Data'!$B$7:$R$2843,13,0)</f>
        <v>4.8371000000000004</v>
      </c>
      <c r="M19" s="66">
        <f t="shared" si="4"/>
        <v>13</v>
      </c>
      <c r="N19" s="65">
        <f>VLOOKUP($A19,'Return Data'!$B$7:$R$2843,17,0)</f>
        <v>8.3709000000000007</v>
      </c>
      <c r="O19" s="66">
        <f t="shared" si="5"/>
        <v>4</v>
      </c>
      <c r="P19" s="65">
        <f>VLOOKUP($A19,'Return Data'!$B$7:$R$2843,14,0)</f>
        <v>10.2919</v>
      </c>
      <c r="Q19" s="66">
        <f t="shared" si="7"/>
        <v>1</v>
      </c>
      <c r="R19" s="65">
        <f>VLOOKUP($A19,'Return Data'!$B$7:$R$2843,16,0)</f>
        <v>7.4939</v>
      </c>
      <c r="S19" s="67">
        <f t="shared" si="6"/>
        <v>12</v>
      </c>
    </row>
    <row r="20" spans="1:19" x14ac:dyDescent="0.3">
      <c r="A20" s="116" t="s">
        <v>1771</v>
      </c>
      <c r="B20" s="64">
        <f>VLOOKUP($A20,'Return Data'!$B$7:$R$2843,3,0)</f>
        <v>44440</v>
      </c>
      <c r="C20" s="65">
        <f>VLOOKUP($A20,'Return Data'!$B$7:$R$2843,4,0)</f>
        <v>46.729500000000002</v>
      </c>
      <c r="D20" s="65">
        <f>VLOOKUP($A20,'Return Data'!$B$7:$R$2843,9,0)</f>
        <v>7.2977999999999996</v>
      </c>
      <c r="E20" s="66">
        <f t="shared" si="0"/>
        <v>13</v>
      </c>
      <c r="F20" s="65">
        <f>VLOOKUP($A20,'Return Data'!$B$7:$R$2843,10,0)</f>
        <v>6.5266999999999999</v>
      </c>
      <c r="G20" s="66">
        <f t="shared" si="1"/>
        <v>1</v>
      </c>
      <c r="H20" s="65">
        <f>VLOOKUP($A20,'Return Data'!$B$7:$R$2843,11,0)</f>
        <v>7.2179000000000002</v>
      </c>
      <c r="I20" s="66">
        <f t="shared" si="2"/>
        <v>5</v>
      </c>
      <c r="J20" s="65">
        <f>VLOOKUP($A20,'Return Data'!$B$7:$R$2843,12,0)</f>
        <v>5.3177000000000003</v>
      </c>
      <c r="K20" s="66">
        <f t="shared" si="3"/>
        <v>1</v>
      </c>
      <c r="L20" s="65">
        <f>VLOOKUP($A20,'Return Data'!$B$7:$R$2843,13,0)</f>
        <v>6.5477999999999996</v>
      </c>
      <c r="M20" s="66">
        <f t="shared" si="4"/>
        <v>1</v>
      </c>
      <c r="N20" s="65">
        <f>VLOOKUP($A20,'Return Data'!$B$7:$R$2843,17,0)</f>
        <v>7.5960999999999999</v>
      </c>
      <c r="O20" s="66">
        <f t="shared" si="5"/>
        <v>11</v>
      </c>
      <c r="P20" s="65">
        <f>VLOOKUP($A20,'Return Data'!$B$7:$R$2843,14,0)</f>
        <v>7.7880000000000003</v>
      </c>
      <c r="Q20" s="66">
        <f t="shared" si="7"/>
        <v>13</v>
      </c>
      <c r="R20" s="65">
        <f>VLOOKUP($A20,'Return Data'!$B$7:$R$2843,16,0)</f>
        <v>7.6262999999999996</v>
      </c>
      <c r="S20" s="67">
        <f t="shared" si="6"/>
        <v>10</v>
      </c>
    </row>
    <row r="21" spans="1:19" x14ac:dyDescent="0.3">
      <c r="A21" s="82" t="s">
        <v>638</v>
      </c>
      <c r="B21" s="64">
        <f>VLOOKUP($A21,'Return Data'!$B$7:$R$2843,3,0)</f>
        <v>44440</v>
      </c>
      <c r="C21" s="65">
        <f>VLOOKUP($A21,'Return Data'!$B$7:$R$2843,4,0)</f>
        <v>34.729300000000002</v>
      </c>
      <c r="D21" s="65">
        <f>VLOOKUP($A21,'Return Data'!$B$7:$R$2843,9,0)</f>
        <v>8.4916999999999998</v>
      </c>
      <c r="E21" s="66">
        <f t="shared" si="0"/>
        <v>5</v>
      </c>
      <c r="F21" s="65">
        <f>VLOOKUP($A21,'Return Data'!$B$7:$R$2843,10,0)</f>
        <v>6.0317999999999996</v>
      </c>
      <c r="G21" s="66">
        <f t="shared" si="1"/>
        <v>5</v>
      </c>
      <c r="H21" s="65">
        <f>VLOOKUP($A21,'Return Data'!$B$7:$R$2843,11,0)</f>
        <v>7.0659000000000001</v>
      </c>
      <c r="I21" s="66">
        <f t="shared" si="2"/>
        <v>6</v>
      </c>
      <c r="J21" s="65">
        <f>VLOOKUP($A21,'Return Data'!$B$7:$R$2843,12,0)</f>
        <v>4.7157999999999998</v>
      </c>
      <c r="K21" s="66">
        <f t="shared" si="3"/>
        <v>3</v>
      </c>
      <c r="L21" s="65">
        <f>VLOOKUP($A21,'Return Data'!$B$7:$R$2843,13,0)</f>
        <v>5.8246000000000002</v>
      </c>
      <c r="M21" s="66">
        <f t="shared" si="4"/>
        <v>6</v>
      </c>
      <c r="N21" s="65">
        <f>VLOOKUP($A21,'Return Data'!$B$7:$R$2843,17,0)</f>
        <v>7.5368000000000004</v>
      </c>
      <c r="O21" s="66">
        <f t="shared" si="5"/>
        <v>12</v>
      </c>
      <c r="P21" s="65">
        <f>VLOOKUP($A21,'Return Data'!$B$7:$R$2843,14,0)</f>
        <v>7.8284000000000002</v>
      </c>
      <c r="Q21" s="66">
        <f t="shared" si="7"/>
        <v>11</v>
      </c>
      <c r="R21" s="65">
        <f>VLOOKUP($A21,'Return Data'!$B$7:$R$2843,16,0)</f>
        <v>6.9226000000000001</v>
      </c>
      <c r="S21" s="67">
        <f t="shared" si="6"/>
        <v>15</v>
      </c>
    </row>
    <row r="22" spans="1:19" x14ac:dyDescent="0.3">
      <c r="A22" s="82" t="s">
        <v>641</v>
      </c>
      <c r="B22" s="64">
        <f>VLOOKUP($A22,'Return Data'!$B$7:$R$2843,3,0)</f>
        <v>44440</v>
      </c>
      <c r="C22" s="65">
        <f>VLOOKUP($A22,'Return Data'!$B$7:$R$2843,4,0)</f>
        <v>12.3781</v>
      </c>
      <c r="D22" s="65">
        <f>VLOOKUP($A22,'Return Data'!$B$7:$R$2843,9,0)</f>
        <v>7.3761000000000001</v>
      </c>
      <c r="E22" s="66">
        <f t="shared" si="0"/>
        <v>11</v>
      </c>
      <c r="F22" s="65">
        <f>VLOOKUP($A22,'Return Data'!$B$7:$R$2843,10,0)</f>
        <v>5.1657999999999999</v>
      </c>
      <c r="G22" s="66">
        <f t="shared" si="1"/>
        <v>13</v>
      </c>
      <c r="H22" s="65">
        <f>VLOOKUP($A22,'Return Data'!$B$7:$R$2843,11,0)</f>
        <v>6.0968999999999998</v>
      </c>
      <c r="I22" s="66">
        <f t="shared" si="2"/>
        <v>16</v>
      </c>
      <c r="J22" s="65">
        <f>VLOOKUP($A22,'Return Data'!$B$7:$R$2843,12,0)</f>
        <v>3.3992</v>
      </c>
      <c r="K22" s="66">
        <f t="shared" si="3"/>
        <v>17</v>
      </c>
      <c r="L22" s="65">
        <f>VLOOKUP($A22,'Return Data'!$B$7:$R$2843,13,0)</f>
        <v>4.6826999999999996</v>
      </c>
      <c r="M22" s="66">
        <f t="shared" si="4"/>
        <v>16</v>
      </c>
      <c r="N22" s="65">
        <f>VLOOKUP($A22,'Return Data'!$B$7:$R$2843,17,0)</f>
        <v>7.5149999999999997</v>
      </c>
      <c r="O22" s="66">
        <f t="shared" si="5"/>
        <v>13</v>
      </c>
      <c r="P22" s="65"/>
      <c r="Q22" s="66"/>
      <c r="R22" s="65">
        <f>VLOOKUP($A22,'Return Data'!$B$7:$R$2843,16,0)</f>
        <v>8.6082999999999998</v>
      </c>
      <c r="S22" s="67">
        <f t="shared" si="6"/>
        <v>6</v>
      </c>
    </row>
    <row r="23" spans="1:19" x14ac:dyDescent="0.3">
      <c r="A23" s="82" t="s">
        <v>642</v>
      </c>
      <c r="B23" s="64">
        <f>VLOOKUP($A23,'Return Data'!$B$7:$R$2843,3,0)</f>
        <v>44440</v>
      </c>
      <c r="C23" s="65">
        <f>VLOOKUP($A23,'Return Data'!$B$7:$R$2843,4,0)</f>
        <v>32.1038</v>
      </c>
      <c r="D23" s="65">
        <f>VLOOKUP($A23,'Return Data'!$B$7:$R$2843,9,0)</f>
        <v>6.5918999999999999</v>
      </c>
      <c r="E23" s="66">
        <f t="shared" si="0"/>
        <v>16</v>
      </c>
      <c r="F23" s="65">
        <f>VLOOKUP($A23,'Return Data'!$B$7:$R$2843,10,0)</f>
        <v>5.8895</v>
      </c>
      <c r="G23" s="66">
        <f t="shared" si="1"/>
        <v>8</v>
      </c>
      <c r="H23" s="65">
        <f>VLOOKUP($A23,'Return Data'!$B$7:$R$2843,11,0)</f>
        <v>7.0221999999999998</v>
      </c>
      <c r="I23" s="66">
        <f t="shared" si="2"/>
        <v>7</v>
      </c>
      <c r="J23" s="65">
        <f>VLOOKUP($A23,'Return Data'!$B$7:$R$2843,12,0)</f>
        <v>4.2404000000000002</v>
      </c>
      <c r="K23" s="66">
        <f t="shared" si="3"/>
        <v>9</v>
      </c>
      <c r="L23" s="65">
        <f>VLOOKUP($A23,'Return Data'!$B$7:$R$2843,13,0)</f>
        <v>5.4104000000000001</v>
      </c>
      <c r="M23" s="66">
        <f t="shared" si="4"/>
        <v>9</v>
      </c>
      <c r="N23" s="65">
        <f>VLOOKUP($A23,'Return Data'!$B$7:$R$2843,17,0)</f>
        <v>8.3571000000000009</v>
      </c>
      <c r="O23" s="66">
        <f t="shared" si="5"/>
        <v>5</v>
      </c>
      <c r="P23" s="65">
        <f>VLOOKUP($A23,'Return Data'!$B$7:$R$2843,14,0)</f>
        <v>9.4641000000000002</v>
      </c>
      <c r="Q23" s="66">
        <f>RANK(P23,P$8:P$26,0)</f>
        <v>2</v>
      </c>
      <c r="R23" s="65">
        <f>VLOOKUP($A23,'Return Data'!$B$7:$R$2843,16,0)</f>
        <v>7.242</v>
      </c>
      <c r="S23" s="67">
        <f t="shared" si="6"/>
        <v>13</v>
      </c>
    </row>
    <row r="24" spans="1:19" x14ac:dyDescent="0.3">
      <c r="A24" s="82" t="s">
        <v>645</v>
      </c>
      <c r="B24" s="64">
        <f>VLOOKUP($A24,'Return Data'!$B$7:$R$2843,3,0)</f>
        <v>44440</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-9.9558</v>
      </c>
      <c r="S24" s="67">
        <f t="shared" si="6"/>
        <v>19</v>
      </c>
    </row>
    <row r="25" spans="1:19" x14ac:dyDescent="0.3">
      <c r="A25" s="82" t="s">
        <v>647</v>
      </c>
      <c r="B25" s="64">
        <f>VLOOKUP($A25,'Return Data'!$B$7:$R$2843,3,0)</f>
        <v>44440</v>
      </c>
      <c r="C25" s="65">
        <f>VLOOKUP($A25,'Return Data'!$B$7:$R$2843,4,0)</f>
        <v>12.3195</v>
      </c>
      <c r="D25" s="65">
        <f>VLOOKUP($A25,'Return Data'!$B$7:$R$2843,9,0)</f>
        <v>8.0213999999999999</v>
      </c>
      <c r="E25" s="66">
        <f t="shared" si="0"/>
        <v>9</v>
      </c>
      <c r="F25" s="65">
        <f>VLOOKUP($A25,'Return Data'!$B$7:$R$2843,10,0)</f>
        <v>5.0122999999999998</v>
      </c>
      <c r="G25" s="66">
        <f t="shared" si="1"/>
        <v>15</v>
      </c>
      <c r="H25" s="65">
        <f>VLOOKUP($A25,'Return Data'!$B$7:$R$2843,11,0)</f>
        <v>6.8136000000000001</v>
      </c>
      <c r="I25" s="66">
        <f t="shared" si="2"/>
        <v>9</v>
      </c>
      <c r="J25" s="65">
        <f>VLOOKUP($A25,'Return Data'!$B$7:$R$2843,12,0)</f>
        <v>3.4113000000000002</v>
      </c>
      <c r="K25" s="66">
        <f t="shared" si="3"/>
        <v>16</v>
      </c>
      <c r="L25" s="65">
        <f>VLOOKUP($A25,'Return Data'!$B$7:$R$2843,13,0)</f>
        <v>4.8244999999999996</v>
      </c>
      <c r="M25" s="66">
        <f t="shared" si="4"/>
        <v>14</v>
      </c>
      <c r="N25" s="65">
        <f>VLOOKUP($A25,'Return Data'!$B$7:$R$2843,17,0)</f>
        <v>7.6284999999999998</v>
      </c>
      <c r="O25" s="66">
        <f>RANK(N25,N$8:N$26,0)</f>
        <v>10</v>
      </c>
      <c r="P25" s="65">
        <f>VLOOKUP($A25,'Return Data'!$B$7:$R$2843,14,0)</f>
        <v>6.4859999999999998</v>
      </c>
      <c r="Q25" s="66">
        <f>RANK(P25,P$8:P$26,0)</f>
        <v>14</v>
      </c>
      <c r="R25" s="65">
        <f>VLOOKUP($A25,'Return Data'!$B$7:$R$2843,16,0)</f>
        <v>6.5788000000000002</v>
      </c>
      <c r="S25" s="67">
        <f t="shared" si="6"/>
        <v>17</v>
      </c>
    </row>
    <row r="26" spans="1:19" x14ac:dyDescent="0.3">
      <c r="A26" s="82" t="s">
        <v>649</v>
      </c>
      <c r="B26" s="64">
        <f>VLOOKUP($A26,'Return Data'!$B$7:$R$2843,3,0)</f>
        <v>44440</v>
      </c>
      <c r="C26" s="65">
        <f>VLOOKUP($A26,'Return Data'!$B$7:$R$2843,4,0)</f>
        <v>13.038399999999999</v>
      </c>
      <c r="D26" s="65">
        <f>VLOOKUP($A26,'Return Data'!$B$7:$R$2843,9,0)</f>
        <v>8.1697000000000006</v>
      </c>
      <c r="E26" s="66">
        <f t="shared" si="0"/>
        <v>7</v>
      </c>
      <c r="F26" s="65">
        <f>VLOOKUP($A26,'Return Data'!$B$7:$R$2843,10,0)</f>
        <v>5.9892000000000003</v>
      </c>
      <c r="G26" s="66">
        <f t="shared" si="1"/>
        <v>6</v>
      </c>
      <c r="H26" s="65">
        <f>VLOOKUP($A26,'Return Data'!$B$7:$R$2843,11,0)</f>
        <v>6.8498999999999999</v>
      </c>
      <c r="I26" s="66">
        <f t="shared" si="2"/>
        <v>8</v>
      </c>
      <c r="J26" s="65">
        <f>VLOOKUP($A26,'Return Data'!$B$7:$R$2843,12,0)</f>
        <v>4.0185000000000004</v>
      </c>
      <c r="K26" s="66">
        <f t="shared" si="3"/>
        <v>11</v>
      </c>
      <c r="L26" s="65">
        <f>VLOOKUP($A26,'Return Data'!$B$7:$R$2843,13,0)</f>
        <v>5.3421000000000003</v>
      </c>
      <c r="M26" s="66">
        <f t="shared" si="4"/>
        <v>11</v>
      </c>
      <c r="N26" s="65">
        <f>VLOOKUP($A26,'Return Data'!$B$7:$R$2843,17,0)</f>
        <v>8.3992000000000004</v>
      </c>
      <c r="O26" s="66">
        <f>RANK(N26,N$8:N$26,0)</f>
        <v>2</v>
      </c>
      <c r="P26" s="65"/>
      <c r="Q26" s="66"/>
      <c r="R26" s="65">
        <f>VLOOKUP($A26,'Return Data'!$B$7:$R$2843,16,0)</f>
        <v>9.0312000000000001</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7.4576157894736834</v>
      </c>
      <c r="E28" s="88"/>
      <c r="F28" s="89">
        <f>AVERAGE(F8:F26)</f>
        <v>5.3086894736842112</v>
      </c>
      <c r="G28" s="88"/>
      <c r="H28" s="89">
        <f>AVERAGE(H8:H26)</f>
        <v>6.3864315789473682</v>
      </c>
      <c r="I28" s="88"/>
      <c r="J28" s="89">
        <f>AVERAGE(J8:J26)</f>
        <v>3.866273684210527</v>
      </c>
      <c r="K28" s="88"/>
      <c r="L28" s="89">
        <f>AVERAGE(L8:L26)</f>
        <v>5.0542157894736848</v>
      </c>
      <c r="M28" s="88"/>
      <c r="N28" s="89">
        <f>AVERAGE(N8:N26)</f>
        <v>7.8346055555555552</v>
      </c>
      <c r="O28" s="88"/>
      <c r="P28" s="89">
        <f>AVERAGE(P8:P26)</f>
        <v>8.2285199999999996</v>
      </c>
      <c r="Q28" s="88"/>
      <c r="R28" s="89">
        <f>AVERAGE(R8:R26)</f>
        <v>6.928389473684212</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6.9432999999999998</v>
      </c>
      <c r="O29" s="88"/>
      <c r="P29" s="89">
        <f>MIN(P8:P26)</f>
        <v>4.9481999999999999</v>
      </c>
      <c r="Q29" s="88"/>
      <c r="R29" s="89">
        <f>MIN(R8:R26)</f>
        <v>-9.9558</v>
      </c>
      <c r="S29" s="90"/>
    </row>
    <row r="30" spans="1:19" ht="15" thickBot="1" x14ac:dyDescent="0.35">
      <c r="A30" s="91" t="s">
        <v>29</v>
      </c>
      <c r="B30" s="92"/>
      <c r="C30" s="92"/>
      <c r="D30" s="93">
        <f>MAX(D8:D26)</f>
        <v>12.491</v>
      </c>
      <c r="E30" s="92"/>
      <c r="F30" s="93">
        <f>MAX(F8:F26)</f>
        <v>6.5266999999999999</v>
      </c>
      <c r="G30" s="92"/>
      <c r="H30" s="93">
        <f>MAX(H8:H26)</f>
        <v>8.9708000000000006</v>
      </c>
      <c r="I30" s="92"/>
      <c r="J30" s="93">
        <f>MAX(J8:J26)</f>
        <v>5.3177000000000003</v>
      </c>
      <c r="K30" s="92"/>
      <c r="L30" s="93">
        <f>MAX(L8:L26)</f>
        <v>6.5477999999999996</v>
      </c>
      <c r="M30" s="92"/>
      <c r="N30" s="93">
        <f>MAX(N8:N26)</f>
        <v>8.6690000000000005</v>
      </c>
      <c r="O30" s="92"/>
      <c r="P30" s="93">
        <f>MAX(P8:P26)</f>
        <v>10.2919</v>
      </c>
      <c r="Q30" s="92"/>
      <c r="R30" s="93">
        <f>MAX(R8:R26)</f>
        <v>9.2971000000000004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44440</v>
      </c>
      <c r="C8" s="65">
        <f>VLOOKUP($A8,'Return Data'!$B$7:$R$2843,4,0)</f>
        <v>334.54</v>
      </c>
      <c r="D8" s="65">
        <f>VLOOKUP($A8,'Return Data'!$B$7:$R$2843,10,0)</f>
        <v>12.209</v>
      </c>
      <c r="E8" s="66">
        <f t="shared" ref="E8:E36" si="0">RANK(D8,D$8:D$36,0)</f>
        <v>5</v>
      </c>
      <c r="F8" s="65">
        <f>VLOOKUP($A8,'Return Data'!$B$7:$R$2843,11,0)</f>
        <v>18.174399999999999</v>
      </c>
      <c r="G8" s="66">
        <f t="shared" ref="G8:G36" si="1">RANK(F8,F$8:F$36,0)</f>
        <v>7</v>
      </c>
      <c r="H8" s="65">
        <f>VLOOKUP($A8,'Return Data'!$B$7:$R$2843,12,0)</f>
        <v>34.035800000000002</v>
      </c>
      <c r="I8" s="66">
        <f t="shared" ref="I8:I36" si="2">RANK(H8,H$8:H$36,0)</f>
        <v>6</v>
      </c>
      <c r="J8" s="65">
        <f>VLOOKUP($A8,'Return Data'!$B$7:$R$2843,13,0)</f>
        <v>52.548999999999999</v>
      </c>
      <c r="K8" s="66">
        <f t="shared" ref="K8:K36" si="3">RANK(J8,J$8:J$36,0)</f>
        <v>8</v>
      </c>
      <c r="L8" s="65">
        <f>VLOOKUP($A8,'Return Data'!$B$7:$R$2843,17,0)</f>
        <v>25.293199999999999</v>
      </c>
      <c r="M8" s="66">
        <f t="shared" ref="M8:M36" si="4">RANK(L8,L$8:L$36,0)</f>
        <v>9</v>
      </c>
      <c r="N8" s="65">
        <f>VLOOKUP($A8,'Return Data'!$B$7:$R$2843,14,0)</f>
        <v>13.0809</v>
      </c>
      <c r="O8" s="66">
        <f t="shared" ref="O8:O26" si="5">RANK(N8,N$8:N$36,0)</f>
        <v>18</v>
      </c>
      <c r="P8" s="65">
        <f>VLOOKUP($A8,'Return Data'!$B$7:$R$2843,15,0)</f>
        <v>12.7951</v>
      </c>
      <c r="Q8" s="66">
        <f t="shared" ref="Q8:Q26" si="6">RANK(P8,P$8:P$36,0)</f>
        <v>15</v>
      </c>
      <c r="R8" s="65">
        <f>VLOOKUP($A8,'Return Data'!$B$7:$R$2843,16,0)</f>
        <v>20.268899999999999</v>
      </c>
      <c r="S8" s="67">
        <f t="shared" ref="S8:S36" si="7">RANK(R8,R$8:R$36,0)</f>
        <v>1</v>
      </c>
    </row>
    <row r="9" spans="1:20" x14ac:dyDescent="0.3">
      <c r="A9" s="63" t="s">
        <v>951</v>
      </c>
      <c r="B9" s="64">
        <f>VLOOKUP($A9,'Return Data'!$B$7:$R$2843,3,0)</f>
        <v>44440</v>
      </c>
      <c r="C9" s="65">
        <f>VLOOKUP($A9,'Return Data'!$B$7:$R$2843,4,0)</f>
        <v>46.14</v>
      </c>
      <c r="D9" s="65">
        <f>VLOOKUP($A9,'Return Data'!$B$7:$R$2843,10,0)</f>
        <v>12.756600000000001</v>
      </c>
      <c r="E9" s="66">
        <f t="shared" si="0"/>
        <v>3</v>
      </c>
      <c r="F9" s="65">
        <f>VLOOKUP($A9,'Return Data'!$B$7:$R$2843,11,0)</f>
        <v>19.1325</v>
      </c>
      <c r="G9" s="66">
        <f t="shared" si="1"/>
        <v>4</v>
      </c>
      <c r="H9" s="65">
        <f>VLOOKUP($A9,'Return Data'!$B$7:$R$2843,12,0)</f>
        <v>29.062899999999999</v>
      </c>
      <c r="I9" s="66">
        <f t="shared" si="2"/>
        <v>24</v>
      </c>
      <c r="J9" s="65">
        <f>VLOOKUP($A9,'Return Data'!$B$7:$R$2843,13,0)</f>
        <v>48.360100000000003</v>
      </c>
      <c r="K9" s="66">
        <f t="shared" si="3"/>
        <v>18</v>
      </c>
      <c r="L9" s="65">
        <f>VLOOKUP($A9,'Return Data'!$B$7:$R$2843,17,0)</f>
        <v>25.822099999999999</v>
      </c>
      <c r="M9" s="66">
        <f t="shared" si="4"/>
        <v>6</v>
      </c>
      <c r="N9" s="65">
        <f>VLOOKUP($A9,'Return Data'!$B$7:$R$2843,14,0)</f>
        <v>16.991499999999998</v>
      </c>
      <c r="O9" s="66">
        <f t="shared" si="5"/>
        <v>2</v>
      </c>
      <c r="P9" s="65">
        <f>VLOOKUP($A9,'Return Data'!$B$7:$R$2843,15,0)</f>
        <v>17.354399999999998</v>
      </c>
      <c r="Q9" s="66">
        <f t="shared" si="6"/>
        <v>1</v>
      </c>
      <c r="R9" s="65">
        <f>VLOOKUP($A9,'Return Data'!$B$7:$R$2843,16,0)</f>
        <v>14.008900000000001</v>
      </c>
      <c r="S9" s="67">
        <f t="shared" si="7"/>
        <v>16</v>
      </c>
    </row>
    <row r="10" spans="1:20" x14ac:dyDescent="0.3">
      <c r="A10" s="63" t="s">
        <v>952</v>
      </c>
      <c r="B10" s="64">
        <f>VLOOKUP($A10,'Return Data'!$B$7:$R$2843,3,0)</f>
        <v>44440</v>
      </c>
      <c r="C10" s="65">
        <f>VLOOKUP($A10,'Return Data'!$B$7:$R$2843,4,0)</f>
        <v>21.77</v>
      </c>
      <c r="D10" s="65">
        <f>VLOOKUP($A10,'Return Data'!$B$7:$R$2843,10,0)</f>
        <v>11.1281</v>
      </c>
      <c r="E10" s="66">
        <f t="shared" si="0"/>
        <v>15</v>
      </c>
      <c r="F10" s="65">
        <f>VLOOKUP($A10,'Return Data'!$B$7:$R$2843,11,0)</f>
        <v>15.6134</v>
      </c>
      <c r="G10" s="66">
        <f t="shared" si="1"/>
        <v>22</v>
      </c>
      <c r="H10" s="65">
        <f>VLOOKUP($A10,'Return Data'!$B$7:$R$2843,12,0)</f>
        <v>30.750800000000002</v>
      </c>
      <c r="I10" s="66">
        <f t="shared" si="2"/>
        <v>19</v>
      </c>
      <c r="J10" s="65">
        <f>VLOOKUP($A10,'Return Data'!$B$7:$R$2843,13,0)</f>
        <v>48.296999999999997</v>
      </c>
      <c r="K10" s="66">
        <f t="shared" si="3"/>
        <v>19</v>
      </c>
      <c r="L10" s="65">
        <f>VLOOKUP($A10,'Return Data'!$B$7:$R$2843,17,0)</f>
        <v>25.122199999999999</v>
      </c>
      <c r="M10" s="66">
        <f t="shared" si="4"/>
        <v>11</v>
      </c>
      <c r="N10" s="65">
        <f>VLOOKUP($A10,'Return Data'!$B$7:$R$2843,14,0)</f>
        <v>13.4717</v>
      </c>
      <c r="O10" s="66">
        <f t="shared" si="5"/>
        <v>12</v>
      </c>
      <c r="P10" s="65">
        <f>VLOOKUP($A10,'Return Data'!$B$7:$R$2843,15,0)</f>
        <v>12.457000000000001</v>
      </c>
      <c r="Q10" s="66">
        <f t="shared" si="6"/>
        <v>22</v>
      </c>
      <c r="R10" s="65">
        <f>VLOOKUP($A10,'Return Data'!$B$7:$R$2843,16,0)</f>
        <v>7.1910999999999996</v>
      </c>
      <c r="S10" s="67">
        <f t="shared" si="7"/>
        <v>29</v>
      </c>
    </row>
    <row r="11" spans="1:20" x14ac:dyDescent="0.3">
      <c r="A11" s="63" t="s">
        <v>954</v>
      </c>
      <c r="B11" s="64">
        <f>VLOOKUP($A11,'Return Data'!$B$7:$R$2843,3,0)</f>
        <v>44440</v>
      </c>
      <c r="C11" s="65">
        <f>VLOOKUP($A11,'Return Data'!$B$7:$R$2843,4,0)</f>
        <v>137.63</v>
      </c>
      <c r="D11" s="65">
        <f>VLOOKUP($A11,'Return Data'!$B$7:$R$2843,10,0)</f>
        <v>10.3954</v>
      </c>
      <c r="E11" s="66">
        <f t="shared" si="0"/>
        <v>20</v>
      </c>
      <c r="F11" s="65">
        <f>VLOOKUP($A11,'Return Data'!$B$7:$R$2843,11,0)</f>
        <v>15.626300000000001</v>
      </c>
      <c r="G11" s="66">
        <f t="shared" si="1"/>
        <v>21</v>
      </c>
      <c r="H11" s="65">
        <f>VLOOKUP($A11,'Return Data'!$B$7:$R$2843,12,0)</f>
        <v>28.674299999999999</v>
      </c>
      <c r="I11" s="66">
        <f t="shared" si="2"/>
        <v>26</v>
      </c>
      <c r="J11" s="65">
        <f>VLOOKUP($A11,'Return Data'!$B$7:$R$2843,13,0)</f>
        <v>45.271299999999997</v>
      </c>
      <c r="K11" s="66">
        <f t="shared" si="3"/>
        <v>25</v>
      </c>
      <c r="L11" s="65">
        <f>VLOOKUP($A11,'Return Data'!$B$7:$R$2843,17,0)</f>
        <v>24.104800000000001</v>
      </c>
      <c r="M11" s="66">
        <f t="shared" si="4"/>
        <v>18</v>
      </c>
      <c r="N11" s="65">
        <f>VLOOKUP($A11,'Return Data'!$B$7:$R$2843,14,0)</f>
        <v>15.674200000000001</v>
      </c>
      <c r="O11" s="66">
        <f t="shared" si="5"/>
        <v>3</v>
      </c>
      <c r="P11" s="65">
        <f>VLOOKUP($A11,'Return Data'!$B$7:$R$2843,15,0)</f>
        <v>13.9697</v>
      </c>
      <c r="Q11" s="66">
        <f t="shared" si="6"/>
        <v>8</v>
      </c>
      <c r="R11" s="65">
        <f>VLOOKUP($A11,'Return Data'!$B$7:$R$2843,16,0)</f>
        <v>16.7288</v>
      </c>
      <c r="S11" s="67">
        <f t="shared" si="7"/>
        <v>10</v>
      </c>
    </row>
    <row r="12" spans="1:20" x14ac:dyDescent="0.3">
      <c r="A12" s="63" t="s">
        <v>957</v>
      </c>
      <c r="B12" s="64">
        <f>VLOOKUP($A12,'Return Data'!$B$7:$R$2843,3,0)</f>
        <v>44440</v>
      </c>
      <c r="C12" s="65">
        <f>VLOOKUP($A12,'Return Data'!$B$7:$R$2843,4,0)</f>
        <v>41.27</v>
      </c>
      <c r="D12" s="65">
        <f>VLOOKUP($A12,'Return Data'!$B$7:$R$2843,10,0)</f>
        <v>11.4803</v>
      </c>
      <c r="E12" s="66">
        <f t="shared" si="0"/>
        <v>13</v>
      </c>
      <c r="F12" s="65">
        <f>VLOOKUP($A12,'Return Data'!$B$7:$R$2843,11,0)</f>
        <v>17.511399999999998</v>
      </c>
      <c r="G12" s="66">
        <f t="shared" si="1"/>
        <v>11</v>
      </c>
      <c r="H12" s="65">
        <f>VLOOKUP($A12,'Return Data'!$B$7:$R$2843,12,0)</f>
        <v>31.895199999999999</v>
      </c>
      <c r="I12" s="66">
        <f t="shared" si="2"/>
        <v>14</v>
      </c>
      <c r="J12" s="65">
        <f>VLOOKUP($A12,'Return Data'!$B$7:$R$2843,13,0)</f>
        <v>49.420699999999997</v>
      </c>
      <c r="K12" s="66">
        <f t="shared" si="3"/>
        <v>12</v>
      </c>
      <c r="L12" s="65">
        <f>VLOOKUP($A12,'Return Data'!$B$7:$R$2843,17,0)</f>
        <v>30.501000000000001</v>
      </c>
      <c r="M12" s="66">
        <f t="shared" si="4"/>
        <v>1</v>
      </c>
      <c r="N12" s="65">
        <f>VLOOKUP($A12,'Return Data'!$B$7:$R$2843,14,0)</f>
        <v>17.852399999999999</v>
      </c>
      <c r="O12" s="66">
        <f t="shared" si="5"/>
        <v>1</v>
      </c>
      <c r="P12" s="65">
        <f>VLOOKUP($A12,'Return Data'!$B$7:$R$2843,15,0)</f>
        <v>16.698599999999999</v>
      </c>
      <c r="Q12" s="66">
        <f t="shared" si="6"/>
        <v>2</v>
      </c>
      <c r="R12" s="65">
        <f>VLOOKUP($A12,'Return Data'!$B$7:$R$2843,16,0)</f>
        <v>13.6995</v>
      </c>
      <c r="S12" s="67">
        <f t="shared" si="7"/>
        <v>17</v>
      </c>
    </row>
    <row r="13" spans="1:20" x14ac:dyDescent="0.3">
      <c r="A13" s="63" t="s">
        <v>959</v>
      </c>
      <c r="B13" s="64">
        <f>VLOOKUP($A13,'Return Data'!$B$7:$R$2843,3,0)</f>
        <v>44440</v>
      </c>
      <c r="C13" s="65">
        <f>VLOOKUP($A13,'Return Data'!$B$7:$R$2843,4,0)</f>
        <v>298.55099999999999</v>
      </c>
      <c r="D13" s="65">
        <f>VLOOKUP($A13,'Return Data'!$B$7:$R$2843,10,0)</f>
        <v>11.372999999999999</v>
      </c>
      <c r="E13" s="66">
        <f t="shared" si="0"/>
        <v>14</v>
      </c>
      <c r="F13" s="65">
        <f>VLOOKUP($A13,'Return Data'!$B$7:$R$2843,11,0)</f>
        <v>19.0319</v>
      </c>
      <c r="G13" s="66">
        <f t="shared" si="1"/>
        <v>6</v>
      </c>
      <c r="H13" s="65">
        <f>VLOOKUP($A13,'Return Data'!$B$7:$R$2843,12,0)</f>
        <v>30.797699999999999</v>
      </c>
      <c r="I13" s="66">
        <f t="shared" si="2"/>
        <v>18</v>
      </c>
      <c r="J13" s="65">
        <f>VLOOKUP($A13,'Return Data'!$B$7:$R$2843,13,0)</f>
        <v>49.509500000000003</v>
      </c>
      <c r="K13" s="66">
        <f t="shared" si="3"/>
        <v>11</v>
      </c>
      <c r="L13" s="65">
        <f>VLOOKUP($A13,'Return Data'!$B$7:$R$2843,17,0)</f>
        <v>23.631799999999998</v>
      </c>
      <c r="M13" s="66">
        <f t="shared" si="4"/>
        <v>21</v>
      </c>
      <c r="N13" s="65">
        <f>VLOOKUP($A13,'Return Data'!$B$7:$R$2843,14,0)</f>
        <v>11.834300000000001</v>
      </c>
      <c r="O13" s="66">
        <f t="shared" si="5"/>
        <v>24</v>
      </c>
      <c r="P13" s="65">
        <f>VLOOKUP($A13,'Return Data'!$B$7:$R$2843,15,0)</f>
        <v>11.2691</v>
      </c>
      <c r="Q13" s="66">
        <f t="shared" si="6"/>
        <v>25</v>
      </c>
      <c r="R13" s="65">
        <f>VLOOKUP($A13,'Return Data'!$B$7:$R$2843,16,0)</f>
        <v>20.1601</v>
      </c>
      <c r="S13" s="67">
        <f t="shared" si="7"/>
        <v>5</v>
      </c>
    </row>
    <row r="14" spans="1:20" x14ac:dyDescent="0.3">
      <c r="A14" s="63" t="s">
        <v>960</v>
      </c>
      <c r="B14" s="64">
        <f>VLOOKUP($A14,'Return Data'!$B$7:$R$2843,3,0)</f>
        <v>44440</v>
      </c>
      <c r="C14" s="65">
        <f>VLOOKUP($A14,'Return Data'!$B$7:$R$2843,4,0)</f>
        <v>54.13</v>
      </c>
      <c r="D14" s="65">
        <f>VLOOKUP($A14,'Return Data'!$B$7:$R$2843,10,0)</f>
        <v>11.7004</v>
      </c>
      <c r="E14" s="66">
        <f t="shared" si="0"/>
        <v>9</v>
      </c>
      <c r="F14" s="65">
        <f>VLOOKUP($A14,'Return Data'!$B$7:$R$2843,11,0)</f>
        <v>17.215199999999999</v>
      </c>
      <c r="G14" s="66">
        <f t="shared" si="1"/>
        <v>14</v>
      </c>
      <c r="H14" s="65">
        <f>VLOOKUP($A14,'Return Data'!$B$7:$R$2843,12,0)</f>
        <v>31.001899999999999</v>
      </c>
      <c r="I14" s="66">
        <f t="shared" si="2"/>
        <v>16</v>
      </c>
      <c r="J14" s="65">
        <f>VLOOKUP($A14,'Return Data'!$B$7:$R$2843,13,0)</f>
        <v>48.179600000000001</v>
      </c>
      <c r="K14" s="66">
        <f t="shared" si="3"/>
        <v>22</v>
      </c>
      <c r="L14" s="65">
        <f>VLOOKUP($A14,'Return Data'!$B$7:$R$2843,17,0)</f>
        <v>24.927600000000002</v>
      </c>
      <c r="M14" s="66">
        <f t="shared" si="4"/>
        <v>13</v>
      </c>
      <c r="N14" s="65">
        <f>VLOOKUP($A14,'Return Data'!$B$7:$R$2843,14,0)</f>
        <v>13.1707</v>
      </c>
      <c r="O14" s="66">
        <f t="shared" si="5"/>
        <v>17</v>
      </c>
      <c r="P14" s="65">
        <f>VLOOKUP($A14,'Return Data'!$B$7:$R$2843,15,0)</f>
        <v>14.454000000000001</v>
      </c>
      <c r="Q14" s="66">
        <f t="shared" si="6"/>
        <v>5</v>
      </c>
      <c r="R14" s="65">
        <f>VLOOKUP($A14,'Return Data'!$B$7:$R$2843,16,0)</f>
        <v>14.726100000000001</v>
      </c>
      <c r="S14" s="67">
        <f t="shared" si="7"/>
        <v>14</v>
      </c>
    </row>
    <row r="15" spans="1:20" x14ac:dyDescent="0.3">
      <c r="A15" s="63" t="s">
        <v>962</v>
      </c>
      <c r="B15" s="64">
        <f>VLOOKUP($A15,'Return Data'!$B$7:$R$2843,3,0)</f>
        <v>44440</v>
      </c>
      <c r="C15" s="65">
        <f>VLOOKUP($A15,'Return Data'!$B$7:$R$2843,4,0)</f>
        <v>1663.8634229312099</v>
      </c>
      <c r="D15" s="65">
        <f>VLOOKUP($A15,'Return Data'!$B$7:$R$2843,10,0)</f>
        <v>7.1580000000000004</v>
      </c>
      <c r="E15" s="66">
        <f t="shared" si="0"/>
        <v>28</v>
      </c>
      <c r="F15" s="65">
        <f>VLOOKUP($A15,'Return Data'!$B$7:$R$2843,11,0)</f>
        <v>13.898</v>
      </c>
      <c r="G15" s="66">
        <f t="shared" si="1"/>
        <v>26</v>
      </c>
      <c r="H15" s="65">
        <f>VLOOKUP($A15,'Return Data'!$B$7:$R$2843,12,0)</f>
        <v>36.867899999999999</v>
      </c>
      <c r="I15" s="66">
        <f t="shared" si="2"/>
        <v>3</v>
      </c>
      <c r="J15" s="65">
        <f>VLOOKUP($A15,'Return Data'!$B$7:$R$2843,13,0)</f>
        <v>57.798999999999999</v>
      </c>
      <c r="K15" s="66">
        <f t="shared" si="3"/>
        <v>1</v>
      </c>
      <c r="L15" s="65">
        <f>VLOOKUP($A15,'Return Data'!$B$7:$R$2843,17,0)</f>
        <v>27.625399999999999</v>
      </c>
      <c r="M15" s="66">
        <f t="shared" si="4"/>
        <v>4</v>
      </c>
      <c r="N15" s="65">
        <f>VLOOKUP($A15,'Return Data'!$B$7:$R$2843,14,0)</f>
        <v>12.6274</v>
      </c>
      <c r="O15" s="66">
        <f t="shared" si="5"/>
        <v>21</v>
      </c>
      <c r="P15" s="65">
        <f>VLOOKUP($A15,'Return Data'!$B$7:$R$2843,15,0)</f>
        <v>12.1408</v>
      </c>
      <c r="Q15" s="66">
        <f t="shared" si="6"/>
        <v>23</v>
      </c>
      <c r="R15" s="65">
        <f>VLOOKUP($A15,'Return Data'!$B$7:$R$2843,16,0)</f>
        <v>20.221699999999998</v>
      </c>
      <c r="S15" s="67">
        <f t="shared" si="7"/>
        <v>3</v>
      </c>
    </row>
    <row r="16" spans="1:20" x14ac:dyDescent="0.3">
      <c r="A16" s="63" t="s">
        <v>964</v>
      </c>
      <c r="B16" s="64">
        <f>VLOOKUP($A16,'Return Data'!$B$7:$R$2843,3,0)</f>
        <v>44440</v>
      </c>
      <c r="C16" s="65">
        <f>VLOOKUP($A16,'Return Data'!$B$7:$R$2843,4,0)</f>
        <v>809.51045547840397</v>
      </c>
      <c r="D16" s="65">
        <f>VLOOKUP($A16,'Return Data'!$B$7:$R$2843,10,0)</f>
        <v>6.7187000000000001</v>
      </c>
      <c r="E16" s="66">
        <f t="shared" si="0"/>
        <v>29</v>
      </c>
      <c r="F16" s="65">
        <f>VLOOKUP($A16,'Return Data'!$B$7:$R$2843,11,0)</f>
        <v>11.3972</v>
      </c>
      <c r="G16" s="66">
        <f t="shared" si="1"/>
        <v>29</v>
      </c>
      <c r="H16" s="65">
        <f>VLOOKUP($A16,'Return Data'!$B$7:$R$2843,12,0)</f>
        <v>32.9861</v>
      </c>
      <c r="I16" s="66">
        <f t="shared" si="2"/>
        <v>10</v>
      </c>
      <c r="J16" s="65">
        <f>VLOOKUP($A16,'Return Data'!$B$7:$R$2843,13,0)</f>
        <v>48.4268</v>
      </c>
      <c r="K16" s="66">
        <f t="shared" si="3"/>
        <v>17</v>
      </c>
      <c r="L16" s="65">
        <f>VLOOKUP($A16,'Return Data'!$B$7:$R$2843,17,0)</f>
        <v>19.247900000000001</v>
      </c>
      <c r="M16" s="66">
        <f t="shared" si="4"/>
        <v>28</v>
      </c>
      <c r="N16" s="65">
        <f>VLOOKUP($A16,'Return Data'!$B$7:$R$2843,14,0)</f>
        <v>10.5395</v>
      </c>
      <c r="O16" s="66">
        <f t="shared" si="5"/>
        <v>26</v>
      </c>
      <c r="P16" s="65">
        <f>VLOOKUP($A16,'Return Data'!$B$7:$R$2843,15,0)</f>
        <v>12.461499999999999</v>
      </c>
      <c r="Q16" s="66">
        <f t="shared" si="6"/>
        <v>21</v>
      </c>
      <c r="R16" s="65">
        <f>VLOOKUP($A16,'Return Data'!$B$7:$R$2843,16,0)</f>
        <v>19.205300000000001</v>
      </c>
      <c r="S16" s="67">
        <f t="shared" si="7"/>
        <v>7</v>
      </c>
    </row>
    <row r="17" spans="1:19" x14ac:dyDescent="0.3">
      <c r="A17" s="63" t="s">
        <v>966</v>
      </c>
      <c r="B17" s="64">
        <f>VLOOKUP($A17,'Return Data'!$B$7:$R$2843,3,0)</f>
        <v>44440</v>
      </c>
      <c r="C17" s="65">
        <f>VLOOKUP($A17,'Return Data'!$B$7:$R$2843,4,0)</f>
        <v>314.00740000000002</v>
      </c>
      <c r="D17" s="65">
        <f>VLOOKUP($A17,'Return Data'!$B$7:$R$2843,10,0)</f>
        <v>10.2056</v>
      </c>
      <c r="E17" s="66">
        <f t="shared" si="0"/>
        <v>21</v>
      </c>
      <c r="F17" s="65">
        <f>VLOOKUP($A17,'Return Data'!$B$7:$R$2843,11,0)</f>
        <v>14.402799999999999</v>
      </c>
      <c r="G17" s="66">
        <f t="shared" si="1"/>
        <v>24</v>
      </c>
      <c r="H17" s="65">
        <f>VLOOKUP($A17,'Return Data'!$B$7:$R$2843,12,0)</f>
        <v>28.761299999999999</v>
      </c>
      <c r="I17" s="66">
        <f t="shared" si="2"/>
        <v>25</v>
      </c>
      <c r="J17" s="65">
        <f>VLOOKUP($A17,'Return Data'!$B$7:$R$2843,13,0)</f>
        <v>47.653399999999998</v>
      </c>
      <c r="K17" s="66">
        <f t="shared" si="3"/>
        <v>23</v>
      </c>
      <c r="L17" s="65">
        <f>VLOOKUP($A17,'Return Data'!$B$7:$R$2843,17,0)</f>
        <v>23.261500000000002</v>
      </c>
      <c r="M17" s="66">
        <f t="shared" si="4"/>
        <v>25</v>
      </c>
      <c r="N17" s="65">
        <f>VLOOKUP($A17,'Return Data'!$B$7:$R$2843,14,0)</f>
        <v>12.969900000000001</v>
      </c>
      <c r="O17" s="66">
        <f t="shared" si="5"/>
        <v>19</v>
      </c>
      <c r="P17" s="65">
        <f>VLOOKUP($A17,'Return Data'!$B$7:$R$2843,15,0)</f>
        <v>13.786</v>
      </c>
      <c r="Q17" s="66">
        <f t="shared" si="6"/>
        <v>10</v>
      </c>
      <c r="R17" s="65">
        <f>VLOOKUP($A17,'Return Data'!$B$7:$R$2843,16,0)</f>
        <v>20.1934</v>
      </c>
      <c r="S17" s="67">
        <f t="shared" si="7"/>
        <v>4</v>
      </c>
    </row>
    <row r="18" spans="1:19" x14ac:dyDescent="0.3">
      <c r="A18" s="63" t="s">
        <v>968</v>
      </c>
      <c r="B18" s="64">
        <f>VLOOKUP($A18,'Return Data'!$B$7:$R$2843,3,0)</f>
        <v>44440</v>
      </c>
      <c r="C18" s="65">
        <f>VLOOKUP($A18,'Return Data'!$B$7:$R$2843,4,0)</f>
        <v>62.92</v>
      </c>
      <c r="D18" s="65">
        <f>VLOOKUP($A18,'Return Data'!$B$7:$R$2843,10,0)</f>
        <v>10.58</v>
      </c>
      <c r="E18" s="66">
        <f t="shared" si="0"/>
        <v>19</v>
      </c>
      <c r="F18" s="65">
        <f>VLOOKUP($A18,'Return Data'!$B$7:$R$2843,11,0)</f>
        <v>15.853400000000001</v>
      </c>
      <c r="G18" s="66">
        <f t="shared" si="1"/>
        <v>20</v>
      </c>
      <c r="H18" s="65">
        <f>VLOOKUP($A18,'Return Data'!$B$7:$R$2843,12,0)</f>
        <v>32.7986</v>
      </c>
      <c r="I18" s="66">
        <f t="shared" si="2"/>
        <v>12</v>
      </c>
      <c r="J18" s="65">
        <f>VLOOKUP($A18,'Return Data'!$B$7:$R$2843,13,0)</f>
        <v>49.241</v>
      </c>
      <c r="K18" s="66">
        <f t="shared" si="3"/>
        <v>14</v>
      </c>
      <c r="L18" s="65">
        <f>VLOOKUP($A18,'Return Data'!$B$7:$R$2843,17,0)</f>
        <v>24.729900000000001</v>
      </c>
      <c r="M18" s="66">
        <f t="shared" si="4"/>
        <v>15</v>
      </c>
      <c r="N18" s="65">
        <f>VLOOKUP($A18,'Return Data'!$B$7:$R$2843,14,0)</f>
        <v>13.1709</v>
      </c>
      <c r="O18" s="66">
        <f t="shared" si="5"/>
        <v>16</v>
      </c>
      <c r="P18" s="65">
        <f>VLOOKUP($A18,'Return Data'!$B$7:$R$2843,15,0)</f>
        <v>14.264799999999999</v>
      </c>
      <c r="Q18" s="66">
        <f t="shared" si="6"/>
        <v>7</v>
      </c>
      <c r="R18" s="65">
        <f>VLOOKUP($A18,'Return Data'!$B$7:$R$2843,16,0)</f>
        <v>14.8491</v>
      </c>
      <c r="S18" s="67">
        <f t="shared" si="7"/>
        <v>13</v>
      </c>
    </row>
    <row r="19" spans="1:19" x14ac:dyDescent="0.3">
      <c r="A19" s="63" t="s">
        <v>970</v>
      </c>
      <c r="B19" s="64">
        <f>VLOOKUP($A19,'Return Data'!$B$7:$R$2843,3,0)</f>
        <v>44440</v>
      </c>
      <c r="C19" s="65">
        <f>VLOOKUP($A19,'Return Data'!$B$7:$R$2843,4,0)</f>
        <v>38.31</v>
      </c>
      <c r="D19" s="65">
        <f>VLOOKUP($A19,'Return Data'!$B$7:$R$2843,10,0)</f>
        <v>12.1159</v>
      </c>
      <c r="E19" s="66">
        <f t="shared" si="0"/>
        <v>7</v>
      </c>
      <c r="F19" s="65">
        <f>VLOOKUP($A19,'Return Data'!$B$7:$R$2843,11,0)</f>
        <v>20.0564</v>
      </c>
      <c r="G19" s="66">
        <f t="shared" si="1"/>
        <v>2</v>
      </c>
      <c r="H19" s="65">
        <f>VLOOKUP($A19,'Return Data'!$B$7:$R$2843,12,0)</f>
        <v>35.514699999999998</v>
      </c>
      <c r="I19" s="66">
        <f t="shared" si="2"/>
        <v>4</v>
      </c>
      <c r="J19" s="65">
        <f>VLOOKUP($A19,'Return Data'!$B$7:$R$2843,13,0)</f>
        <v>54.351300000000002</v>
      </c>
      <c r="K19" s="66">
        <f t="shared" si="3"/>
        <v>3</v>
      </c>
      <c r="L19" s="65">
        <f>VLOOKUP($A19,'Return Data'!$B$7:$R$2843,17,0)</f>
        <v>27.877700000000001</v>
      </c>
      <c r="M19" s="66">
        <f t="shared" si="4"/>
        <v>3</v>
      </c>
      <c r="N19" s="65">
        <f>VLOOKUP($A19,'Return Data'!$B$7:$R$2843,14,0)</f>
        <v>15.5063</v>
      </c>
      <c r="O19" s="66">
        <f t="shared" si="5"/>
        <v>5</v>
      </c>
      <c r="P19" s="65">
        <f>VLOOKUP($A19,'Return Data'!$B$7:$R$2843,15,0)</f>
        <v>12.683400000000001</v>
      </c>
      <c r="Q19" s="66">
        <f t="shared" si="6"/>
        <v>18</v>
      </c>
      <c r="R19" s="65">
        <f>VLOOKUP($A19,'Return Data'!$B$7:$R$2843,16,0)</f>
        <v>15.5298</v>
      </c>
      <c r="S19" s="67">
        <f t="shared" si="7"/>
        <v>12</v>
      </c>
    </row>
    <row r="20" spans="1:19" x14ac:dyDescent="0.3">
      <c r="A20" s="63" t="s">
        <v>973</v>
      </c>
      <c r="B20" s="64">
        <f>VLOOKUP($A20,'Return Data'!$B$7:$R$2843,3,0)</f>
        <v>44440</v>
      </c>
      <c r="C20" s="65">
        <f>VLOOKUP($A20,'Return Data'!$B$7:$R$2843,4,0)</f>
        <v>48.85</v>
      </c>
      <c r="D20" s="65">
        <f>VLOOKUP($A20,'Return Data'!$B$7:$R$2843,10,0)</f>
        <v>11.555099999999999</v>
      </c>
      <c r="E20" s="66">
        <f t="shared" si="0"/>
        <v>11</v>
      </c>
      <c r="F20" s="65">
        <f>VLOOKUP($A20,'Return Data'!$B$7:$R$2843,11,0)</f>
        <v>17.456099999999999</v>
      </c>
      <c r="G20" s="66">
        <f t="shared" si="1"/>
        <v>12</v>
      </c>
      <c r="H20" s="65">
        <f>VLOOKUP($A20,'Return Data'!$B$7:$R$2843,12,0)</f>
        <v>30.162500000000001</v>
      </c>
      <c r="I20" s="66">
        <f t="shared" si="2"/>
        <v>22</v>
      </c>
      <c r="J20" s="65">
        <f>VLOOKUP($A20,'Return Data'!$B$7:$R$2843,13,0)</f>
        <v>44.955500000000001</v>
      </c>
      <c r="K20" s="66">
        <f t="shared" si="3"/>
        <v>26</v>
      </c>
      <c r="L20" s="65">
        <f>VLOOKUP($A20,'Return Data'!$B$7:$R$2843,17,0)</f>
        <v>25.7379</v>
      </c>
      <c r="M20" s="66">
        <f t="shared" si="4"/>
        <v>7</v>
      </c>
      <c r="N20" s="65">
        <f>VLOOKUP($A20,'Return Data'!$B$7:$R$2843,14,0)</f>
        <v>12.892200000000001</v>
      </c>
      <c r="O20" s="66">
        <f t="shared" si="5"/>
        <v>20</v>
      </c>
      <c r="P20" s="65">
        <f>VLOOKUP($A20,'Return Data'!$B$7:$R$2843,15,0)</f>
        <v>13.821300000000001</v>
      </c>
      <c r="Q20" s="66">
        <f t="shared" si="6"/>
        <v>9</v>
      </c>
      <c r="R20" s="65">
        <f>VLOOKUP($A20,'Return Data'!$B$7:$R$2843,16,0)</f>
        <v>10.968</v>
      </c>
      <c r="S20" s="67">
        <f t="shared" si="7"/>
        <v>24</v>
      </c>
    </row>
    <row r="21" spans="1:19" x14ac:dyDescent="0.3">
      <c r="A21" s="63" t="s">
        <v>974</v>
      </c>
      <c r="B21" s="64">
        <f>VLOOKUP($A21,'Return Data'!$B$7:$R$2843,3,0)</f>
        <v>44440</v>
      </c>
      <c r="C21" s="65">
        <f>VLOOKUP($A21,'Return Data'!$B$7:$R$2843,4,0)</f>
        <v>28.39</v>
      </c>
      <c r="D21" s="65">
        <f>VLOOKUP($A21,'Return Data'!$B$7:$R$2843,10,0)</f>
        <v>9.1922999999999995</v>
      </c>
      <c r="E21" s="66">
        <f t="shared" si="0"/>
        <v>25</v>
      </c>
      <c r="F21" s="65">
        <f>VLOOKUP($A21,'Return Data'!$B$7:$R$2843,11,0)</f>
        <v>13.4239</v>
      </c>
      <c r="G21" s="66">
        <f t="shared" si="1"/>
        <v>27</v>
      </c>
      <c r="H21" s="65">
        <f>VLOOKUP($A21,'Return Data'!$B$7:$R$2843,12,0)</f>
        <v>21.584599999999998</v>
      </c>
      <c r="I21" s="66">
        <f t="shared" si="2"/>
        <v>29</v>
      </c>
      <c r="J21" s="65">
        <f>VLOOKUP($A21,'Return Data'!$B$7:$R$2843,13,0)</f>
        <v>38.0837</v>
      </c>
      <c r="K21" s="66">
        <f t="shared" si="3"/>
        <v>28</v>
      </c>
      <c r="L21" s="65">
        <f>VLOOKUP($A21,'Return Data'!$B$7:$R$2843,17,0)</f>
        <v>18.236000000000001</v>
      </c>
      <c r="M21" s="66">
        <f t="shared" si="4"/>
        <v>29</v>
      </c>
      <c r="N21" s="65">
        <f>VLOOKUP($A21,'Return Data'!$B$7:$R$2843,14,0)</f>
        <v>9.7415000000000003</v>
      </c>
      <c r="O21" s="66">
        <f t="shared" si="5"/>
        <v>27</v>
      </c>
      <c r="P21" s="65">
        <f>VLOOKUP($A21,'Return Data'!$B$7:$R$2843,15,0)</f>
        <v>11.757300000000001</v>
      </c>
      <c r="Q21" s="66">
        <f t="shared" si="6"/>
        <v>24</v>
      </c>
      <c r="R21" s="65">
        <f>VLOOKUP($A21,'Return Data'!$B$7:$R$2843,16,0)</f>
        <v>11.527100000000001</v>
      </c>
      <c r="S21" s="67">
        <f t="shared" si="7"/>
        <v>23</v>
      </c>
    </row>
    <row r="22" spans="1:19" x14ac:dyDescent="0.3">
      <c r="A22" s="63" t="s">
        <v>976</v>
      </c>
      <c r="B22" s="64">
        <f>VLOOKUP($A22,'Return Data'!$B$7:$R$2843,3,0)</f>
        <v>44440</v>
      </c>
      <c r="C22" s="65">
        <f>VLOOKUP($A22,'Return Data'!$B$7:$R$2843,4,0)</f>
        <v>43.24</v>
      </c>
      <c r="D22" s="65">
        <f>VLOOKUP($A22,'Return Data'!$B$7:$R$2843,10,0)</f>
        <v>13.0162</v>
      </c>
      <c r="E22" s="66">
        <f t="shared" si="0"/>
        <v>1</v>
      </c>
      <c r="F22" s="65">
        <f>VLOOKUP($A22,'Return Data'!$B$7:$R$2843,11,0)</f>
        <v>20.479199999999999</v>
      </c>
      <c r="G22" s="66">
        <f t="shared" si="1"/>
        <v>1</v>
      </c>
      <c r="H22" s="65">
        <f>VLOOKUP($A22,'Return Data'!$B$7:$R$2843,12,0)</f>
        <v>33.6631</v>
      </c>
      <c r="I22" s="66">
        <f t="shared" si="2"/>
        <v>8</v>
      </c>
      <c r="J22" s="65">
        <f>VLOOKUP($A22,'Return Data'!$B$7:$R$2843,13,0)</f>
        <v>49.000700000000002</v>
      </c>
      <c r="K22" s="66">
        <f t="shared" si="3"/>
        <v>15</v>
      </c>
      <c r="L22" s="65">
        <f>VLOOKUP($A22,'Return Data'!$B$7:$R$2843,17,0)</f>
        <v>24.984000000000002</v>
      </c>
      <c r="M22" s="66">
        <f t="shared" si="4"/>
        <v>12</v>
      </c>
      <c r="N22" s="65">
        <f>VLOOKUP($A22,'Return Data'!$B$7:$R$2843,14,0)</f>
        <v>13.631500000000001</v>
      </c>
      <c r="O22" s="66">
        <f t="shared" si="5"/>
        <v>10</v>
      </c>
      <c r="P22" s="65">
        <f>VLOOKUP($A22,'Return Data'!$B$7:$R$2843,15,0)</f>
        <v>13.331300000000001</v>
      </c>
      <c r="Q22" s="66">
        <f t="shared" si="6"/>
        <v>12</v>
      </c>
      <c r="R22" s="65">
        <f>VLOOKUP($A22,'Return Data'!$B$7:$R$2843,16,0)</f>
        <v>12.933199999999999</v>
      </c>
      <c r="S22" s="67">
        <f t="shared" si="7"/>
        <v>19</v>
      </c>
    </row>
    <row r="23" spans="1:19" x14ac:dyDescent="0.3">
      <c r="A23" s="63" t="s">
        <v>978</v>
      </c>
      <c r="B23" s="64">
        <f>VLOOKUP($A23,'Return Data'!$B$7:$R$2843,3,0)</f>
        <v>44440</v>
      </c>
      <c r="C23" s="65">
        <f>VLOOKUP($A23,'Return Data'!$B$7:$R$2843,4,0)</f>
        <v>94.934799999999996</v>
      </c>
      <c r="D23" s="65">
        <f>VLOOKUP($A23,'Return Data'!$B$7:$R$2843,10,0)</f>
        <v>9.6256000000000004</v>
      </c>
      <c r="E23" s="66">
        <f t="shared" si="0"/>
        <v>24</v>
      </c>
      <c r="F23" s="65">
        <f>VLOOKUP($A23,'Return Data'!$B$7:$R$2843,11,0)</f>
        <v>13.9152</v>
      </c>
      <c r="G23" s="66">
        <f t="shared" si="1"/>
        <v>25</v>
      </c>
      <c r="H23" s="65">
        <f>VLOOKUP($A23,'Return Data'!$B$7:$R$2843,12,0)</f>
        <v>23.063700000000001</v>
      </c>
      <c r="I23" s="66">
        <f t="shared" si="2"/>
        <v>28</v>
      </c>
      <c r="J23" s="65">
        <f>VLOOKUP($A23,'Return Data'!$B$7:$R$2843,13,0)</f>
        <v>34.627200000000002</v>
      </c>
      <c r="K23" s="66">
        <f t="shared" si="3"/>
        <v>29</v>
      </c>
      <c r="L23" s="65">
        <f>VLOOKUP($A23,'Return Data'!$B$7:$R$2843,17,0)</f>
        <v>20.396599999999999</v>
      </c>
      <c r="M23" s="66">
        <f t="shared" si="4"/>
        <v>26</v>
      </c>
      <c r="N23" s="65">
        <f>VLOOKUP($A23,'Return Data'!$B$7:$R$2843,14,0)</f>
        <v>12.3888</v>
      </c>
      <c r="O23" s="66">
        <f t="shared" si="5"/>
        <v>22</v>
      </c>
      <c r="P23" s="65">
        <f>VLOOKUP($A23,'Return Data'!$B$7:$R$2843,15,0)</f>
        <v>10.8832</v>
      </c>
      <c r="Q23" s="66">
        <f t="shared" si="6"/>
        <v>26</v>
      </c>
      <c r="R23" s="65">
        <f>VLOOKUP($A23,'Return Data'!$B$7:$R$2843,16,0)</f>
        <v>8.8855000000000004</v>
      </c>
      <c r="S23" s="67">
        <f t="shared" si="7"/>
        <v>28</v>
      </c>
    </row>
    <row r="24" spans="1:19" x14ac:dyDescent="0.3">
      <c r="A24" s="63" t="s">
        <v>1909</v>
      </c>
      <c r="B24" s="64">
        <f>VLOOKUP($A24,'Return Data'!$B$7:$R$2843,3,0)</f>
        <v>44440</v>
      </c>
      <c r="C24" s="65">
        <f>VLOOKUP($A24,'Return Data'!$B$7:$R$2843,4,0)</f>
        <v>370.04899999999998</v>
      </c>
      <c r="D24" s="65">
        <f>VLOOKUP($A24,'Return Data'!$B$7:$R$2843,10,0)</f>
        <v>11.657</v>
      </c>
      <c r="E24" s="66">
        <f t="shared" si="0"/>
        <v>10</v>
      </c>
      <c r="F24" s="65">
        <f>VLOOKUP($A24,'Return Data'!$B$7:$R$2843,11,0)</f>
        <v>18.0274</v>
      </c>
      <c r="G24" s="66">
        <f t="shared" si="1"/>
        <v>8</v>
      </c>
      <c r="H24" s="65">
        <f>VLOOKUP($A24,'Return Data'!$B$7:$R$2843,12,0)</f>
        <v>33.634599999999999</v>
      </c>
      <c r="I24" s="66">
        <f t="shared" si="2"/>
        <v>9</v>
      </c>
      <c r="J24" s="65">
        <f>VLOOKUP($A24,'Return Data'!$B$7:$R$2843,13,0)</f>
        <v>52.671199999999999</v>
      </c>
      <c r="K24" s="66">
        <f t="shared" si="3"/>
        <v>6</v>
      </c>
      <c r="L24" s="65">
        <f>VLOOKUP($A24,'Return Data'!$B$7:$R$2843,17,0)</f>
        <v>28.153600000000001</v>
      </c>
      <c r="M24" s="66">
        <f t="shared" si="4"/>
        <v>2</v>
      </c>
      <c r="N24" s="65">
        <f>VLOOKUP($A24,'Return Data'!$B$7:$R$2843,14,0)</f>
        <v>15.514799999999999</v>
      </c>
      <c r="O24" s="66">
        <f t="shared" si="5"/>
        <v>4</v>
      </c>
      <c r="P24" s="65">
        <f>VLOOKUP($A24,'Return Data'!$B$7:$R$2843,15,0)</f>
        <v>14.438499999999999</v>
      </c>
      <c r="Q24" s="66">
        <f t="shared" si="6"/>
        <v>6</v>
      </c>
      <c r="R24" s="65">
        <f>VLOOKUP($A24,'Return Data'!$B$7:$R$2843,16,0)</f>
        <v>20.241099999999999</v>
      </c>
      <c r="S24" s="67">
        <f t="shared" si="7"/>
        <v>2</v>
      </c>
    </row>
    <row r="25" spans="1:19" x14ac:dyDescent="0.3">
      <c r="A25" s="63" t="s">
        <v>981</v>
      </c>
      <c r="B25" s="64">
        <f>VLOOKUP($A25,'Return Data'!$B$7:$R$2843,3,0)</f>
        <v>44440</v>
      </c>
      <c r="C25" s="65">
        <f>VLOOKUP($A25,'Return Data'!$B$7:$R$2843,4,0)</f>
        <v>40.270000000000003</v>
      </c>
      <c r="D25" s="65">
        <f>VLOOKUP($A25,'Return Data'!$B$7:$R$2843,10,0)</f>
        <v>10.6896</v>
      </c>
      <c r="E25" s="66">
        <f t="shared" si="0"/>
        <v>18</v>
      </c>
      <c r="F25" s="65">
        <f>VLOOKUP($A25,'Return Data'!$B$7:$R$2843,11,0)</f>
        <v>16.4849</v>
      </c>
      <c r="G25" s="66">
        <f t="shared" si="1"/>
        <v>17</v>
      </c>
      <c r="H25" s="65">
        <f>VLOOKUP($A25,'Return Data'!$B$7:$R$2843,12,0)</f>
        <v>30.950800000000001</v>
      </c>
      <c r="I25" s="66">
        <f t="shared" si="2"/>
        <v>17</v>
      </c>
      <c r="J25" s="65">
        <f>VLOOKUP($A25,'Return Data'!$B$7:$R$2843,13,0)</f>
        <v>47.546999999999997</v>
      </c>
      <c r="K25" s="66">
        <f t="shared" si="3"/>
        <v>24</v>
      </c>
      <c r="L25" s="65">
        <f>VLOOKUP($A25,'Return Data'!$B$7:$R$2843,17,0)</f>
        <v>23.367000000000001</v>
      </c>
      <c r="M25" s="66">
        <f t="shared" si="4"/>
        <v>22</v>
      </c>
      <c r="N25" s="65">
        <f>VLOOKUP($A25,'Return Data'!$B$7:$R$2843,14,0)</f>
        <v>13.413399999999999</v>
      </c>
      <c r="O25" s="66">
        <f t="shared" si="5"/>
        <v>13</v>
      </c>
      <c r="P25" s="65">
        <f>VLOOKUP($A25,'Return Data'!$B$7:$R$2843,15,0)</f>
        <v>12.7684</v>
      </c>
      <c r="Q25" s="66">
        <f t="shared" si="6"/>
        <v>16</v>
      </c>
      <c r="R25" s="65">
        <f>VLOOKUP($A25,'Return Data'!$B$7:$R$2843,16,0)</f>
        <v>10.5663</v>
      </c>
      <c r="S25" s="67">
        <f t="shared" si="7"/>
        <v>26</v>
      </c>
    </row>
    <row r="26" spans="1:19" x14ac:dyDescent="0.3">
      <c r="A26" s="63" t="s">
        <v>982</v>
      </c>
      <c r="B26" s="64">
        <f>VLOOKUP($A26,'Return Data'!$B$7:$R$2843,3,0)</f>
        <v>44440</v>
      </c>
      <c r="C26" s="65">
        <f>VLOOKUP($A26,'Return Data'!$B$7:$R$2843,4,0)</f>
        <v>44.883727505089396</v>
      </c>
      <c r="D26" s="65">
        <f>VLOOKUP($A26,'Return Data'!$B$7:$R$2843,10,0)</f>
        <v>12.7959</v>
      </c>
      <c r="E26" s="66">
        <f t="shared" si="0"/>
        <v>2</v>
      </c>
      <c r="F26" s="65">
        <f>VLOOKUP($A26,'Return Data'!$B$7:$R$2843,11,0)</f>
        <v>19.103100000000001</v>
      </c>
      <c r="G26" s="66">
        <f t="shared" si="1"/>
        <v>5</v>
      </c>
      <c r="H26" s="65">
        <f>VLOOKUP($A26,'Return Data'!$B$7:$R$2843,12,0)</f>
        <v>29.5336</v>
      </c>
      <c r="I26" s="66">
        <f t="shared" si="2"/>
        <v>23</v>
      </c>
      <c r="J26" s="65">
        <f>VLOOKUP($A26,'Return Data'!$B$7:$R$2843,13,0)</f>
        <v>48.217500000000001</v>
      </c>
      <c r="K26" s="66">
        <f t="shared" si="3"/>
        <v>21</v>
      </c>
      <c r="L26" s="65">
        <f>VLOOKUP($A26,'Return Data'!$B$7:$R$2843,17,0)</f>
        <v>24.179200000000002</v>
      </c>
      <c r="M26" s="66">
        <f t="shared" si="4"/>
        <v>17</v>
      </c>
      <c r="N26" s="65">
        <f>VLOOKUP($A26,'Return Data'!$B$7:$R$2843,14,0)</f>
        <v>14.4682</v>
      </c>
      <c r="O26" s="66">
        <f t="shared" si="5"/>
        <v>8</v>
      </c>
      <c r="P26" s="65">
        <f>VLOOKUP($A26,'Return Data'!$B$7:$R$2843,15,0)</f>
        <v>13.1432</v>
      </c>
      <c r="Q26" s="66">
        <f t="shared" si="6"/>
        <v>13</v>
      </c>
      <c r="R26" s="65">
        <f>VLOOKUP($A26,'Return Data'!$B$7:$R$2843,16,0)</f>
        <v>10.658300000000001</v>
      </c>
      <c r="S26" s="67">
        <f t="shared" si="7"/>
        <v>25</v>
      </c>
    </row>
    <row r="27" spans="1:19" x14ac:dyDescent="0.3">
      <c r="A27" s="63" t="s">
        <v>985</v>
      </c>
      <c r="B27" s="64">
        <f>VLOOKUP($A27,'Return Data'!$B$7:$R$2843,3,0)</f>
        <v>44440</v>
      </c>
      <c r="C27" s="65">
        <f>VLOOKUP($A27,'Return Data'!$B$7:$R$2843,4,0)</f>
        <v>15.1952</v>
      </c>
      <c r="D27" s="65">
        <f>VLOOKUP($A27,'Return Data'!$B$7:$R$2843,10,0)</f>
        <v>8.3660999999999994</v>
      </c>
      <c r="E27" s="66">
        <f t="shared" si="0"/>
        <v>26</v>
      </c>
      <c r="F27" s="65">
        <f>VLOOKUP($A27,'Return Data'!$B$7:$R$2843,11,0)</f>
        <v>15.993</v>
      </c>
      <c r="G27" s="66">
        <f t="shared" si="1"/>
        <v>19</v>
      </c>
      <c r="H27" s="65">
        <f>VLOOKUP($A27,'Return Data'!$B$7:$R$2843,12,0)</f>
        <v>34.457700000000003</v>
      </c>
      <c r="I27" s="66">
        <f t="shared" si="2"/>
        <v>5</v>
      </c>
      <c r="J27" s="65">
        <f>VLOOKUP($A27,'Return Data'!$B$7:$R$2843,13,0)</f>
        <v>52.970799999999997</v>
      </c>
      <c r="K27" s="66">
        <f t="shared" si="3"/>
        <v>5</v>
      </c>
      <c r="L27" s="65">
        <f>VLOOKUP($A27,'Return Data'!$B$7:$R$2843,17,0)</f>
        <v>24.6858</v>
      </c>
      <c r="M27" s="66">
        <f t="shared" si="4"/>
        <v>16</v>
      </c>
      <c r="N27" s="65"/>
      <c r="O27" s="66"/>
      <c r="P27" s="65"/>
      <c r="Q27" s="66"/>
      <c r="R27" s="65">
        <f>VLOOKUP($A27,'Return Data'!$B$7:$R$2843,16,0)</f>
        <v>18.470500000000001</v>
      </c>
      <c r="S27" s="67">
        <f t="shared" si="7"/>
        <v>9</v>
      </c>
    </row>
    <row r="28" spans="1:19" x14ac:dyDescent="0.3">
      <c r="A28" s="63" t="s">
        <v>987</v>
      </c>
      <c r="B28" s="64">
        <f>VLOOKUP($A28,'Return Data'!$B$7:$R$2843,3,0)</f>
        <v>44440</v>
      </c>
      <c r="C28" s="65">
        <f>VLOOKUP($A28,'Return Data'!$B$7:$R$2843,4,0)</f>
        <v>77.379000000000005</v>
      </c>
      <c r="D28" s="65">
        <f>VLOOKUP($A28,'Return Data'!$B$7:$R$2843,10,0)</f>
        <v>11.943899999999999</v>
      </c>
      <c r="E28" s="66">
        <f t="shared" si="0"/>
        <v>8</v>
      </c>
      <c r="F28" s="65">
        <f>VLOOKUP($A28,'Return Data'!$B$7:$R$2843,11,0)</f>
        <v>17.3992</v>
      </c>
      <c r="G28" s="66">
        <f t="shared" si="1"/>
        <v>13</v>
      </c>
      <c r="H28" s="65">
        <f>VLOOKUP($A28,'Return Data'!$B$7:$R$2843,12,0)</f>
        <v>32.917099999999998</v>
      </c>
      <c r="I28" s="66">
        <f t="shared" si="2"/>
        <v>11</v>
      </c>
      <c r="J28" s="65">
        <f>VLOOKUP($A28,'Return Data'!$B$7:$R$2843,13,0)</f>
        <v>48.232799999999997</v>
      </c>
      <c r="K28" s="66">
        <f t="shared" si="3"/>
        <v>20</v>
      </c>
      <c r="L28" s="65">
        <f>VLOOKUP($A28,'Return Data'!$B$7:$R$2843,17,0)</f>
        <v>25.2498</v>
      </c>
      <c r="M28" s="66">
        <f t="shared" si="4"/>
        <v>10</v>
      </c>
      <c r="N28" s="65">
        <f>VLOOKUP($A28,'Return Data'!$B$7:$R$2843,14,0)</f>
        <v>14.8918</v>
      </c>
      <c r="O28" s="66">
        <f t="shared" ref="O28:O36" si="8">RANK(N28,N$8:N$36,0)</f>
        <v>6</v>
      </c>
      <c r="P28" s="65">
        <f>VLOOKUP($A28,'Return Data'!$B$7:$R$2843,15,0)</f>
        <v>16.082100000000001</v>
      </c>
      <c r="Q28" s="66">
        <f t="shared" ref="Q28:Q36" si="9">RANK(P28,P$8:P$36,0)</f>
        <v>3</v>
      </c>
      <c r="R28" s="65">
        <f>VLOOKUP($A28,'Return Data'!$B$7:$R$2843,16,0)</f>
        <v>16.471699999999998</v>
      </c>
      <c r="S28" s="67">
        <f t="shared" si="7"/>
        <v>11</v>
      </c>
    </row>
    <row r="29" spans="1:19" x14ac:dyDescent="0.3">
      <c r="A29" s="63" t="s">
        <v>2019</v>
      </c>
      <c r="B29" s="64">
        <f>VLOOKUP($A29,'Return Data'!$B$7:$R$2843,3,0)</f>
        <v>44440</v>
      </c>
      <c r="C29" s="65">
        <f>VLOOKUP($A29,'Return Data'!$B$7:$R$2843,4,0)</f>
        <v>33.655700000000003</v>
      </c>
      <c r="D29" s="65">
        <f>VLOOKUP($A29,'Return Data'!$B$7:$R$2843,10,0)</f>
        <v>11.484400000000001</v>
      </c>
      <c r="E29" s="66">
        <f t="shared" si="0"/>
        <v>12</v>
      </c>
      <c r="F29" s="65">
        <f>VLOOKUP($A29,'Return Data'!$B$7:$R$2843,11,0)</f>
        <v>16.607800000000001</v>
      </c>
      <c r="G29" s="66">
        <f t="shared" si="1"/>
        <v>16</v>
      </c>
      <c r="H29" s="65">
        <f>VLOOKUP($A29,'Return Data'!$B$7:$R$2843,12,0)</f>
        <v>31.708400000000001</v>
      </c>
      <c r="I29" s="66">
        <f t="shared" si="2"/>
        <v>15</v>
      </c>
      <c r="J29" s="65">
        <f>VLOOKUP($A29,'Return Data'!$B$7:$R$2843,13,0)</f>
        <v>49.768599999999999</v>
      </c>
      <c r="K29" s="66">
        <f t="shared" si="3"/>
        <v>10</v>
      </c>
      <c r="L29" s="65">
        <f>VLOOKUP($A29,'Return Data'!$B$7:$R$2843,17,0)</f>
        <v>23.7394</v>
      </c>
      <c r="M29" s="66">
        <f t="shared" si="4"/>
        <v>20</v>
      </c>
      <c r="N29" s="65">
        <f>VLOOKUP($A29,'Return Data'!$B$7:$R$2843,14,0)</f>
        <v>12.2844</v>
      </c>
      <c r="O29" s="66">
        <f t="shared" si="8"/>
        <v>23</v>
      </c>
      <c r="P29" s="65">
        <f>VLOOKUP($A29,'Return Data'!$B$7:$R$2843,15,0)</f>
        <v>12.516999999999999</v>
      </c>
      <c r="Q29" s="66">
        <f t="shared" si="9"/>
        <v>20</v>
      </c>
      <c r="R29" s="65">
        <f>VLOOKUP($A29,'Return Data'!$B$7:$R$2843,16,0)</f>
        <v>12.9938</v>
      </c>
      <c r="S29" s="67">
        <f t="shared" si="7"/>
        <v>18</v>
      </c>
    </row>
    <row r="30" spans="1:19" x14ac:dyDescent="0.3">
      <c r="A30" s="63" t="s">
        <v>988</v>
      </c>
      <c r="B30" s="64">
        <f>VLOOKUP($A30,'Return Data'!$B$7:$R$2843,3,0)</f>
        <v>44440</v>
      </c>
      <c r="C30" s="65">
        <f>VLOOKUP($A30,'Return Data'!$B$7:$R$2843,4,0)</f>
        <v>48.247999999999998</v>
      </c>
      <c r="D30" s="65">
        <f>VLOOKUP($A30,'Return Data'!$B$7:$R$2843,10,0)</f>
        <v>10.894299999999999</v>
      </c>
      <c r="E30" s="66">
        <f t="shared" si="0"/>
        <v>17</v>
      </c>
      <c r="F30" s="65">
        <f>VLOOKUP($A30,'Return Data'!$B$7:$R$2843,11,0)</f>
        <v>16.165600000000001</v>
      </c>
      <c r="G30" s="66">
        <f t="shared" si="1"/>
        <v>18</v>
      </c>
      <c r="H30" s="65">
        <f>VLOOKUP($A30,'Return Data'!$B$7:$R$2843,12,0)</f>
        <v>38.734200000000001</v>
      </c>
      <c r="I30" s="66">
        <f t="shared" si="2"/>
        <v>1</v>
      </c>
      <c r="J30" s="65">
        <f>VLOOKUP($A30,'Return Data'!$B$7:$R$2843,13,0)</f>
        <v>52.604300000000002</v>
      </c>
      <c r="K30" s="66">
        <f t="shared" si="3"/>
        <v>7</v>
      </c>
      <c r="L30" s="65">
        <f>VLOOKUP($A30,'Return Data'!$B$7:$R$2843,17,0)</f>
        <v>23.335999999999999</v>
      </c>
      <c r="M30" s="66">
        <f t="shared" si="4"/>
        <v>23</v>
      </c>
      <c r="N30" s="65">
        <f>VLOOKUP($A30,'Return Data'!$B$7:$R$2843,14,0)</f>
        <v>11.0588</v>
      </c>
      <c r="O30" s="66">
        <f t="shared" si="8"/>
        <v>25</v>
      </c>
      <c r="P30" s="65">
        <f>VLOOKUP($A30,'Return Data'!$B$7:$R$2843,15,0)</f>
        <v>13.4221</v>
      </c>
      <c r="Q30" s="66">
        <f t="shared" si="9"/>
        <v>11</v>
      </c>
      <c r="R30" s="65">
        <f>VLOOKUP($A30,'Return Data'!$B$7:$R$2843,16,0)</f>
        <v>11.828900000000001</v>
      </c>
      <c r="S30" s="67">
        <f t="shared" si="7"/>
        <v>22</v>
      </c>
    </row>
    <row r="31" spans="1:19" x14ac:dyDescent="0.3">
      <c r="A31" s="63" t="s">
        <v>990</v>
      </c>
      <c r="B31" s="64">
        <f>VLOOKUP($A31,'Return Data'!$B$7:$R$2843,3,0)</f>
        <v>44440</v>
      </c>
      <c r="C31" s="65">
        <f>VLOOKUP($A31,'Return Data'!$B$7:$R$2843,4,0)</f>
        <v>248.62</v>
      </c>
      <c r="D31" s="65">
        <f>VLOOKUP($A31,'Return Data'!$B$7:$R$2843,10,0)</f>
        <v>9.8048000000000002</v>
      </c>
      <c r="E31" s="66">
        <f t="shared" si="0"/>
        <v>23</v>
      </c>
      <c r="F31" s="65">
        <f>VLOOKUP($A31,'Return Data'!$B$7:$R$2843,11,0)</f>
        <v>16.712</v>
      </c>
      <c r="G31" s="66">
        <f t="shared" si="1"/>
        <v>15</v>
      </c>
      <c r="H31" s="65">
        <f>VLOOKUP($A31,'Return Data'!$B$7:$R$2843,12,0)</f>
        <v>30.249400000000001</v>
      </c>
      <c r="I31" s="66">
        <f t="shared" si="2"/>
        <v>21</v>
      </c>
      <c r="J31" s="65">
        <f>VLOOKUP($A31,'Return Data'!$B$7:$R$2843,13,0)</f>
        <v>48.554000000000002</v>
      </c>
      <c r="K31" s="66">
        <f t="shared" si="3"/>
        <v>16</v>
      </c>
      <c r="L31" s="65">
        <f>VLOOKUP($A31,'Return Data'!$B$7:$R$2843,17,0)</f>
        <v>23.331399999999999</v>
      </c>
      <c r="M31" s="66">
        <f t="shared" si="4"/>
        <v>24</v>
      </c>
      <c r="N31" s="65">
        <f>VLOOKUP($A31,'Return Data'!$B$7:$R$2843,14,0)</f>
        <v>13.309699999999999</v>
      </c>
      <c r="O31" s="66">
        <f t="shared" si="8"/>
        <v>14</v>
      </c>
      <c r="P31" s="65">
        <f>VLOOKUP($A31,'Return Data'!$B$7:$R$2843,15,0)</f>
        <v>12.632899999999999</v>
      </c>
      <c r="Q31" s="66">
        <f t="shared" si="9"/>
        <v>19</v>
      </c>
      <c r="R31" s="65">
        <f>VLOOKUP($A31,'Return Data'!$B$7:$R$2843,16,0)</f>
        <v>18.8581</v>
      </c>
      <c r="S31" s="67">
        <f t="shared" si="7"/>
        <v>8</v>
      </c>
    </row>
    <row r="32" spans="1:19" x14ac:dyDescent="0.3">
      <c r="A32" s="63" t="s">
        <v>993</v>
      </c>
      <c r="B32" s="64">
        <f>VLOOKUP($A32,'Return Data'!$B$7:$R$2843,3,0)</f>
        <v>44440</v>
      </c>
      <c r="C32" s="65">
        <f>VLOOKUP($A32,'Return Data'!$B$7:$R$2843,4,0)</f>
        <v>59.598500000000001</v>
      </c>
      <c r="D32" s="65">
        <f>VLOOKUP($A32,'Return Data'!$B$7:$R$2843,10,0)</f>
        <v>9.8657000000000004</v>
      </c>
      <c r="E32" s="66">
        <f t="shared" si="0"/>
        <v>22</v>
      </c>
      <c r="F32" s="65">
        <f>VLOOKUP($A32,'Return Data'!$B$7:$R$2843,11,0)</f>
        <v>13.257099999999999</v>
      </c>
      <c r="G32" s="66">
        <f t="shared" si="1"/>
        <v>28</v>
      </c>
      <c r="H32" s="65">
        <f>VLOOKUP($A32,'Return Data'!$B$7:$R$2843,12,0)</f>
        <v>30.678100000000001</v>
      </c>
      <c r="I32" s="66">
        <f t="shared" si="2"/>
        <v>20</v>
      </c>
      <c r="J32" s="65">
        <f>VLOOKUP($A32,'Return Data'!$B$7:$R$2843,13,0)</f>
        <v>51.546399999999998</v>
      </c>
      <c r="K32" s="66">
        <f t="shared" si="3"/>
        <v>9</v>
      </c>
      <c r="L32" s="65">
        <f>VLOOKUP($A32,'Return Data'!$B$7:$R$2843,17,0)</f>
        <v>25.380800000000001</v>
      </c>
      <c r="M32" s="66">
        <f t="shared" si="4"/>
        <v>8</v>
      </c>
      <c r="N32" s="65">
        <f>VLOOKUP($A32,'Return Data'!$B$7:$R$2843,14,0)</f>
        <v>14.0717</v>
      </c>
      <c r="O32" s="66">
        <f t="shared" si="8"/>
        <v>9</v>
      </c>
      <c r="P32" s="65">
        <f>VLOOKUP($A32,'Return Data'!$B$7:$R$2843,15,0)</f>
        <v>13.1347</v>
      </c>
      <c r="Q32" s="66">
        <f t="shared" si="9"/>
        <v>14</v>
      </c>
      <c r="R32" s="65">
        <f>VLOOKUP($A32,'Return Data'!$B$7:$R$2843,16,0)</f>
        <v>12.1027</v>
      </c>
      <c r="S32" s="67">
        <f t="shared" si="7"/>
        <v>20</v>
      </c>
    </row>
    <row r="33" spans="1:19" x14ac:dyDescent="0.3">
      <c r="A33" s="63" t="s">
        <v>994</v>
      </c>
      <c r="B33" s="64">
        <f>VLOOKUP($A33,'Return Data'!$B$7:$R$2843,3,0)</f>
        <v>44440</v>
      </c>
      <c r="C33" s="65">
        <f>VLOOKUP($A33,'Return Data'!$B$7:$R$2843,4,0)</f>
        <v>712.17226548492397</v>
      </c>
      <c r="D33" s="65">
        <f>VLOOKUP($A33,'Return Data'!$B$7:$R$2843,10,0)</f>
        <v>10.997</v>
      </c>
      <c r="E33" s="66">
        <f t="shared" si="0"/>
        <v>16</v>
      </c>
      <c r="F33" s="65">
        <f>VLOOKUP($A33,'Return Data'!$B$7:$R$2843,11,0)</f>
        <v>17.8429</v>
      </c>
      <c r="G33" s="66">
        <f t="shared" si="1"/>
        <v>9</v>
      </c>
      <c r="H33" s="65">
        <f>VLOOKUP($A33,'Return Data'!$B$7:$R$2843,12,0)</f>
        <v>37.973700000000001</v>
      </c>
      <c r="I33" s="66">
        <f t="shared" si="2"/>
        <v>2</v>
      </c>
      <c r="J33" s="65">
        <f>VLOOKUP($A33,'Return Data'!$B$7:$R$2843,13,0)</f>
        <v>54.424999999999997</v>
      </c>
      <c r="K33" s="66">
        <f t="shared" si="3"/>
        <v>2</v>
      </c>
      <c r="L33" s="65">
        <f>VLOOKUP($A33,'Return Data'!$B$7:$R$2843,17,0)</f>
        <v>23.773499999999999</v>
      </c>
      <c r="M33" s="66">
        <f t="shared" si="4"/>
        <v>19</v>
      </c>
      <c r="N33" s="65">
        <f>VLOOKUP($A33,'Return Data'!$B$7:$R$2843,14,0)</f>
        <v>13.2441</v>
      </c>
      <c r="O33" s="66">
        <f t="shared" si="8"/>
        <v>15</v>
      </c>
      <c r="P33" s="65">
        <f>VLOOKUP($A33,'Return Data'!$B$7:$R$2843,15,0)</f>
        <v>12.704800000000001</v>
      </c>
      <c r="Q33" s="66">
        <f t="shared" si="9"/>
        <v>17</v>
      </c>
      <c r="R33" s="65">
        <f>VLOOKUP($A33,'Return Data'!$B$7:$R$2843,16,0)</f>
        <v>20.056100000000001</v>
      </c>
      <c r="S33" s="67">
        <f t="shared" si="7"/>
        <v>6</v>
      </c>
    </row>
    <row r="34" spans="1:19" x14ac:dyDescent="0.3">
      <c r="A34" s="63" t="s">
        <v>997</v>
      </c>
      <c r="B34" s="64">
        <f>VLOOKUP($A34,'Return Data'!$B$7:$R$2843,3,0)</f>
        <v>44440</v>
      </c>
      <c r="C34" s="65">
        <f>VLOOKUP($A34,'Return Data'!$B$7:$R$2843,4,0)</f>
        <v>135.066666666667</v>
      </c>
      <c r="D34" s="65">
        <f>VLOOKUP($A34,'Return Data'!$B$7:$R$2843,10,0)</f>
        <v>7.4801000000000002</v>
      </c>
      <c r="E34" s="66">
        <f t="shared" si="0"/>
        <v>27</v>
      </c>
      <c r="F34" s="65">
        <f>VLOOKUP($A34,'Return Data'!$B$7:$R$2843,11,0)</f>
        <v>14.7875</v>
      </c>
      <c r="G34" s="66">
        <f t="shared" si="1"/>
        <v>23</v>
      </c>
      <c r="H34" s="65">
        <f>VLOOKUP($A34,'Return Data'!$B$7:$R$2843,12,0)</f>
        <v>26.293500000000002</v>
      </c>
      <c r="I34" s="66">
        <f t="shared" si="2"/>
        <v>27</v>
      </c>
      <c r="J34" s="65">
        <f>VLOOKUP($A34,'Return Data'!$B$7:$R$2843,13,0)</f>
        <v>41.8172</v>
      </c>
      <c r="K34" s="66">
        <f t="shared" si="3"/>
        <v>27</v>
      </c>
      <c r="L34" s="65">
        <f>VLOOKUP($A34,'Return Data'!$B$7:$R$2843,17,0)</f>
        <v>19.2516</v>
      </c>
      <c r="M34" s="66">
        <f t="shared" si="4"/>
        <v>27</v>
      </c>
      <c r="N34" s="65">
        <f>VLOOKUP($A34,'Return Data'!$B$7:$R$2843,14,0)</f>
        <v>9.4042999999999992</v>
      </c>
      <c r="O34" s="66">
        <f t="shared" si="8"/>
        <v>28</v>
      </c>
      <c r="P34" s="65">
        <f>VLOOKUP($A34,'Return Data'!$B$7:$R$2843,15,0)</f>
        <v>9.1004000000000005</v>
      </c>
      <c r="Q34" s="66">
        <f t="shared" si="9"/>
        <v>27</v>
      </c>
      <c r="R34" s="65">
        <f>VLOOKUP($A34,'Return Data'!$B$7:$R$2843,16,0)</f>
        <v>10.311400000000001</v>
      </c>
      <c r="S34" s="67">
        <f t="shared" si="7"/>
        <v>27</v>
      </c>
    </row>
    <row r="35" spans="1:19" x14ac:dyDescent="0.3">
      <c r="A35" s="63" t="s">
        <v>999</v>
      </c>
      <c r="B35" s="64">
        <f>VLOOKUP($A35,'Return Data'!$B$7:$R$2843,3,0)</f>
        <v>44440</v>
      </c>
      <c r="C35" s="65">
        <f>VLOOKUP($A35,'Return Data'!$B$7:$R$2843,4,0)</f>
        <v>16.21</v>
      </c>
      <c r="D35" s="65">
        <f>VLOOKUP($A35,'Return Data'!$B$7:$R$2843,10,0)</f>
        <v>12.1799</v>
      </c>
      <c r="E35" s="66">
        <f t="shared" si="0"/>
        <v>6</v>
      </c>
      <c r="F35" s="65">
        <f>VLOOKUP($A35,'Return Data'!$B$7:$R$2843,11,0)</f>
        <v>17.6343</v>
      </c>
      <c r="G35" s="66">
        <f t="shared" si="1"/>
        <v>10</v>
      </c>
      <c r="H35" s="65">
        <f>VLOOKUP($A35,'Return Data'!$B$7:$R$2843,12,0)</f>
        <v>32.326500000000003</v>
      </c>
      <c r="I35" s="66">
        <f t="shared" si="2"/>
        <v>13</v>
      </c>
      <c r="J35" s="65">
        <f>VLOOKUP($A35,'Return Data'!$B$7:$R$2843,13,0)</f>
        <v>49.4009</v>
      </c>
      <c r="K35" s="66">
        <f t="shared" si="3"/>
        <v>13</v>
      </c>
      <c r="L35" s="65">
        <f>VLOOKUP($A35,'Return Data'!$B$7:$R$2843,17,0)</f>
        <v>24.912299999999998</v>
      </c>
      <c r="M35" s="66">
        <f t="shared" si="4"/>
        <v>14</v>
      </c>
      <c r="N35" s="65">
        <f>VLOOKUP($A35,'Return Data'!$B$7:$R$2843,14,0)</f>
        <v>13.5985</v>
      </c>
      <c r="O35" s="66">
        <f t="shared" si="8"/>
        <v>11</v>
      </c>
      <c r="P35" s="65">
        <f>VLOOKUP($A35,'Return Data'!$B$7:$R$2843,15,0)</f>
        <v>0</v>
      </c>
      <c r="Q35" s="66">
        <f t="shared" si="9"/>
        <v>28</v>
      </c>
      <c r="R35" s="65">
        <f>VLOOKUP($A35,'Return Data'!$B$7:$R$2843,16,0)</f>
        <v>11.8529</v>
      </c>
      <c r="S35" s="67">
        <f t="shared" si="7"/>
        <v>21</v>
      </c>
    </row>
    <row r="36" spans="1:19" x14ac:dyDescent="0.3">
      <c r="A36" s="63" t="s">
        <v>1916</v>
      </c>
      <c r="B36" s="64">
        <f>VLOOKUP($A36,'Return Data'!$B$7:$R$2843,3,0)</f>
        <v>44440</v>
      </c>
      <c r="C36" s="65">
        <f>VLOOKUP($A36,'Return Data'!$B$7:$R$2843,4,0)</f>
        <v>191.71850000000001</v>
      </c>
      <c r="D36" s="65">
        <f>VLOOKUP($A36,'Return Data'!$B$7:$R$2843,10,0)</f>
        <v>12.666499999999999</v>
      </c>
      <c r="E36" s="66">
        <f t="shared" si="0"/>
        <v>4</v>
      </c>
      <c r="F36" s="65">
        <f>VLOOKUP($A36,'Return Data'!$B$7:$R$2843,11,0)</f>
        <v>19.5885</v>
      </c>
      <c r="G36" s="66">
        <f t="shared" si="1"/>
        <v>3</v>
      </c>
      <c r="H36" s="65">
        <f>VLOOKUP($A36,'Return Data'!$B$7:$R$2843,12,0)</f>
        <v>33.843499999999999</v>
      </c>
      <c r="I36" s="66">
        <f t="shared" si="2"/>
        <v>7</v>
      </c>
      <c r="J36" s="65">
        <f>VLOOKUP($A36,'Return Data'!$B$7:$R$2843,13,0)</f>
        <v>53.143700000000003</v>
      </c>
      <c r="K36" s="66">
        <f t="shared" si="3"/>
        <v>4</v>
      </c>
      <c r="L36" s="65">
        <f>VLOOKUP($A36,'Return Data'!$B$7:$R$2843,17,0)</f>
        <v>27.604299999999999</v>
      </c>
      <c r="M36" s="66">
        <f t="shared" si="4"/>
        <v>5</v>
      </c>
      <c r="N36" s="65">
        <f>VLOOKUP($A36,'Return Data'!$B$7:$R$2843,14,0)</f>
        <v>14.8378</v>
      </c>
      <c r="O36" s="66">
        <f t="shared" si="8"/>
        <v>7</v>
      </c>
      <c r="P36" s="65">
        <f>VLOOKUP($A36,'Return Data'!$B$7:$R$2843,15,0)</f>
        <v>14.6539</v>
      </c>
      <c r="Q36" s="66">
        <f t="shared" si="9"/>
        <v>4</v>
      </c>
      <c r="R36" s="65">
        <f>VLOOKUP($A36,'Return Data'!$B$7:$R$2843,16,0)</f>
        <v>14.068199999999999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10.759841379310343</v>
      </c>
      <c r="E38" s="74"/>
      <c r="F38" s="75">
        <f>AVERAGE(F8:F36)</f>
        <v>16.647951724137929</v>
      </c>
      <c r="G38" s="74"/>
      <c r="H38" s="75">
        <f>AVERAGE(H8:H36)</f>
        <v>31.549041379310346</v>
      </c>
      <c r="I38" s="74"/>
      <c r="J38" s="75">
        <f>AVERAGE(J8:J36)</f>
        <v>48.849144827586223</v>
      </c>
      <c r="K38" s="74"/>
      <c r="L38" s="75">
        <f>AVERAGE(L8:L36)</f>
        <v>24.429803448275866</v>
      </c>
      <c r="M38" s="74"/>
      <c r="N38" s="75">
        <f>AVERAGE(N8:N36)</f>
        <v>13.415757142857146</v>
      </c>
      <c r="O38" s="74"/>
      <c r="P38" s="75">
        <f>AVERAGE(P8:P36)</f>
        <v>12.811625000000001</v>
      </c>
      <c r="Q38" s="74"/>
      <c r="R38" s="75">
        <f>AVERAGE(R8:R36)</f>
        <v>14.812982758620688</v>
      </c>
      <c r="S38" s="76"/>
    </row>
    <row r="39" spans="1:19" x14ac:dyDescent="0.3">
      <c r="A39" s="73" t="s">
        <v>28</v>
      </c>
      <c r="B39" s="74"/>
      <c r="C39" s="74"/>
      <c r="D39" s="75">
        <f>MIN(D8:D36)</f>
        <v>6.7187000000000001</v>
      </c>
      <c r="E39" s="74"/>
      <c r="F39" s="75">
        <f>MIN(F8:F36)</f>
        <v>11.3972</v>
      </c>
      <c r="G39" s="74"/>
      <c r="H39" s="75">
        <f>MIN(H8:H36)</f>
        <v>21.584599999999998</v>
      </c>
      <c r="I39" s="74"/>
      <c r="J39" s="75">
        <f>MIN(J8:J36)</f>
        <v>34.627200000000002</v>
      </c>
      <c r="K39" s="74"/>
      <c r="L39" s="75">
        <f>MIN(L8:L36)</f>
        <v>18.236000000000001</v>
      </c>
      <c r="M39" s="74"/>
      <c r="N39" s="75">
        <f>MIN(N8:N36)</f>
        <v>9.4042999999999992</v>
      </c>
      <c r="O39" s="74"/>
      <c r="P39" s="75">
        <f>MIN(P8:P36)</f>
        <v>0</v>
      </c>
      <c r="Q39" s="74"/>
      <c r="R39" s="75">
        <f>MIN(R8:R36)</f>
        <v>7.1910999999999996</v>
      </c>
      <c r="S39" s="76"/>
    </row>
    <row r="40" spans="1:19" ht="15" thickBot="1" x14ac:dyDescent="0.35">
      <c r="A40" s="77" t="s">
        <v>29</v>
      </c>
      <c r="B40" s="78"/>
      <c r="C40" s="78"/>
      <c r="D40" s="79">
        <f>MAX(D8:D36)</f>
        <v>13.0162</v>
      </c>
      <c r="E40" s="78"/>
      <c r="F40" s="79">
        <f>MAX(F8:F36)</f>
        <v>20.479199999999999</v>
      </c>
      <c r="G40" s="78"/>
      <c r="H40" s="79">
        <f>MAX(H8:H36)</f>
        <v>38.734200000000001</v>
      </c>
      <c r="I40" s="78"/>
      <c r="J40" s="79">
        <f>MAX(J8:J36)</f>
        <v>57.798999999999999</v>
      </c>
      <c r="K40" s="78"/>
      <c r="L40" s="79">
        <f>MAX(L8:L36)</f>
        <v>30.501000000000001</v>
      </c>
      <c r="M40" s="78"/>
      <c r="N40" s="79">
        <f>MAX(N8:N36)</f>
        <v>17.852399999999999</v>
      </c>
      <c r="O40" s="78"/>
      <c r="P40" s="79">
        <f>MAX(P8:P36)</f>
        <v>17.354399999999998</v>
      </c>
      <c r="Q40" s="78"/>
      <c r="R40" s="79">
        <f>MAX(R8:R36)</f>
        <v>20.268899999999999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44440</v>
      </c>
      <c r="C8" s="65">
        <f>VLOOKUP($A8,'Return Data'!$B$7:$R$2843,4,0)</f>
        <v>37.223500000000001</v>
      </c>
      <c r="D8" s="65">
        <f>VLOOKUP($A8,'Return Data'!$B$7:$R$2843,9,0)</f>
        <v>9.6242000000000001</v>
      </c>
      <c r="E8" s="66">
        <f t="shared" ref="E8:E35" si="0">RANK(D8,D$8:D$35,0)</f>
        <v>16</v>
      </c>
      <c r="F8" s="65">
        <f>VLOOKUP($A8,'Return Data'!$B$7:$R$2843,10,0)</f>
        <v>6.3808999999999996</v>
      </c>
      <c r="G8" s="66">
        <f t="shared" ref="G8:G35" si="1">RANK(F8,F$8:F$35,0)</f>
        <v>9</v>
      </c>
      <c r="H8" s="65">
        <f>VLOOKUP($A8,'Return Data'!$B$7:$R$2843,11,0)</f>
        <v>8.5524000000000004</v>
      </c>
      <c r="I8" s="66">
        <f t="shared" ref="I8:I35" si="2">RANK(H8,H$8:H$35,0)</f>
        <v>7</v>
      </c>
      <c r="J8" s="65">
        <f>VLOOKUP($A8,'Return Data'!$B$7:$R$2843,12,0)</f>
        <v>6.2759999999999998</v>
      </c>
      <c r="K8" s="66">
        <f t="shared" ref="K8:K33" si="3">RANK(J8,J$8:J$35,0)</f>
        <v>5</v>
      </c>
      <c r="L8" s="65">
        <f>VLOOKUP($A8,'Return Data'!$B$7:$R$2843,13,0)</f>
        <v>6.8928000000000003</v>
      </c>
      <c r="M8" s="66">
        <f>RANK(L8,L$8:L$35,0)</f>
        <v>5</v>
      </c>
      <c r="N8" s="65">
        <f>VLOOKUP($A8,'Return Data'!$B$7:$R$2843,17,0)</f>
        <v>4.3411999999999997</v>
      </c>
      <c r="O8" s="66">
        <f>RANK(N8,N$8:N$35,0)</f>
        <v>22</v>
      </c>
      <c r="P8" s="65">
        <f>VLOOKUP($A8,'Return Data'!$B$7:$R$2843,14,0)</f>
        <v>6.0820999999999996</v>
      </c>
      <c r="Q8" s="66">
        <f>RANK(P8,P$8:P$35,0)</f>
        <v>21</v>
      </c>
      <c r="R8" s="65">
        <f>VLOOKUP($A8,'Return Data'!$B$7:$R$2843,16,0)</f>
        <v>7.7843</v>
      </c>
      <c r="S8" s="67">
        <f t="shared" ref="S8:S35" si="4">RANK(R8,R$8:R$35,0)</f>
        <v>19</v>
      </c>
    </row>
    <row r="9" spans="1:19" x14ac:dyDescent="0.3">
      <c r="A9" s="82" t="s">
        <v>54</v>
      </c>
      <c r="B9" s="64">
        <f>VLOOKUP($A9,'Return Data'!$B$7:$R$2843,3,0)</f>
        <v>44440</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-14.325200000000001</v>
      </c>
      <c r="S9" s="67">
        <f t="shared" si="4"/>
        <v>27</v>
      </c>
    </row>
    <row r="10" spans="1:19" x14ac:dyDescent="0.3">
      <c r="A10" s="82" t="s">
        <v>55</v>
      </c>
      <c r="B10" s="64">
        <f>VLOOKUP($A10,'Return Data'!$B$7:$R$2843,3,0)</f>
        <v>44440</v>
      </c>
      <c r="C10" s="65">
        <f>VLOOKUP($A10,'Return Data'!$B$7:$R$2843,4,0)</f>
        <v>25.5352</v>
      </c>
      <c r="D10" s="65">
        <f>VLOOKUP($A10,'Return Data'!$B$7:$R$2843,9,0)</f>
        <v>11.736000000000001</v>
      </c>
      <c r="E10" s="66">
        <f t="shared" si="0"/>
        <v>7</v>
      </c>
      <c r="F10" s="65">
        <f>VLOOKUP($A10,'Return Data'!$B$7:$R$2843,10,0)</f>
        <v>4.5160999999999998</v>
      </c>
      <c r="G10" s="66">
        <f t="shared" si="1"/>
        <v>22</v>
      </c>
      <c r="H10" s="65">
        <f>VLOOKUP($A10,'Return Data'!$B$7:$R$2843,11,0)</f>
        <v>10.355700000000001</v>
      </c>
      <c r="I10" s="66">
        <f t="shared" si="2"/>
        <v>3</v>
      </c>
      <c r="J10" s="65">
        <f>VLOOKUP($A10,'Return Data'!$B$7:$R$2843,12,0)</f>
        <v>3.8336000000000001</v>
      </c>
      <c r="K10" s="66">
        <f t="shared" si="3"/>
        <v>13</v>
      </c>
      <c r="L10" s="65">
        <f>VLOOKUP($A10,'Return Data'!$B$7:$R$2843,13,0)</f>
        <v>5.21</v>
      </c>
      <c r="M10" s="66">
        <f t="shared" ref="M10:M33" si="5">RANK(L10,L$8:L$35,0)</f>
        <v>12</v>
      </c>
      <c r="N10" s="65">
        <f>VLOOKUP($A10,'Return Data'!$B$7:$R$2843,17,0)</f>
        <v>8.9420000000000002</v>
      </c>
      <c r="O10" s="66">
        <f t="shared" ref="O10:O21" si="6">RANK(N10,N$8:N$35,0)</f>
        <v>4</v>
      </c>
      <c r="P10" s="65">
        <f>VLOOKUP($A10,'Return Data'!$B$7:$R$2843,14,0)</f>
        <v>10.3826</v>
      </c>
      <c r="Q10" s="66">
        <f t="shared" ref="Q10:Q21" si="7">RANK(P10,P$8:P$35,0)</f>
        <v>2</v>
      </c>
      <c r="R10" s="65">
        <f>VLOOKUP($A10,'Return Data'!$B$7:$R$2843,16,0)</f>
        <v>9.4679000000000002</v>
      </c>
      <c r="S10" s="67">
        <f t="shared" si="4"/>
        <v>3</v>
      </c>
    </row>
    <row r="11" spans="1:19" x14ac:dyDescent="0.3">
      <c r="A11" s="82" t="s">
        <v>56</v>
      </c>
      <c r="B11" s="64">
        <f>VLOOKUP($A11,'Return Data'!$B$7:$R$2843,3,0)</f>
        <v>44440</v>
      </c>
      <c r="C11" s="65">
        <f>VLOOKUP($A11,'Return Data'!$B$7:$R$2843,4,0)</f>
        <v>19.843399999999999</v>
      </c>
      <c r="D11" s="65">
        <f>VLOOKUP($A11,'Return Data'!$B$7:$R$2843,9,0)</f>
        <v>12.143700000000001</v>
      </c>
      <c r="E11" s="66">
        <f t="shared" si="0"/>
        <v>5</v>
      </c>
      <c r="F11" s="65">
        <f>VLOOKUP($A11,'Return Data'!$B$7:$R$2843,10,0)</f>
        <v>6.1003999999999996</v>
      </c>
      <c r="G11" s="66">
        <f t="shared" si="1"/>
        <v>11</v>
      </c>
      <c r="H11" s="65">
        <f>VLOOKUP($A11,'Return Data'!$B$7:$R$2843,11,0)</f>
        <v>7.1505000000000001</v>
      </c>
      <c r="I11" s="66">
        <f t="shared" si="2"/>
        <v>15</v>
      </c>
      <c r="J11" s="65">
        <f>VLOOKUP($A11,'Return Data'!$B$7:$R$2843,12,0)</f>
        <v>7.17</v>
      </c>
      <c r="K11" s="66">
        <f t="shared" si="3"/>
        <v>3</v>
      </c>
      <c r="L11" s="65">
        <f>VLOOKUP($A11,'Return Data'!$B$7:$R$2843,13,0)</f>
        <v>7.5902000000000003</v>
      </c>
      <c r="M11" s="66">
        <f t="shared" si="5"/>
        <v>4</v>
      </c>
      <c r="N11" s="65">
        <f>VLOOKUP($A11,'Return Data'!$B$7:$R$2843,17,0)</f>
        <v>6.9847999999999999</v>
      </c>
      <c r="O11" s="66">
        <f t="shared" si="6"/>
        <v>16</v>
      </c>
      <c r="P11" s="65">
        <f>VLOOKUP($A11,'Return Data'!$B$7:$R$2843,14,0)</f>
        <v>4.7713999999999999</v>
      </c>
      <c r="Q11" s="66">
        <f t="shared" si="7"/>
        <v>23</v>
      </c>
      <c r="R11" s="65">
        <f>VLOOKUP($A11,'Return Data'!$B$7:$R$2843,16,0)</f>
        <v>7.5805999999999996</v>
      </c>
      <c r="S11" s="67">
        <f t="shared" si="4"/>
        <v>22</v>
      </c>
    </row>
    <row r="12" spans="1:19" x14ac:dyDescent="0.3">
      <c r="A12" s="82" t="s">
        <v>57</v>
      </c>
      <c r="B12" s="64">
        <f>VLOOKUP($A12,'Return Data'!$B$7:$R$2843,3,0)</f>
        <v>44440</v>
      </c>
      <c r="C12" s="65">
        <f>VLOOKUP($A12,'Return Data'!$B$7:$R$2843,4,0)</f>
        <v>39.006900000000002</v>
      </c>
      <c r="D12" s="65">
        <f>VLOOKUP($A12,'Return Data'!$B$7:$R$2843,9,0)</f>
        <v>9.9680999999999997</v>
      </c>
      <c r="E12" s="66">
        <f t="shared" si="0"/>
        <v>14</v>
      </c>
      <c r="F12" s="65">
        <f>VLOOKUP($A12,'Return Data'!$B$7:$R$2843,10,0)</f>
        <v>3.3199000000000001</v>
      </c>
      <c r="G12" s="66">
        <f t="shared" si="1"/>
        <v>25</v>
      </c>
      <c r="H12" s="65">
        <f>VLOOKUP($A12,'Return Data'!$B$7:$R$2843,11,0)</f>
        <v>6.0994000000000002</v>
      </c>
      <c r="I12" s="66">
        <f t="shared" si="2"/>
        <v>21</v>
      </c>
      <c r="J12" s="65">
        <f>VLOOKUP($A12,'Return Data'!$B$7:$R$2843,12,0)</f>
        <v>2.3492999999999999</v>
      </c>
      <c r="K12" s="66">
        <f t="shared" si="3"/>
        <v>24</v>
      </c>
      <c r="L12" s="65">
        <f>VLOOKUP($A12,'Return Data'!$B$7:$R$2843,13,0)</f>
        <v>3.8018999999999998</v>
      </c>
      <c r="M12" s="66">
        <f t="shared" si="5"/>
        <v>22</v>
      </c>
      <c r="N12" s="65">
        <f>VLOOKUP($A12,'Return Data'!$B$7:$R$2843,17,0)</f>
        <v>6.4817999999999998</v>
      </c>
      <c r="O12" s="66">
        <f t="shared" si="6"/>
        <v>18</v>
      </c>
      <c r="P12" s="65">
        <f>VLOOKUP($A12,'Return Data'!$B$7:$R$2843,14,0)</f>
        <v>7.9473000000000003</v>
      </c>
      <c r="Q12" s="66">
        <f t="shared" si="7"/>
        <v>19</v>
      </c>
      <c r="R12" s="65">
        <f>VLOOKUP($A12,'Return Data'!$B$7:$R$2843,16,0)</f>
        <v>8.5259999999999998</v>
      </c>
      <c r="S12" s="67">
        <f t="shared" si="4"/>
        <v>11</v>
      </c>
    </row>
    <row r="13" spans="1:19" x14ac:dyDescent="0.3">
      <c r="A13" s="82" t="s">
        <v>58</v>
      </c>
      <c r="B13" s="64">
        <f>VLOOKUP($A13,'Return Data'!$B$7:$R$2843,3,0)</f>
        <v>44440</v>
      </c>
      <c r="C13" s="65">
        <f>VLOOKUP($A13,'Return Data'!$B$7:$R$2843,4,0)</f>
        <v>25.5733</v>
      </c>
      <c r="D13" s="65">
        <f>VLOOKUP($A13,'Return Data'!$B$7:$R$2843,9,0)</f>
        <v>6.7622</v>
      </c>
      <c r="E13" s="66">
        <f t="shared" si="0"/>
        <v>25</v>
      </c>
      <c r="F13" s="65">
        <f>VLOOKUP($A13,'Return Data'!$B$7:$R$2843,10,0)</f>
        <v>4.1018999999999997</v>
      </c>
      <c r="G13" s="66">
        <f t="shared" si="1"/>
        <v>23</v>
      </c>
      <c r="H13" s="65">
        <f>VLOOKUP($A13,'Return Data'!$B$7:$R$2843,11,0)</f>
        <v>4.2142999999999997</v>
      </c>
      <c r="I13" s="66">
        <f t="shared" si="2"/>
        <v>26</v>
      </c>
      <c r="J13" s="65">
        <f>VLOOKUP($A13,'Return Data'!$B$7:$R$2843,12,0)</f>
        <v>2.2852000000000001</v>
      </c>
      <c r="K13" s="66">
        <f t="shared" si="3"/>
        <v>25</v>
      </c>
      <c r="L13" s="65">
        <f>VLOOKUP($A13,'Return Data'!$B$7:$R$2843,13,0)</f>
        <v>3.3628</v>
      </c>
      <c r="M13" s="66">
        <f t="shared" si="5"/>
        <v>24</v>
      </c>
      <c r="N13" s="65">
        <f>VLOOKUP($A13,'Return Data'!$B$7:$R$2843,17,0)</f>
        <v>6.3611000000000004</v>
      </c>
      <c r="O13" s="66">
        <f t="shared" si="6"/>
        <v>19</v>
      </c>
      <c r="P13" s="65">
        <f>VLOOKUP($A13,'Return Data'!$B$7:$R$2843,14,0)</f>
        <v>8.2083999999999993</v>
      </c>
      <c r="Q13" s="66">
        <f t="shared" si="7"/>
        <v>15</v>
      </c>
      <c r="R13" s="65">
        <f>VLOOKUP($A13,'Return Data'!$B$7:$R$2843,16,0)</f>
        <v>8.5408000000000008</v>
      </c>
      <c r="S13" s="67">
        <f t="shared" si="4"/>
        <v>10</v>
      </c>
    </row>
    <row r="14" spans="1:19" x14ac:dyDescent="0.3">
      <c r="A14" s="82" t="s">
        <v>59</v>
      </c>
      <c r="B14" s="64">
        <f>VLOOKUP($A14,'Return Data'!$B$7:$R$2843,3,0)</f>
        <v>44440</v>
      </c>
      <c r="C14" s="65">
        <f>VLOOKUP($A14,'Return Data'!$B$7:$R$2843,4,0)</f>
        <v>2775.9670999999998</v>
      </c>
      <c r="D14" s="65">
        <f>VLOOKUP($A14,'Return Data'!$B$7:$R$2843,9,0)</f>
        <v>12.7418</v>
      </c>
      <c r="E14" s="66">
        <f t="shared" si="0"/>
        <v>3</v>
      </c>
      <c r="F14" s="65">
        <f>VLOOKUP($A14,'Return Data'!$B$7:$R$2843,10,0)</f>
        <v>6.3733000000000004</v>
      </c>
      <c r="G14" s="66">
        <f t="shared" si="1"/>
        <v>10</v>
      </c>
      <c r="H14" s="65">
        <f>VLOOKUP($A14,'Return Data'!$B$7:$R$2843,11,0)</f>
        <v>8.3435000000000006</v>
      </c>
      <c r="I14" s="66">
        <f t="shared" si="2"/>
        <v>9</v>
      </c>
      <c r="J14" s="65">
        <f>VLOOKUP($A14,'Return Data'!$B$7:$R$2843,12,0)</f>
        <v>3.2345000000000002</v>
      </c>
      <c r="K14" s="66">
        <f t="shared" si="3"/>
        <v>17</v>
      </c>
      <c r="L14" s="65">
        <f>VLOOKUP($A14,'Return Data'!$B$7:$R$2843,13,0)</f>
        <v>4.6920999999999999</v>
      </c>
      <c r="M14" s="66">
        <f t="shared" si="5"/>
        <v>15</v>
      </c>
      <c r="N14" s="65">
        <f>VLOOKUP($A14,'Return Data'!$B$7:$R$2843,17,0)</f>
        <v>9.6844999999999999</v>
      </c>
      <c r="O14" s="66">
        <f t="shared" si="6"/>
        <v>2</v>
      </c>
      <c r="P14" s="65">
        <f>VLOOKUP($A14,'Return Data'!$B$7:$R$2843,14,0)</f>
        <v>10.352499999999999</v>
      </c>
      <c r="Q14" s="66">
        <f t="shared" si="7"/>
        <v>3</v>
      </c>
      <c r="R14" s="65">
        <f>VLOOKUP($A14,'Return Data'!$B$7:$R$2843,16,0)</f>
        <v>8.8164999999999996</v>
      </c>
      <c r="S14" s="67">
        <f t="shared" si="4"/>
        <v>8</v>
      </c>
    </row>
    <row r="15" spans="1:19" x14ac:dyDescent="0.3">
      <c r="A15" s="82" t="s">
        <v>61</v>
      </c>
      <c r="B15" s="64">
        <f>VLOOKUP($A15,'Return Data'!$B$7:$R$2843,3,0)</f>
        <v>44440</v>
      </c>
      <c r="C15" s="65">
        <f>VLOOKUP($A15,'Return Data'!$B$7:$R$2843,4,0)</f>
        <v>77.4482</v>
      </c>
      <c r="D15" s="65">
        <f>VLOOKUP($A15,'Return Data'!$B$7:$R$2843,9,0)</f>
        <v>10.2699</v>
      </c>
      <c r="E15" s="66">
        <f t="shared" si="0"/>
        <v>13</v>
      </c>
      <c r="F15" s="65">
        <f>VLOOKUP($A15,'Return Data'!$B$7:$R$2843,10,0)</f>
        <v>1.1225000000000001</v>
      </c>
      <c r="G15" s="66">
        <f t="shared" si="1"/>
        <v>26</v>
      </c>
      <c r="H15" s="65">
        <f>VLOOKUP($A15,'Return Data'!$B$7:$R$2843,11,0)</f>
        <v>8.4960000000000004</v>
      </c>
      <c r="I15" s="66">
        <f t="shared" si="2"/>
        <v>8</v>
      </c>
      <c r="J15" s="65">
        <f>VLOOKUP($A15,'Return Data'!$B$7:$R$2843,12,0)</f>
        <v>10.770799999999999</v>
      </c>
      <c r="K15" s="66">
        <f t="shared" si="3"/>
        <v>2</v>
      </c>
      <c r="L15" s="65">
        <f>VLOOKUP($A15,'Return Data'!$B$7:$R$2843,13,0)</f>
        <v>12.916399999999999</v>
      </c>
      <c r="M15" s="66">
        <f t="shared" si="5"/>
        <v>1</v>
      </c>
      <c r="N15" s="65">
        <f>VLOOKUP($A15,'Return Data'!$B$7:$R$2843,17,0)</f>
        <v>3.8138999999999998</v>
      </c>
      <c r="O15" s="66">
        <f t="shared" si="6"/>
        <v>24</v>
      </c>
      <c r="P15" s="65">
        <f>VLOOKUP($A15,'Return Data'!$B$7:$R$2843,14,0)</f>
        <v>5.6044999999999998</v>
      </c>
      <c r="Q15" s="66">
        <f t="shared" si="7"/>
        <v>22</v>
      </c>
      <c r="R15" s="65">
        <f>VLOOKUP($A15,'Return Data'!$B$7:$R$2843,16,0)</f>
        <v>8.2406000000000006</v>
      </c>
      <c r="S15" s="67">
        <f t="shared" si="4"/>
        <v>15</v>
      </c>
    </row>
    <row r="16" spans="1:19" x14ac:dyDescent="0.3">
      <c r="A16" s="82" t="s">
        <v>62</v>
      </c>
      <c r="B16" s="64">
        <f>VLOOKUP($A16,'Return Data'!$B$7:$R$2843,3,0)</f>
        <v>44440</v>
      </c>
      <c r="C16" s="65">
        <f>VLOOKUP($A16,'Return Data'!$B$7:$R$2843,4,0)</f>
        <v>77.631299999999996</v>
      </c>
      <c r="D16" s="65">
        <f>VLOOKUP($A16,'Return Data'!$B$7:$R$2843,9,0)</f>
        <v>9.4332999999999991</v>
      </c>
      <c r="E16" s="66">
        <f t="shared" si="0"/>
        <v>17</v>
      </c>
      <c r="F16" s="65">
        <f>VLOOKUP($A16,'Return Data'!$B$7:$R$2843,10,0)</f>
        <v>27.338100000000001</v>
      </c>
      <c r="G16" s="66">
        <f t="shared" si="1"/>
        <v>1</v>
      </c>
      <c r="H16" s="65">
        <f>VLOOKUP($A16,'Return Data'!$B$7:$R$2843,11,0)</f>
        <v>16.1418</v>
      </c>
      <c r="I16" s="66">
        <f t="shared" si="2"/>
        <v>1</v>
      </c>
      <c r="J16" s="65">
        <f>VLOOKUP($A16,'Return Data'!$B$7:$R$2843,12,0)</f>
        <v>10.836399999999999</v>
      </c>
      <c r="K16" s="66">
        <f t="shared" si="3"/>
        <v>1</v>
      </c>
      <c r="L16" s="65">
        <f>VLOOKUP($A16,'Return Data'!$B$7:$R$2843,13,0)</f>
        <v>10.340999999999999</v>
      </c>
      <c r="M16" s="66">
        <f t="shared" si="5"/>
        <v>2</v>
      </c>
      <c r="N16" s="65">
        <f>VLOOKUP($A16,'Return Data'!$B$7:$R$2843,17,0)</f>
        <v>9.9661000000000008</v>
      </c>
      <c r="O16" s="66">
        <f t="shared" si="6"/>
        <v>1</v>
      </c>
      <c r="P16" s="65">
        <f>VLOOKUP($A16,'Return Data'!$B$7:$R$2843,14,0)</f>
        <v>8.0852000000000004</v>
      </c>
      <c r="Q16" s="66">
        <f t="shared" si="7"/>
        <v>17</v>
      </c>
      <c r="R16" s="65">
        <f>VLOOKUP($A16,'Return Data'!$B$7:$R$2843,16,0)</f>
        <v>8.4330999999999996</v>
      </c>
      <c r="S16" s="67">
        <f t="shared" si="4"/>
        <v>14</v>
      </c>
    </row>
    <row r="17" spans="1:19" x14ac:dyDescent="0.3">
      <c r="A17" s="82" t="s">
        <v>63</v>
      </c>
      <c r="B17" s="64">
        <f>VLOOKUP($A17,'Return Data'!$B$7:$R$2843,3,0)</f>
        <v>44440</v>
      </c>
      <c r="C17" s="65">
        <f>VLOOKUP($A17,'Return Data'!$B$7:$R$2843,4,0)</f>
        <v>30.652799999999999</v>
      </c>
      <c r="D17" s="65">
        <f>VLOOKUP($A17,'Return Data'!$B$7:$R$2843,9,0)</f>
        <v>10.9983</v>
      </c>
      <c r="E17" s="66">
        <f t="shared" si="0"/>
        <v>9</v>
      </c>
      <c r="F17" s="65">
        <f>VLOOKUP($A17,'Return Data'!$B$7:$R$2843,10,0)</f>
        <v>4.5214999999999996</v>
      </c>
      <c r="G17" s="66">
        <f t="shared" si="1"/>
        <v>21</v>
      </c>
      <c r="H17" s="65">
        <f>VLOOKUP($A17,'Return Data'!$B$7:$R$2843,11,0)</f>
        <v>6.2611999999999997</v>
      </c>
      <c r="I17" s="66">
        <f t="shared" si="2"/>
        <v>20</v>
      </c>
      <c r="J17" s="65">
        <f>VLOOKUP($A17,'Return Data'!$B$7:$R$2843,12,0)</f>
        <v>2.8460999999999999</v>
      </c>
      <c r="K17" s="66">
        <f t="shared" si="3"/>
        <v>19</v>
      </c>
      <c r="L17" s="65">
        <f>VLOOKUP($A17,'Return Data'!$B$7:$R$2843,13,0)</f>
        <v>4.3056000000000001</v>
      </c>
      <c r="M17" s="66">
        <f t="shared" si="5"/>
        <v>17</v>
      </c>
      <c r="N17" s="65">
        <f>VLOOKUP($A17,'Return Data'!$B$7:$R$2843,17,0)</f>
        <v>6.2630999999999997</v>
      </c>
      <c r="O17" s="66">
        <f t="shared" si="6"/>
        <v>21</v>
      </c>
      <c r="P17" s="65">
        <f>VLOOKUP($A17,'Return Data'!$B$7:$R$2843,14,0)</f>
        <v>8.843</v>
      </c>
      <c r="Q17" s="66">
        <f t="shared" si="7"/>
        <v>11</v>
      </c>
      <c r="R17" s="65">
        <f>VLOOKUP($A17,'Return Data'!$B$7:$R$2843,16,0)</f>
        <v>7.7310999999999996</v>
      </c>
      <c r="S17" s="67">
        <f t="shared" si="4"/>
        <v>20</v>
      </c>
    </row>
    <row r="18" spans="1:19" x14ac:dyDescent="0.3">
      <c r="A18" s="82" t="s">
        <v>64</v>
      </c>
      <c r="B18" s="64">
        <f>VLOOKUP($A18,'Return Data'!$B$7:$R$2843,3,0)</f>
        <v>44440</v>
      </c>
      <c r="C18" s="65">
        <f>VLOOKUP($A18,'Return Data'!$B$7:$R$2843,4,0)</f>
        <v>30.182300000000001</v>
      </c>
      <c r="D18" s="65">
        <f>VLOOKUP($A18,'Return Data'!$B$7:$R$2843,9,0)</f>
        <v>11.077999999999999</v>
      </c>
      <c r="E18" s="66">
        <f t="shared" si="0"/>
        <v>8</v>
      </c>
      <c r="F18" s="65">
        <f>VLOOKUP($A18,'Return Data'!$B$7:$R$2843,10,0)</f>
        <v>6.6505000000000001</v>
      </c>
      <c r="G18" s="66">
        <f t="shared" si="1"/>
        <v>7</v>
      </c>
      <c r="H18" s="65">
        <f>VLOOKUP($A18,'Return Data'!$B$7:$R$2843,11,0)</f>
        <v>7.6879999999999997</v>
      </c>
      <c r="I18" s="66">
        <f t="shared" si="2"/>
        <v>12</v>
      </c>
      <c r="J18" s="65">
        <f>VLOOKUP($A18,'Return Data'!$B$7:$R$2843,12,0)</f>
        <v>5.6285999999999996</v>
      </c>
      <c r="K18" s="66">
        <f t="shared" si="3"/>
        <v>6</v>
      </c>
      <c r="L18" s="65">
        <f>VLOOKUP($A18,'Return Data'!$B$7:$R$2843,13,0)</f>
        <v>6.8684000000000003</v>
      </c>
      <c r="M18" s="66">
        <f t="shared" si="5"/>
        <v>6</v>
      </c>
      <c r="N18" s="65">
        <f>VLOOKUP($A18,'Return Data'!$B$7:$R$2843,17,0)</f>
        <v>9.6670999999999996</v>
      </c>
      <c r="O18" s="66">
        <f t="shared" si="6"/>
        <v>3</v>
      </c>
      <c r="P18" s="65">
        <f>VLOOKUP($A18,'Return Data'!$B$7:$R$2843,14,0)</f>
        <v>10.079499999999999</v>
      </c>
      <c r="Q18" s="66">
        <f t="shared" si="7"/>
        <v>5</v>
      </c>
      <c r="R18" s="65">
        <f>VLOOKUP($A18,'Return Data'!$B$7:$R$2843,16,0)</f>
        <v>10.676500000000001</v>
      </c>
      <c r="S18" s="67">
        <f t="shared" si="4"/>
        <v>1</v>
      </c>
    </row>
    <row r="19" spans="1:19" x14ac:dyDescent="0.3">
      <c r="A19" s="82" t="s">
        <v>65</v>
      </c>
      <c r="B19" s="64">
        <f>VLOOKUP($A19,'Return Data'!$B$7:$R$2843,3,0)</f>
        <v>44440</v>
      </c>
      <c r="C19" s="65">
        <f>VLOOKUP($A19,'Return Data'!$B$7:$R$2843,4,0)</f>
        <v>18.9495</v>
      </c>
      <c r="D19" s="65">
        <f>VLOOKUP($A19,'Return Data'!$B$7:$R$2843,9,0)</f>
        <v>9.2286000000000001</v>
      </c>
      <c r="E19" s="66">
        <f t="shared" si="0"/>
        <v>19</v>
      </c>
      <c r="F19" s="65">
        <f>VLOOKUP($A19,'Return Data'!$B$7:$R$2843,10,0)</f>
        <v>5.3578999999999999</v>
      </c>
      <c r="G19" s="66">
        <f t="shared" si="1"/>
        <v>13</v>
      </c>
      <c r="H19" s="65">
        <f>VLOOKUP($A19,'Return Data'!$B$7:$R$2843,11,0)</f>
        <v>6.8632999999999997</v>
      </c>
      <c r="I19" s="66">
        <f t="shared" si="2"/>
        <v>17</v>
      </c>
      <c r="J19" s="65">
        <f>VLOOKUP($A19,'Return Data'!$B$7:$R$2843,12,0)</f>
        <v>5.1452999999999998</v>
      </c>
      <c r="K19" s="66">
        <f t="shared" si="3"/>
        <v>8</v>
      </c>
      <c r="L19" s="65">
        <f>VLOOKUP($A19,'Return Data'!$B$7:$R$2843,13,0)</f>
        <v>6.1341000000000001</v>
      </c>
      <c r="M19" s="66">
        <f t="shared" si="5"/>
        <v>8</v>
      </c>
      <c r="N19" s="65">
        <f>VLOOKUP($A19,'Return Data'!$B$7:$R$2843,17,0)</f>
        <v>7.8284000000000002</v>
      </c>
      <c r="O19" s="66">
        <f t="shared" si="6"/>
        <v>9</v>
      </c>
      <c r="P19" s="65">
        <f>VLOOKUP($A19,'Return Data'!$B$7:$R$2843,14,0)</f>
        <v>8.1981000000000002</v>
      </c>
      <c r="Q19" s="66">
        <f t="shared" si="7"/>
        <v>16</v>
      </c>
      <c r="R19" s="65">
        <f>VLOOKUP($A19,'Return Data'!$B$7:$R$2843,16,0)</f>
        <v>6.6524000000000001</v>
      </c>
      <c r="S19" s="67">
        <f t="shared" si="4"/>
        <v>25</v>
      </c>
    </row>
    <row r="20" spans="1:19" x14ac:dyDescent="0.3">
      <c r="A20" s="82" t="s">
        <v>66</v>
      </c>
      <c r="B20" s="64">
        <f>VLOOKUP($A20,'Return Data'!$B$7:$R$2843,3,0)</f>
        <v>44440</v>
      </c>
      <c r="C20" s="65">
        <f>VLOOKUP($A20,'Return Data'!$B$7:$R$2843,4,0)</f>
        <v>29.761900000000001</v>
      </c>
      <c r="D20" s="65">
        <f>VLOOKUP($A20,'Return Data'!$B$7:$R$2843,9,0)</f>
        <v>10.595499999999999</v>
      </c>
      <c r="E20" s="66">
        <f t="shared" si="0"/>
        <v>11</v>
      </c>
      <c r="F20" s="65">
        <f>VLOOKUP($A20,'Return Data'!$B$7:$R$2843,10,0)</f>
        <v>6.5145</v>
      </c>
      <c r="G20" s="66">
        <f t="shared" si="1"/>
        <v>8</v>
      </c>
      <c r="H20" s="65">
        <f>VLOOKUP($A20,'Return Data'!$B$7:$R$2843,11,0)</f>
        <v>7.8930999999999996</v>
      </c>
      <c r="I20" s="66">
        <f t="shared" si="2"/>
        <v>11</v>
      </c>
      <c r="J20" s="65">
        <f>VLOOKUP($A20,'Return Data'!$B$7:$R$2843,12,0)</f>
        <v>3.3214000000000001</v>
      </c>
      <c r="K20" s="66">
        <f t="shared" si="3"/>
        <v>16</v>
      </c>
      <c r="L20" s="65">
        <f>VLOOKUP($A20,'Return Data'!$B$7:$R$2843,13,0)</f>
        <v>5.2286000000000001</v>
      </c>
      <c r="M20" s="66">
        <f t="shared" si="5"/>
        <v>11</v>
      </c>
      <c r="N20" s="65">
        <f>VLOOKUP($A20,'Return Data'!$B$7:$R$2843,17,0)</f>
        <v>8.5351999999999997</v>
      </c>
      <c r="O20" s="66">
        <f t="shared" si="6"/>
        <v>6</v>
      </c>
      <c r="P20" s="65">
        <f>VLOOKUP($A20,'Return Data'!$B$7:$R$2843,14,0)</f>
        <v>10.877000000000001</v>
      </c>
      <c r="Q20" s="66">
        <f t="shared" si="7"/>
        <v>1</v>
      </c>
      <c r="R20" s="65">
        <f>VLOOKUP($A20,'Return Data'!$B$7:$R$2843,16,0)</f>
        <v>9.4016000000000002</v>
      </c>
      <c r="S20" s="67">
        <f t="shared" si="4"/>
        <v>4</v>
      </c>
    </row>
    <row r="21" spans="1:19" x14ac:dyDescent="0.3">
      <c r="A21" s="82" t="s">
        <v>67</v>
      </c>
      <c r="B21" s="64">
        <f>VLOOKUP($A21,'Return Data'!$B$7:$R$2843,3,0)</f>
        <v>44440</v>
      </c>
      <c r="C21" s="65">
        <f>VLOOKUP($A21,'Return Data'!$B$7:$R$2843,4,0)</f>
        <v>18.3231</v>
      </c>
      <c r="D21" s="65">
        <f>VLOOKUP($A21,'Return Data'!$B$7:$R$2843,9,0)</f>
        <v>11.9655</v>
      </c>
      <c r="E21" s="66">
        <f t="shared" si="0"/>
        <v>6</v>
      </c>
      <c r="F21" s="65">
        <f>VLOOKUP($A21,'Return Data'!$B$7:$R$2843,10,0)</f>
        <v>8.4699000000000009</v>
      </c>
      <c r="G21" s="66">
        <f t="shared" si="1"/>
        <v>3</v>
      </c>
      <c r="H21" s="65">
        <f>VLOOKUP($A21,'Return Data'!$B$7:$R$2843,11,0)</f>
        <v>9.8989999999999991</v>
      </c>
      <c r="I21" s="66">
        <f t="shared" si="2"/>
        <v>4</v>
      </c>
      <c r="J21" s="65">
        <f>VLOOKUP($A21,'Return Data'!$B$7:$R$2843,12,0)</f>
        <v>6.6707999999999998</v>
      </c>
      <c r="K21" s="66">
        <f t="shared" si="3"/>
        <v>4</v>
      </c>
      <c r="L21" s="65">
        <f>VLOOKUP($A21,'Return Data'!$B$7:$R$2843,13,0)</f>
        <v>7.7074999999999996</v>
      </c>
      <c r="M21" s="66">
        <f t="shared" si="5"/>
        <v>3</v>
      </c>
      <c r="N21" s="65">
        <f>VLOOKUP($A21,'Return Data'!$B$7:$R$2843,17,0)</f>
        <v>8.0318000000000005</v>
      </c>
      <c r="O21" s="66">
        <f t="shared" si="6"/>
        <v>7</v>
      </c>
      <c r="P21" s="65">
        <f>VLOOKUP($A21,'Return Data'!$B$7:$R$2843,14,0)</f>
        <v>8.0656999999999996</v>
      </c>
      <c r="Q21" s="66">
        <f t="shared" si="7"/>
        <v>18</v>
      </c>
      <c r="R21" s="65">
        <f>VLOOKUP($A21,'Return Data'!$B$7:$R$2843,16,0)</f>
        <v>7.6699000000000002</v>
      </c>
      <c r="S21" s="67">
        <f t="shared" si="4"/>
        <v>21</v>
      </c>
    </row>
    <row r="22" spans="1:19" x14ac:dyDescent="0.3">
      <c r="A22" s="82" t="s">
        <v>68</v>
      </c>
      <c r="B22" s="64">
        <f>VLOOKUP($A22,'Return Data'!$B$7:$R$2843,3,0)</f>
        <v>44440</v>
      </c>
      <c r="C22" s="65">
        <f>VLOOKUP($A22,'Return Data'!$B$7:$R$2843,4,0)</f>
        <v>1231.2086999999999</v>
      </c>
      <c r="D22" s="65">
        <f>VLOOKUP($A22,'Return Data'!$B$7:$R$2843,9,0)</f>
        <v>10.832000000000001</v>
      </c>
      <c r="E22" s="66">
        <f t="shared" si="0"/>
        <v>10</v>
      </c>
      <c r="F22" s="65">
        <f>VLOOKUP($A22,'Return Data'!$B$7:$R$2843,10,0)</f>
        <v>6.7939999999999996</v>
      </c>
      <c r="G22" s="66">
        <f t="shared" si="1"/>
        <v>6</v>
      </c>
      <c r="H22" s="65">
        <f>VLOOKUP($A22,'Return Data'!$B$7:$R$2843,11,0)</f>
        <v>7.0758000000000001</v>
      </c>
      <c r="I22" s="66">
        <f t="shared" si="2"/>
        <v>16</v>
      </c>
      <c r="J22" s="65">
        <f>VLOOKUP($A22,'Return Data'!$B$7:$R$2843,12,0)</f>
        <v>4.4884000000000004</v>
      </c>
      <c r="K22" s="66">
        <f t="shared" si="3"/>
        <v>9</v>
      </c>
      <c r="L22" s="65">
        <f>VLOOKUP($A22,'Return Data'!$B$7:$R$2843,13,0)</f>
        <v>6.1719999999999997</v>
      </c>
      <c r="M22" s="66">
        <f t="shared" si="5"/>
        <v>7</v>
      </c>
      <c r="N22" s="65"/>
      <c r="O22" s="66"/>
      <c r="P22" s="65"/>
      <c r="Q22" s="66"/>
      <c r="R22" s="65">
        <f>VLOOKUP($A22,'Return Data'!$B$7:$R$2843,16,0)</f>
        <v>7.8711000000000002</v>
      </c>
      <c r="S22" s="67">
        <f t="shared" si="4"/>
        <v>18</v>
      </c>
    </row>
    <row r="23" spans="1:19" x14ac:dyDescent="0.3">
      <c r="A23" s="82" t="s">
        <v>69</v>
      </c>
      <c r="B23" s="64">
        <f>VLOOKUP($A23,'Return Data'!$B$7:$R$2843,3,0)</f>
        <v>44440</v>
      </c>
      <c r="C23" s="65">
        <f>VLOOKUP($A23,'Return Data'!$B$7:$R$2843,4,0)</f>
        <v>34.648299999999999</v>
      </c>
      <c r="D23" s="65">
        <f>VLOOKUP($A23,'Return Data'!$B$7:$R$2843,9,0)</f>
        <v>8.0645000000000007</v>
      </c>
      <c r="E23" s="66">
        <f t="shared" si="0"/>
        <v>23</v>
      </c>
      <c r="F23" s="65">
        <f>VLOOKUP($A23,'Return Data'!$B$7:$R$2843,10,0)</f>
        <v>5.0876999999999999</v>
      </c>
      <c r="G23" s="66">
        <f t="shared" si="1"/>
        <v>17</v>
      </c>
      <c r="H23" s="65">
        <f>VLOOKUP($A23,'Return Data'!$B$7:$R$2843,11,0)</f>
        <v>6.3144999999999998</v>
      </c>
      <c r="I23" s="66">
        <f t="shared" si="2"/>
        <v>19</v>
      </c>
      <c r="J23" s="65">
        <f>VLOOKUP($A23,'Return Data'!$B$7:$R$2843,12,0)</f>
        <v>3.8546999999999998</v>
      </c>
      <c r="K23" s="66">
        <f t="shared" si="3"/>
        <v>12</v>
      </c>
      <c r="L23" s="65">
        <f>VLOOKUP($A23,'Return Data'!$B$7:$R$2843,13,0)</f>
        <v>4.7728999999999999</v>
      </c>
      <c r="M23" s="66">
        <f t="shared" si="5"/>
        <v>14</v>
      </c>
      <c r="N23" s="65">
        <f>VLOOKUP($A23,'Return Data'!$B$7:$R$2843,17,0)</f>
        <v>6.3310000000000004</v>
      </c>
      <c r="O23" s="66">
        <f t="shared" ref="O23:O33" si="8">RANK(N23,N$8:N$35,0)</f>
        <v>20</v>
      </c>
      <c r="P23" s="65">
        <f>VLOOKUP($A23,'Return Data'!$B$7:$R$2843,14,0)</f>
        <v>6.7561</v>
      </c>
      <c r="Q23" s="66">
        <f t="shared" ref="Q23:Q33" si="9">RANK(P23,P$8:P$35,0)</f>
        <v>20</v>
      </c>
      <c r="R23" s="65">
        <f>VLOOKUP($A23,'Return Data'!$B$7:$R$2843,16,0)</f>
        <v>8.0968</v>
      </c>
      <c r="S23" s="67">
        <f t="shared" si="4"/>
        <v>17</v>
      </c>
    </row>
    <row r="24" spans="1:19" x14ac:dyDescent="0.3">
      <c r="A24" s="82" t="s">
        <v>70</v>
      </c>
      <c r="B24" s="64">
        <f>VLOOKUP($A24,'Return Data'!$B$7:$R$2843,3,0)</f>
        <v>44440</v>
      </c>
      <c r="C24" s="65">
        <f>VLOOKUP($A24,'Return Data'!$B$7:$R$2843,4,0)</f>
        <v>31.5002</v>
      </c>
      <c r="D24" s="65">
        <f>VLOOKUP($A24,'Return Data'!$B$7:$R$2843,9,0)</f>
        <v>13.505800000000001</v>
      </c>
      <c r="E24" s="66">
        <f t="shared" si="0"/>
        <v>2</v>
      </c>
      <c r="F24" s="65">
        <f>VLOOKUP($A24,'Return Data'!$B$7:$R$2843,10,0)</f>
        <v>7.3531000000000004</v>
      </c>
      <c r="G24" s="66">
        <f t="shared" si="1"/>
        <v>4</v>
      </c>
      <c r="H24" s="65">
        <f>VLOOKUP($A24,'Return Data'!$B$7:$R$2843,11,0)</f>
        <v>8.6356999999999999</v>
      </c>
      <c r="I24" s="66">
        <f t="shared" si="2"/>
        <v>6</v>
      </c>
      <c r="J24" s="65">
        <f>VLOOKUP($A24,'Return Data'!$B$7:$R$2843,12,0)</f>
        <v>4.1078000000000001</v>
      </c>
      <c r="K24" s="66">
        <f t="shared" si="3"/>
        <v>10</v>
      </c>
      <c r="L24" s="65">
        <f>VLOOKUP($A24,'Return Data'!$B$7:$R$2843,13,0)</f>
        <v>6.0937999999999999</v>
      </c>
      <c r="M24" s="66">
        <f t="shared" si="5"/>
        <v>10</v>
      </c>
      <c r="N24" s="65">
        <f>VLOOKUP($A24,'Return Data'!$B$7:$R$2843,17,0)</f>
        <v>8.7006999999999994</v>
      </c>
      <c r="O24" s="66">
        <f t="shared" si="8"/>
        <v>5</v>
      </c>
      <c r="P24" s="65">
        <f>VLOOKUP($A24,'Return Data'!$B$7:$R$2843,14,0)</f>
        <v>10.288500000000001</v>
      </c>
      <c r="Q24" s="66">
        <f t="shared" si="9"/>
        <v>4</v>
      </c>
      <c r="R24" s="65">
        <f>VLOOKUP($A24,'Return Data'!$B$7:$R$2843,16,0)</f>
        <v>9.6288</v>
      </c>
      <c r="S24" s="67">
        <f t="shared" si="4"/>
        <v>2</v>
      </c>
    </row>
    <row r="25" spans="1:19" x14ac:dyDescent="0.3">
      <c r="A25" s="82" t="s">
        <v>71</v>
      </c>
      <c r="B25" s="64">
        <f>VLOOKUP($A25,'Return Data'!$B$7:$R$2843,3,0)</f>
        <v>44440</v>
      </c>
      <c r="C25" s="65">
        <f>VLOOKUP($A25,'Return Data'!$B$7:$R$2843,4,0)</f>
        <v>25.174399999999999</v>
      </c>
      <c r="D25" s="65">
        <f>VLOOKUP($A25,'Return Data'!$B$7:$R$2843,9,0)</f>
        <v>9.4202999999999992</v>
      </c>
      <c r="E25" s="66">
        <f t="shared" si="0"/>
        <v>18</v>
      </c>
      <c r="F25" s="65">
        <f>VLOOKUP($A25,'Return Data'!$B$7:$R$2843,10,0)</f>
        <v>5.5547000000000004</v>
      </c>
      <c r="G25" s="66">
        <f t="shared" si="1"/>
        <v>12</v>
      </c>
      <c r="H25" s="65">
        <f>VLOOKUP($A25,'Return Data'!$B$7:$R$2843,11,0)</f>
        <v>6.5392999999999999</v>
      </c>
      <c r="I25" s="66">
        <f t="shared" si="2"/>
        <v>18</v>
      </c>
      <c r="J25" s="65">
        <f>VLOOKUP($A25,'Return Data'!$B$7:$R$2843,12,0)</f>
        <v>2.5013999999999998</v>
      </c>
      <c r="K25" s="66">
        <f t="shared" si="3"/>
        <v>21</v>
      </c>
      <c r="L25" s="65">
        <f>VLOOKUP($A25,'Return Data'!$B$7:$R$2843,13,0)</f>
        <v>4.0974000000000004</v>
      </c>
      <c r="M25" s="66">
        <f t="shared" si="5"/>
        <v>18</v>
      </c>
      <c r="N25" s="65">
        <f>VLOOKUP($A25,'Return Data'!$B$7:$R$2843,17,0)</f>
        <v>7.0622999999999996</v>
      </c>
      <c r="O25" s="66">
        <f t="shared" si="8"/>
        <v>13</v>
      </c>
      <c r="P25" s="65">
        <f>VLOOKUP($A25,'Return Data'!$B$7:$R$2843,14,0)</f>
        <v>9.0037000000000003</v>
      </c>
      <c r="Q25" s="66">
        <f t="shared" si="9"/>
        <v>9</v>
      </c>
      <c r="R25" s="65">
        <f>VLOOKUP($A25,'Return Data'!$B$7:$R$2843,16,0)</f>
        <v>8.8498999999999999</v>
      </c>
      <c r="S25" s="67">
        <f t="shared" si="4"/>
        <v>7</v>
      </c>
    </row>
    <row r="26" spans="1:19" x14ac:dyDescent="0.3">
      <c r="A26" s="82" t="s">
        <v>72</v>
      </c>
      <c r="B26" s="64">
        <f>VLOOKUP($A26,'Return Data'!$B$7:$R$2843,3,0)</f>
        <v>44440</v>
      </c>
      <c r="C26" s="65">
        <f>VLOOKUP($A26,'Return Data'!$B$7:$R$2843,4,0)</f>
        <v>14.1692</v>
      </c>
      <c r="D26" s="65">
        <f>VLOOKUP($A26,'Return Data'!$B$7:$R$2843,9,0)</f>
        <v>8.5508000000000006</v>
      </c>
      <c r="E26" s="66">
        <f t="shared" si="0"/>
        <v>22</v>
      </c>
      <c r="F26" s="65">
        <f>VLOOKUP($A26,'Return Data'!$B$7:$R$2843,10,0)</f>
        <v>5.1536999999999997</v>
      </c>
      <c r="G26" s="66">
        <f t="shared" si="1"/>
        <v>16</v>
      </c>
      <c r="H26" s="65">
        <f>VLOOKUP($A26,'Return Data'!$B$7:$R$2843,11,0)</f>
        <v>6.0358999999999998</v>
      </c>
      <c r="I26" s="66">
        <f t="shared" si="2"/>
        <v>22</v>
      </c>
      <c r="J26" s="65">
        <f>VLOOKUP($A26,'Return Data'!$B$7:$R$2843,12,0)</f>
        <v>3.7873000000000001</v>
      </c>
      <c r="K26" s="66">
        <f t="shared" si="3"/>
        <v>15</v>
      </c>
      <c r="L26" s="65">
        <f>VLOOKUP($A26,'Return Data'!$B$7:$R$2843,13,0)</f>
        <v>4.3978999999999999</v>
      </c>
      <c r="M26" s="66">
        <f t="shared" si="5"/>
        <v>16</v>
      </c>
      <c r="N26" s="65">
        <f>VLOOKUP($A26,'Return Data'!$B$7:$R$2843,17,0)</f>
        <v>7.6694000000000004</v>
      </c>
      <c r="O26" s="66">
        <f t="shared" si="8"/>
        <v>10</v>
      </c>
      <c r="P26" s="65">
        <f>VLOOKUP($A26,'Return Data'!$B$7:$R$2843,14,0)</f>
        <v>10.064</v>
      </c>
      <c r="Q26" s="66">
        <f t="shared" si="9"/>
        <v>6</v>
      </c>
      <c r="R26" s="65">
        <f>VLOOKUP($A26,'Return Data'!$B$7:$R$2843,16,0)</f>
        <v>8.1577000000000002</v>
      </c>
      <c r="S26" s="67">
        <f t="shared" si="4"/>
        <v>16</v>
      </c>
    </row>
    <row r="27" spans="1:19" x14ac:dyDescent="0.3">
      <c r="A27" s="82" t="s">
        <v>73</v>
      </c>
      <c r="B27" s="64">
        <f>VLOOKUP($A27,'Return Data'!$B$7:$R$2843,3,0)</f>
        <v>44440</v>
      </c>
      <c r="C27" s="65">
        <f>VLOOKUP($A27,'Return Data'!$B$7:$R$2843,4,0)</f>
        <v>31.127700000000001</v>
      </c>
      <c r="D27" s="65">
        <f>VLOOKUP($A27,'Return Data'!$B$7:$R$2843,9,0)</f>
        <v>14.971</v>
      </c>
      <c r="E27" s="66">
        <f t="shared" si="0"/>
        <v>1</v>
      </c>
      <c r="F27" s="65">
        <f>VLOOKUP($A27,'Return Data'!$B$7:$R$2843,10,0)</f>
        <v>4.5403000000000002</v>
      </c>
      <c r="G27" s="66">
        <f t="shared" si="1"/>
        <v>20</v>
      </c>
      <c r="H27" s="65">
        <f>VLOOKUP($A27,'Return Data'!$B$7:$R$2843,11,0)</f>
        <v>9.5420999999999996</v>
      </c>
      <c r="I27" s="66">
        <f t="shared" si="2"/>
        <v>5</v>
      </c>
      <c r="J27" s="65">
        <f>VLOOKUP($A27,'Return Data'!$B$7:$R$2843,12,0)</f>
        <v>3.0211999999999999</v>
      </c>
      <c r="K27" s="66">
        <f t="shared" si="3"/>
        <v>18</v>
      </c>
      <c r="L27" s="65">
        <f>VLOOKUP($A27,'Return Data'!$B$7:$R$2843,13,0)</f>
        <v>3.5326</v>
      </c>
      <c r="M27" s="66">
        <f t="shared" si="5"/>
        <v>23</v>
      </c>
      <c r="N27" s="65">
        <f>VLOOKUP($A27,'Return Data'!$B$7:$R$2843,17,0)</f>
        <v>7.0244</v>
      </c>
      <c r="O27" s="66">
        <f t="shared" si="8"/>
        <v>14</v>
      </c>
      <c r="P27" s="65">
        <f>VLOOKUP($A27,'Return Data'!$B$7:$R$2843,14,0)</f>
        <v>8.8735999999999997</v>
      </c>
      <c r="Q27" s="66">
        <f t="shared" si="9"/>
        <v>10</v>
      </c>
      <c r="R27" s="65">
        <f>VLOOKUP($A27,'Return Data'!$B$7:$R$2843,16,0)</f>
        <v>8.4611999999999998</v>
      </c>
      <c r="S27" s="67">
        <f t="shared" si="4"/>
        <v>13</v>
      </c>
    </row>
    <row r="28" spans="1:19" x14ac:dyDescent="0.3">
      <c r="A28" s="82" t="s">
        <v>74</v>
      </c>
      <c r="B28" s="64">
        <f>VLOOKUP($A28,'Return Data'!$B$7:$R$2843,3,0)</f>
        <v>44440</v>
      </c>
      <c r="C28" s="65">
        <f>VLOOKUP($A28,'Return Data'!$B$7:$R$2843,4,0)</f>
        <v>2301.5789</v>
      </c>
      <c r="D28" s="65">
        <f>VLOOKUP($A28,'Return Data'!$B$7:$R$2843,9,0)</f>
        <v>9.8445</v>
      </c>
      <c r="E28" s="66">
        <f t="shared" si="0"/>
        <v>15</v>
      </c>
      <c r="F28" s="65">
        <f>VLOOKUP($A28,'Return Data'!$B$7:$R$2843,10,0)</f>
        <v>5.3042999999999996</v>
      </c>
      <c r="G28" s="66">
        <f t="shared" si="1"/>
        <v>14</v>
      </c>
      <c r="H28" s="65">
        <f>VLOOKUP($A28,'Return Data'!$B$7:$R$2843,11,0)</f>
        <v>7.3243999999999998</v>
      </c>
      <c r="I28" s="66">
        <f t="shared" si="2"/>
        <v>13</v>
      </c>
      <c r="J28" s="65">
        <f>VLOOKUP($A28,'Return Data'!$B$7:$R$2843,12,0)</f>
        <v>4.0034999999999998</v>
      </c>
      <c r="K28" s="66">
        <f t="shared" si="3"/>
        <v>11</v>
      </c>
      <c r="L28" s="65">
        <f>VLOOKUP($A28,'Return Data'!$B$7:$R$2843,13,0)</f>
        <v>4.9177999999999997</v>
      </c>
      <c r="M28" s="66">
        <f t="shared" si="5"/>
        <v>13</v>
      </c>
      <c r="N28" s="65">
        <f>VLOOKUP($A28,'Return Data'!$B$7:$R$2843,17,0)</f>
        <v>7.2089999999999996</v>
      </c>
      <c r="O28" s="66">
        <f t="shared" si="8"/>
        <v>12</v>
      </c>
      <c r="P28" s="65">
        <f>VLOOKUP($A28,'Return Data'!$B$7:$R$2843,14,0)</f>
        <v>9.5243000000000002</v>
      </c>
      <c r="Q28" s="66">
        <f t="shared" si="9"/>
        <v>8</v>
      </c>
      <c r="R28" s="65">
        <f>VLOOKUP($A28,'Return Data'!$B$7:$R$2843,16,0)</f>
        <v>8.9513999999999996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44440</v>
      </c>
      <c r="C30" s="65">
        <f>VLOOKUP($A30,'Return Data'!$B$7:$R$2843,4,0)</f>
        <v>16.7136</v>
      </c>
      <c r="D30" s="65">
        <f>VLOOKUP($A30,'Return Data'!$B$7:$R$2843,9,0)</f>
        <v>8.7174999999999994</v>
      </c>
      <c r="E30" s="66">
        <f t="shared" si="0"/>
        <v>21</v>
      </c>
      <c r="F30" s="65">
        <f>VLOOKUP($A30,'Return Data'!$B$7:$R$2843,10,0)</f>
        <v>4.6349</v>
      </c>
      <c r="G30" s="66">
        <f t="shared" si="1"/>
        <v>18</v>
      </c>
      <c r="H30" s="65">
        <f>VLOOKUP($A30,'Return Data'!$B$7:$R$2843,11,0)</f>
        <v>5.9749999999999996</v>
      </c>
      <c r="I30" s="66">
        <f t="shared" si="2"/>
        <v>23</v>
      </c>
      <c r="J30" s="65">
        <f>VLOOKUP($A30,'Return Data'!$B$7:$R$2843,12,0)</f>
        <v>3.8266</v>
      </c>
      <c r="K30" s="66">
        <f t="shared" si="3"/>
        <v>14</v>
      </c>
      <c r="L30" s="65">
        <f>VLOOKUP($A30,'Return Data'!$B$7:$R$2843,13,0)</f>
        <v>4.0205000000000002</v>
      </c>
      <c r="M30" s="66">
        <f t="shared" si="5"/>
        <v>19</v>
      </c>
      <c r="N30" s="65">
        <f>VLOOKUP($A30,'Return Data'!$B$7:$R$2843,17,0)</f>
        <v>6.9451999999999998</v>
      </c>
      <c r="O30" s="66">
        <f t="shared" si="8"/>
        <v>17</v>
      </c>
      <c r="P30" s="65">
        <f>VLOOKUP($A30,'Return Data'!$B$7:$R$2843,14,0)</f>
        <v>8.6644000000000005</v>
      </c>
      <c r="Q30" s="66">
        <f t="shared" si="9"/>
        <v>13</v>
      </c>
      <c r="R30" s="65">
        <f>VLOOKUP($A30,'Return Data'!$B$7:$R$2843,16,0)</f>
        <v>8.5042000000000009</v>
      </c>
      <c r="S30" s="67">
        <f t="shared" si="4"/>
        <v>12</v>
      </c>
    </row>
    <row r="31" spans="1:19" x14ac:dyDescent="0.3">
      <c r="A31" s="82" t="s">
        <v>78</v>
      </c>
      <c r="B31" s="64">
        <f>VLOOKUP($A31,'Return Data'!$B$7:$R$2843,3,0)</f>
        <v>44440</v>
      </c>
      <c r="C31" s="65">
        <f>VLOOKUP($A31,'Return Data'!$B$7:$R$2843,4,0)</f>
        <v>29.793399999999998</v>
      </c>
      <c r="D31" s="65">
        <f>VLOOKUP($A31,'Return Data'!$B$7:$R$2843,9,0)</f>
        <v>7.6330999999999998</v>
      </c>
      <c r="E31" s="66">
        <f t="shared" si="0"/>
        <v>24</v>
      </c>
      <c r="F31" s="65">
        <f>VLOOKUP($A31,'Return Data'!$B$7:$R$2843,10,0)</f>
        <v>4.6220999999999997</v>
      </c>
      <c r="G31" s="66">
        <f t="shared" si="1"/>
        <v>19</v>
      </c>
      <c r="H31" s="65">
        <f>VLOOKUP($A31,'Return Data'!$B$7:$R$2843,11,0)</f>
        <v>5.3836000000000004</v>
      </c>
      <c r="I31" s="66">
        <f t="shared" si="2"/>
        <v>24</v>
      </c>
      <c r="J31" s="65">
        <f>VLOOKUP($A31,'Return Data'!$B$7:$R$2843,12,0)</f>
        <v>2.7416</v>
      </c>
      <c r="K31" s="66">
        <f t="shared" si="3"/>
        <v>20</v>
      </c>
      <c r="L31" s="65">
        <f>VLOOKUP($A31,'Return Data'!$B$7:$R$2843,13,0)</f>
        <v>3.9531999999999998</v>
      </c>
      <c r="M31" s="66">
        <f t="shared" si="5"/>
        <v>20</v>
      </c>
      <c r="N31" s="65">
        <f>VLOOKUP($A31,'Return Data'!$B$7:$R$2843,17,0)</f>
        <v>7.4749999999999996</v>
      </c>
      <c r="O31" s="66">
        <f t="shared" si="8"/>
        <v>11</v>
      </c>
      <c r="P31" s="65">
        <f>VLOOKUP($A31,'Return Data'!$B$7:$R$2843,14,0)</f>
        <v>10.0487</v>
      </c>
      <c r="Q31" s="66">
        <f t="shared" si="9"/>
        <v>7</v>
      </c>
      <c r="R31" s="65">
        <f>VLOOKUP($A31,'Return Data'!$B$7:$R$2843,16,0)</f>
        <v>8.7764000000000006</v>
      </c>
      <c r="S31" s="67">
        <f t="shared" si="4"/>
        <v>9</v>
      </c>
    </row>
    <row r="32" spans="1:19" x14ac:dyDescent="0.3">
      <c r="A32" s="82" t="s">
        <v>79</v>
      </c>
      <c r="B32" s="64">
        <f>VLOOKUP($A32,'Return Data'!$B$7:$R$2843,3,0)</f>
        <v>44440</v>
      </c>
      <c r="C32" s="65">
        <f>VLOOKUP($A32,'Return Data'!$B$7:$R$2843,4,0)</f>
        <v>36.1038</v>
      </c>
      <c r="D32" s="65">
        <f>VLOOKUP($A32,'Return Data'!$B$7:$R$2843,9,0)</f>
        <v>9.0279000000000007</v>
      </c>
      <c r="E32" s="66">
        <f t="shared" si="0"/>
        <v>20</v>
      </c>
      <c r="F32" s="65">
        <f>VLOOKUP($A32,'Return Data'!$B$7:$R$2843,10,0)</f>
        <v>7.1473000000000004</v>
      </c>
      <c r="G32" s="66">
        <f t="shared" si="1"/>
        <v>5</v>
      </c>
      <c r="H32" s="65">
        <f>VLOOKUP($A32,'Return Data'!$B$7:$R$2843,11,0)</f>
        <v>7.9888000000000003</v>
      </c>
      <c r="I32" s="66">
        <f t="shared" si="2"/>
        <v>10</v>
      </c>
      <c r="J32" s="65">
        <f>VLOOKUP($A32,'Return Data'!$B$7:$R$2843,12,0)</f>
        <v>5.4414999999999996</v>
      </c>
      <c r="K32" s="66">
        <f t="shared" si="3"/>
        <v>7</v>
      </c>
      <c r="L32" s="65">
        <f>VLOOKUP($A32,'Return Data'!$B$7:$R$2843,13,0)</f>
        <v>6.1136999999999997</v>
      </c>
      <c r="M32" s="66">
        <f t="shared" si="5"/>
        <v>9</v>
      </c>
      <c r="N32" s="65">
        <f>VLOOKUP($A32,'Return Data'!$B$7:$R$2843,17,0)</f>
        <v>7.8949999999999996</v>
      </c>
      <c r="O32" s="66">
        <f t="shared" si="8"/>
        <v>8</v>
      </c>
      <c r="P32" s="65">
        <f>VLOOKUP($A32,'Return Data'!$B$7:$R$2843,14,0)</f>
        <v>8.5053999999999998</v>
      </c>
      <c r="Q32" s="66">
        <f t="shared" si="9"/>
        <v>14</v>
      </c>
      <c r="R32" s="65">
        <f>VLOOKUP($A32,'Return Data'!$B$7:$R$2843,16,0)</f>
        <v>9.1636000000000006</v>
      </c>
      <c r="S32" s="67">
        <f t="shared" si="4"/>
        <v>5</v>
      </c>
    </row>
    <row r="33" spans="1:19" x14ac:dyDescent="0.3">
      <c r="A33" s="82" t="s">
        <v>80</v>
      </c>
      <c r="B33" s="64">
        <f>VLOOKUP($A33,'Return Data'!$B$7:$R$2843,3,0)</f>
        <v>44440</v>
      </c>
      <c r="C33" s="65">
        <f>VLOOKUP($A33,'Return Data'!$B$7:$R$2843,4,0)</f>
        <v>20.097200000000001</v>
      </c>
      <c r="D33" s="65">
        <f>VLOOKUP($A33,'Return Data'!$B$7:$R$2843,9,0)</f>
        <v>12.568199999999999</v>
      </c>
      <c r="E33" s="66">
        <f t="shared" si="0"/>
        <v>4</v>
      </c>
      <c r="F33" s="65">
        <f>VLOOKUP($A33,'Return Data'!$B$7:$R$2843,10,0)</f>
        <v>5.1917999999999997</v>
      </c>
      <c r="G33" s="66">
        <f t="shared" si="1"/>
        <v>15</v>
      </c>
      <c r="H33" s="65">
        <f>VLOOKUP($A33,'Return Data'!$B$7:$R$2843,11,0)</f>
        <v>7.3231000000000002</v>
      </c>
      <c r="I33" s="66">
        <f t="shared" si="2"/>
        <v>14</v>
      </c>
      <c r="J33" s="65">
        <f>VLOOKUP($A33,'Return Data'!$B$7:$R$2843,12,0)</f>
        <v>2.4571999999999998</v>
      </c>
      <c r="K33" s="66">
        <f t="shared" si="3"/>
        <v>22</v>
      </c>
      <c r="L33" s="65">
        <f>VLOOKUP($A33,'Return Data'!$B$7:$R$2843,13,0)</f>
        <v>3.8207</v>
      </c>
      <c r="M33" s="66">
        <f t="shared" si="5"/>
        <v>21</v>
      </c>
      <c r="N33" s="65">
        <f>VLOOKUP($A33,'Return Data'!$B$7:$R$2843,17,0)</f>
        <v>7.0115999999999996</v>
      </c>
      <c r="O33" s="66">
        <f t="shared" si="8"/>
        <v>15</v>
      </c>
      <c r="P33" s="65">
        <f>VLOOKUP($A33,'Return Data'!$B$7:$R$2843,14,0)</f>
        <v>8.7361000000000004</v>
      </c>
      <c r="Q33" s="66">
        <f t="shared" si="9"/>
        <v>12</v>
      </c>
      <c r="R33" s="65">
        <f>VLOOKUP($A33,'Return Data'!$B$7:$R$2843,16,0)</f>
        <v>7.3916000000000004</v>
      </c>
      <c r="S33" s="67">
        <f t="shared" si="4"/>
        <v>23</v>
      </c>
    </row>
    <row r="34" spans="1:19" x14ac:dyDescent="0.3">
      <c r="A34" s="82" t="s">
        <v>363</v>
      </c>
      <c r="B34" s="64">
        <f>VLOOKUP($A34,'Return Data'!$B$7:$R$2843,3,0)</f>
        <v>44440</v>
      </c>
      <c r="C34" s="65">
        <f>VLOOKUP($A34,'Return Data'!$B$7:$R$2843,4,0)</f>
        <v>0.32790000000000002</v>
      </c>
      <c r="D34" s="65">
        <f>VLOOKUP($A34,'Return Data'!$B$7:$R$2843,9,0)</f>
        <v>10.5566</v>
      </c>
      <c r="E34" s="66">
        <f t="shared" si="0"/>
        <v>12</v>
      </c>
      <c r="F34" s="65">
        <f>VLOOKUP($A34,'Return Data'!$B$7:$R$2843,10,0)</f>
        <v>10.9411</v>
      </c>
      <c r="G34" s="66">
        <f t="shared" si="1"/>
        <v>2</v>
      </c>
      <c r="H34" s="65">
        <f>VLOOKUP($A34,'Return Data'!$B$7:$R$2843,11,0)</f>
        <v>11.319000000000001</v>
      </c>
      <c r="I34" s="66">
        <f t="shared" si="2"/>
        <v>2</v>
      </c>
      <c r="J34" s="65"/>
      <c r="K34" s="66"/>
      <c r="L34" s="65"/>
      <c r="M34" s="66"/>
      <c r="N34" s="65"/>
      <c r="O34" s="66"/>
      <c r="P34" s="65"/>
      <c r="Q34" s="66"/>
      <c r="R34" s="65">
        <f>VLOOKUP($A34,'Return Data'!$B$7:$R$2843,16,0)</f>
        <v>-8.1249000000000002</v>
      </c>
      <c r="S34" s="67">
        <f t="shared" si="4"/>
        <v>26</v>
      </c>
    </row>
    <row r="35" spans="1:19" x14ac:dyDescent="0.3">
      <c r="A35" s="82" t="s">
        <v>81</v>
      </c>
      <c r="B35" s="64">
        <f>VLOOKUP($A35,'Return Data'!$B$7:$R$2843,3,0)</f>
        <v>44440</v>
      </c>
      <c r="C35" s="65">
        <f>VLOOKUP($A35,'Return Data'!$B$7:$R$2843,4,0)</f>
        <v>22.536899999999999</v>
      </c>
      <c r="D35" s="65">
        <f>VLOOKUP($A35,'Return Data'!$B$7:$R$2843,9,0)</f>
        <v>6.5114999999999998</v>
      </c>
      <c r="E35" s="66">
        <f t="shared" si="0"/>
        <v>26</v>
      </c>
      <c r="F35" s="65">
        <f>VLOOKUP($A35,'Return Data'!$B$7:$R$2843,10,0)</f>
        <v>3.9775</v>
      </c>
      <c r="G35" s="66">
        <f t="shared" si="1"/>
        <v>24</v>
      </c>
      <c r="H35" s="65">
        <f>VLOOKUP($A35,'Return Data'!$B$7:$R$2843,11,0)</f>
        <v>4.3949999999999996</v>
      </c>
      <c r="I35" s="66">
        <f t="shared" si="2"/>
        <v>25</v>
      </c>
      <c r="J35" s="65">
        <f>VLOOKUP($A35,'Return Data'!$B$7:$R$2843,12,0)</f>
        <v>2.4218000000000002</v>
      </c>
      <c r="K35" s="66">
        <f>RANK(J35,J$8:J$35,0)</f>
        <v>23</v>
      </c>
      <c r="L35" s="65">
        <f>VLOOKUP($A35,'Return Data'!$B$7:$R$2843,13,0)</f>
        <v>3.0762</v>
      </c>
      <c r="M35" s="66">
        <f>RANK(L35,L$8:L$35,0)</f>
        <v>25</v>
      </c>
      <c r="N35" s="65">
        <f>VLOOKUP($A35,'Return Data'!$B$7:$R$2843,17,0)</f>
        <v>4.1429999999999998</v>
      </c>
      <c r="O35" s="66">
        <f>RANK(N35,N$8:N$35,0)</f>
        <v>23</v>
      </c>
      <c r="P35" s="65">
        <f>VLOOKUP($A35,'Return Data'!$B$7:$R$2843,14,0)</f>
        <v>2.3976999999999999</v>
      </c>
      <c r="Q35" s="66">
        <f>RANK(P35,P$8:P$35,0)</f>
        <v>24</v>
      </c>
      <c r="R35" s="65">
        <f>VLOOKUP($A35,'Return Data'!$B$7:$R$2843,16,0)</f>
        <v>7.0057</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9.879585185185185</v>
      </c>
      <c r="E37" s="88"/>
      <c r="F37" s="89">
        <f>AVERAGE(F8:F35)</f>
        <v>6.1877740740740723</v>
      </c>
      <c r="G37" s="88"/>
      <c r="H37" s="89">
        <f>AVERAGE(H8:H35)</f>
        <v>7.4744592592592589</v>
      </c>
      <c r="I37" s="88"/>
      <c r="J37" s="89">
        <f>AVERAGE(J8:J35)</f>
        <v>4.3469615384615388</v>
      </c>
      <c r="K37" s="88"/>
      <c r="L37" s="89">
        <f>AVERAGE(L8:L35)</f>
        <v>5.6008039999999992</v>
      </c>
      <c r="M37" s="88"/>
      <c r="N37" s="89">
        <f>AVERAGE(N8:N35)</f>
        <v>7.2653166666666671</v>
      </c>
      <c r="O37" s="88"/>
      <c r="P37" s="89">
        <f>AVERAGE(P8:P35)</f>
        <v>8.3483250000000009</v>
      </c>
      <c r="Q37" s="88"/>
      <c r="R37" s="89">
        <f>AVERAGE(R8:R35)</f>
        <v>6.9603555555555552</v>
      </c>
      <c r="S37" s="90"/>
    </row>
    <row r="38" spans="1:19" x14ac:dyDescent="0.3">
      <c r="A38" s="87" t="s">
        <v>28</v>
      </c>
      <c r="B38" s="88"/>
      <c r="C38" s="88"/>
      <c r="D38" s="89">
        <f>MIN(D8:D35)</f>
        <v>0</v>
      </c>
      <c r="E38" s="88"/>
      <c r="F38" s="89">
        <f>MIN(F8:F35)</f>
        <v>0</v>
      </c>
      <c r="G38" s="88"/>
      <c r="H38" s="89">
        <f>MIN(H8:H35)</f>
        <v>0</v>
      </c>
      <c r="I38" s="88"/>
      <c r="J38" s="89">
        <f>MIN(J8:J35)</f>
        <v>0</v>
      </c>
      <c r="K38" s="88"/>
      <c r="L38" s="89">
        <f>MIN(L8:L35)</f>
        <v>3.0762</v>
      </c>
      <c r="M38" s="88"/>
      <c r="N38" s="89">
        <f>MIN(N8:N35)</f>
        <v>3.8138999999999998</v>
      </c>
      <c r="O38" s="88"/>
      <c r="P38" s="89">
        <f>MIN(P8:P35)</f>
        <v>2.3976999999999999</v>
      </c>
      <c r="Q38" s="88"/>
      <c r="R38" s="89">
        <f>MIN(R8:R35)</f>
        <v>-14.325200000000001</v>
      </c>
      <c r="S38" s="90"/>
    </row>
    <row r="39" spans="1:19" ht="15" thickBot="1" x14ac:dyDescent="0.35">
      <c r="A39" s="91" t="s">
        <v>29</v>
      </c>
      <c r="B39" s="92"/>
      <c r="C39" s="92"/>
      <c r="D39" s="93">
        <f>MAX(D8:D35)</f>
        <v>14.971</v>
      </c>
      <c r="E39" s="92"/>
      <c r="F39" s="93">
        <f>MAX(F8:F35)</f>
        <v>27.338100000000001</v>
      </c>
      <c r="G39" s="92"/>
      <c r="H39" s="93">
        <f>MAX(H8:H35)</f>
        <v>16.1418</v>
      </c>
      <c r="I39" s="92"/>
      <c r="J39" s="93">
        <f>MAX(J8:J35)</f>
        <v>10.836399999999999</v>
      </c>
      <c r="K39" s="92"/>
      <c r="L39" s="93">
        <f>MAX(L8:L35)</f>
        <v>12.916399999999999</v>
      </c>
      <c r="M39" s="92"/>
      <c r="N39" s="93">
        <f>MAX(N8:N35)</f>
        <v>9.9661000000000008</v>
      </c>
      <c r="O39" s="92"/>
      <c r="P39" s="93">
        <f>MAX(P8:P35)</f>
        <v>10.877000000000001</v>
      </c>
      <c r="Q39" s="92"/>
      <c r="R39" s="93">
        <f>MAX(R8:R35)</f>
        <v>10.676500000000001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44440</v>
      </c>
      <c r="C8" s="65">
        <f>VLOOKUP($A8,'Return Data'!$B$7:$R$2843,4,0)</f>
        <v>24.548100000000002</v>
      </c>
      <c r="D8" s="65">
        <f>VLOOKUP($A8,'Return Data'!$B$7:$R$2843,9,0)</f>
        <v>9.0030000000000001</v>
      </c>
      <c r="E8" s="66">
        <f t="shared" ref="E8:E39" si="0">RANK(D8,D$8:D$39,0)</f>
        <v>15</v>
      </c>
      <c r="F8" s="65">
        <f>VLOOKUP($A8,'Return Data'!$B$7:$R$2843,10,0)</f>
        <v>5.7617000000000003</v>
      </c>
      <c r="G8" s="66">
        <f t="shared" ref="G8:G39" si="1">RANK(F8,F$8:F$39,0)</f>
        <v>11</v>
      </c>
      <c r="H8" s="65">
        <f>VLOOKUP($A8,'Return Data'!$B$7:$R$2843,11,0)</f>
        <v>8.0226000000000006</v>
      </c>
      <c r="I8" s="66">
        <f t="shared" ref="I8:I39" si="2">RANK(H8,H$8:H$39,0)</f>
        <v>10</v>
      </c>
      <c r="J8" s="65">
        <f>VLOOKUP($A8,'Return Data'!$B$7:$R$2843,12,0)</f>
        <v>5.7125000000000004</v>
      </c>
      <c r="K8" s="66">
        <f t="shared" ref="K8:K37" si="3">RANK(J8,J$8:J$39,0)</f>
        <v>8</v>
      </c>
      <c r="L8" s="65">
        <f>VLOOKUP($A8,'Return Data'!$B$7:$R$2843,13,0)</f>
        <v>6.2983000000000002</v>
      </c>
      <c r="M8" s="66">
        <f>RANK(L8,L$8:L$39,0)</f>
        <v>8</v>
      </c>
      <c r="N8" s="65">
        <f>VLOOKUP($A8,'Return Data'!$B$7:$R$2843,17,0)</f>
        <v>3.7515999999999998</v>
      </c>
      <c r="O8" s="66">
        <f>RANK(N8,N$8:N$39,0)</f>
        <v>25</v>
      </c>
      <c r="P8" s="65">
        <f>VLOOKUP($A8,'Return Data'!$B$7:$R$2843,14,0)</f>
        <v>5.4809999999999999</v>
      </c>
      <c r="Q8" s="66">
        <f>RANK(P8,P$8:P$39,0)</f>
        <v>24</v>
      </c>
      <c r="R8" s="65">
        <f>VLOOKUP($A8,'Return Data'!$B$7:$R$2843,16,0)</f>
        <v>7.5058999999999996</v>
      </c>
      <c r="S8" s="67">
        <f t="shared" ref="S8:S39" si="4">RANK(R8,R$8:R$39,0)</f>
        <v>14</v>
      </c>
    </row>
    <row r="9" spans="1:19" x14ac:dyDescent="0.3">
      <c r="A9" s="82" t="s">
        <v>83</v>
      </c>
      <c r="B9" s="64">
        <f>VLOOKUP($A9,'Return Data'!$B$7:$R$2843,3,0)</f>
        <v>44440</v>
      </c>
      <c r="C9" s="65">
        <f>VLOOKUP($A9,'Return Data'!$B$7:$R$2843,4,0)</f>
        <v>35.493200000000002</v>
      </c>
      <c r="D9" s="65">
        <f>VLOOKUP($A9,'Return Data'!$B$7:$R$2843,9,0)</f>
        <v>9.0197000000000003</v>
      </c>
      <c r="E9" s="66">
        <f t="shared" si="0"/>
        <v>14</v>
      </c>
      <c r="F9" s="65">
        <f>VLOOKUP($A9,'Return Data'!$B$7:$R$2843,10,0)</f>
        <v>5.7723000000000004</v>
      </c>
      <c r="G9" s="66">
        <f t="shared" si="1"/>
        <v>10</v>
      </c>
      <c r="H9" s="65">
        <f>VLOOKUP($A9,'Return Data'!$B$7:$R$2843,11,0)</f>
        <v>8.0307999999999993</v>
      </c>
      <c r="I9" s="66">
        <f t="shared" si="2"/>
        <v>9</v>
      </c>
      <c r="J9" s="65">
        <f>VLOOKUP($A9,'Return Data'!$B$7:$R$2843,12,0)</f>
        <v>5.7224000000000004</v>
      </c>
      <c r="K9" s="66">
        <f t="shared" si="3"/>
        <v>7</v>
      </c>
      <c r="L9" s="65">
        <f>VLOOKUP($A9,'Return Data'!$B$7:$R$2843,13,0)</f>
        <v>6.3097000000000003</v>
      </c>
      <c r="M9" s="66">
        <f>RANK(L9,L$8:L$39,0)</f>
        <v>7</v>
      </c>
      <c r="N9" s="65">
        <f>VLOOKUP($A9,'Return Data'!$B$7:$R$2843,17,0)</f>
        <v>3.7601</v>
      </c>
      <c r="O9" s="66">
        <f>RANK(N9,N$8:N$39,0)</f>
        <v>24</v>
      </c>
      <c r="P9" s="65">
        <f>VLOOKUP($A9,'Return Data'!$B$7:$R$2843,14,0)</f>
        <v>5.4870000000000001</v>
      </c>
      <c r="Q9" s="66">
        <f>RANK(P9,P$8:P$39,0)</f>
        <v>23</v>
      </c>
      <c r="R9" s="65">
        <f>VLOOKUP($A9,'Return Data'!$B$7:$R$2843,16,0)</f>
        <v>7.7647000000000004</v>
      </c>
      <c r="S9" s="67">
        <f t="shared" si="4"/>
        <v>13</v>
      </c>
    </row>
    <row r="10" spans="1:19" x14ac:dyDescent="0.3">
      <c r="A10" s="82" t="s">
        <v>84</v>
      </c>
      <c r="B10" s="64">
        <f>VLOOKUP($A10,'Return Data'!$B$7:$R$2843,3,0)</f>
        <v>44440</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-14.322100000000001</v>
      </c>
      <c r="S10" s="67">
        <f t="shared" si="4"/>
        <v>30</v>
      </c>
    </row>
    <row r="11" spans="1:19" x14ac:dyDescent="0.3">
      <c r="A11" s="82" t="s">
        <v>85</v>
      </c>
      <c r="B11" s="64">
        <f>VLOOKUP($A11,'Return Data'!$B$7:$R$2843,3,0)</f>
        <v>44440</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-14.323399999999999</v>
      </c>
      <c r="S11" s="67">
        <f t="shared" si="4"/>
        <v>31</v>
      </c>
    </row>
    <row r="12" spans="1:19" x14ac:dyDescent="0.3">
      <c r="A12" s="82" t="s">
        <v>86</v>
      </c>
      <c r="B12" s="64">
        <f>VLOOKUP($A12,'Return Data'!$B$7:$R$2843,3,0)</f>
        <v>44440</v>
      </c>
      <c r="C12" s="65">
        <f>VLOOKUP($A12,'Return Data'!$B$7:$R$2843,4,0)</f>
        <v>23.563099999999999</v>
      </c>
      <c r="D12" s="65">
        <f>VLOOKUP($A12,'Return Data'!$B$7:$R$2843,9,0)</f>
        <v>11.328900000000001</v>
      </c>
      <c r="E12" s="66">
        <f t="shared" si="0"/>
        <v>7</v>
      </c>
      <c r="F12" s="65">
        <f>VLOOKUP($A12,'Return Data'!$B$7:$R$2843,10,0)</f>
        <v>4.0979999999999999</v>
      </c>
      <c r="G12" s="66">
        <f t="shared" si="1"/>
        <v>23</v>
      </c>
      <c r="H12" s="65">
        <f>VLOOKUP($A12,'Return Data'!$B$7:$R$2843,11,0)</f>
        <v>9.9273000000000007</v>
      </c>
      <c r="I12" s="66">
        <f t="shared" si="2"/>
        <v>5</v>
      </c>
      <c r="J12" s="65">
        <f>VLOOKUP($A12,'Return Data'!$B$7:$R$2843,12,0)</f>
        <v>3.4117000000000002</v>
      </c>
      <c r="K12" s="66">
        <f t="shared" si="3"/>
        <v>14</v>
      </c>
      <c r="L12" s="65">
        <f>VLOOKUP($A12,'Return Data'!$B$7:$R$2843,13,0)</f>
        <v>4.7766000000000002</v>
      </c>
      <c r="M12" s="66">
        <f t="shared" ref="M12:M37" si="5">RANK(L12,L$8:L$39,0)</f>
        <v>14</v>
      </c>
      <c r="N12" s="65">
        <f>VLOOKUP($A12,'Return Data'!$B$7:$R$2843,17,0)</f>
        <v>8.4433000000000007</v>
      </c>
      <c r="O12" s="66">
        <f t="shared" ref="O12:O25" si="6">RANK(N12,N$8:N$39,0)</f>
        <v>6</v>
      </c>
      <c r="P12" s="65">
        <f>VLOOKUP($A12,'Return Data'!$B$7:$R$2843,14,0)</f>
        <v>9.7562999999999995</v>
      </c>
      <c r="Q12" s="66">
        <f t="shared" ref="Q12:Q25" si="7">RANK(P12,P$8:P$39,0)</f>
        <v>2</v>
      </c>
      <c r="R12" s="65">
        <f>VLOOKUP($A12,'Return Data'!$B$7:$R$2843,16,0)</f>
        <v>8.6282999999999994</v>
      </c>
      <c r="S12" s="67">
        <f t="shared" si="4"/>
        <v>2</v>
      </c>
    </row>
    <row r="13" spans="1:19" x14ac:dyDescent="0.3">
      <c r="A13" s="82" t="s">
        <v>87</v>
      </c>
      <c r="B13" s="64">
        <f>VLOOKUP($A13,'Return Data'!$B$7:$R$2843,3,0)</f>
        <v>44440</v>
      </c>
      <c r="C13" s="65">
        <f>VLOOKUP($A13,'Return Data'!$B$7:$R$2843,4,0)</f>
        <v>18.755099999999999</v>
      </c>
      <c r="D13" s="65">
        <f>VLOOKUP($A13,'Return Data'!$B$7:$R$2843,9,0)</f>
        <v>11.7653</v>
      </c>
      <c r="E13" s="66">
        <f t="shared" si="0"/>
        <v>5</v>
      </c>
      <c r="F13" s="65">
        <f>VLOOKUP($A13,'Return Data'!$B$7:$R$2843,10,0)</f>
        <v>5.7317999999999998</v>
      </c>
      <c r="G13" s="66">
        <f t="shared" si="1"/>
        <v>13</v>
      </c>
      <c r="H13" s="65">
        <f>VLOOKUP($A13,'Return Data'!$B$7:$R$2843,11,0)</f>
        <v>6.7976999999999999</v>
      </c>
      <c r="I13" s="66">
        <f t="shared" si="2"/>
        <v>17</v>
      </c>
      <c r="J13" s="65">
        <f>VLOOKUP($A13,'Return Data'!$B$7:$R$2843,12,0)</f>
        <v>6.8150000000000004</v>
      </c>
      <c r="K13" s="66">
        <f t="shared" si="3"/>
        <v>5</v>
      </c>
      <c r="L13" s="65">
        <f>VLOOKUP($A13,'Return Data'!$B$7:$R$2843,13,0)</f>
        <v>7.2302</v>
      </c>
      <c r="M13" s="66">
        <f t="shared" si="5"/>
        <v>6</v>
      </c>
      <c r="N13" s="65">
        <f>VLOOKUP($A13,'Return Data'!$B$7:$R$2843,17,0)</f>
        <v>6.6040000000000001</v>
      </c>
      <c r="O13" s="66">
        <f t="shared" si="6"/>
        <v>16</v>
      </c>
      <c r="P13" s="65">
        <f>VLOOKUP($A13,'Return Data'!$B$7:$R$2843,14,0)</f>
        <v>4.3627000000000002</v>
      </c>
      <c r="Q13" s="66">
        <f t="shared" si="7"/>
        <v>26</v>
      </c>
      <c r="R13" s="65">
        <f>VLOOKUP($A13,'Return Data'!$B$7:$R$2843,16,0)</f>
        <v>7.0922000000000001</v>
      </c>
      <c r="S13" s="67">
        <f t="shared" si="4"/>
        <v>19</v>
      </c>
    </row>
    <row r="14" spans="1:19" x14ac:dyDescent="0.3">
      <c r="A14" s="82" t="s">
        <v>88</v>
      </c>
      <c r="B14" s="64">
        <f>VLOOKUP($A14,'Return Data'!$B$7:$R$2843,3,0)</f>
        <v>44440</v>
      </c>
      <c r="C14" s="65">
        <f>VLOOKUP($A14,'Return Data'!$B$7:$R$2843,4,0)</f>
        <v>36.409100000000002</v>
      </c>
      <c r="D14" s="65">
        <f>VLOOKUP($A14,'Return Data'!$B$7:$R$2843,9,0)</f>
        <v>8.6059000000000001</v>
      </c>
      <c r="E14" s="66">
        <f t="shared" si="0"/>
        <v>21</v>
      </c>
      <c r="F14" s="65">
        <f>VLOOKUP($A14,'Return Data'!$B$7:$R$2843,10,0)</f>
        <v>1.9722999999999999</v>
      </c>
      <c r="G14" s="66">
        <f t="shared" si="1"/>
        <v>28</v>
      </c>
      <c r="H14" s="65">
        <f>VLOOKUP($A14,'Return Data'!$B$7:$R$2843,11,0)</f>
        <v>4.7291999999999996</v>
      </c>
      <c r="I14" s="66">
        <f t="shared" si="2"/>
        <v>26</v>
      </c>
      <c r="J14" s="65">
        <f>VLOOKUP($A14,'Return Data'!$B$7:$R$2843,12,0)</f>
        <v>1.0361</v>
      </c>
      <c r="K14" s="66">
        <f t="shared" si="3"/>
        <v>28</v>
      </c>
      <c r="L14" s="65">
        <f>VLOOKUP($A14,'Return Data'!$B$7:$R$2843,13,0)</f>
        <v>2.5030999999999999</v>
      </c>
      <c r="M14" s="66">
        <f t="shared" si="5"/>
        <v>26</v>
      </c>
      <c r="N14" s="65">
        <f>VLOOKUP($A14,'Return Data'!$B$7:$R$2843,17,0)</f>
        <v>5.3848000000000003</v>
      </c>
      <c r="O14" s="66">
        <f t="shared" si="6"/>
        <v>23</v>
      </c>
      <c r="P14" s="65">
        <f>VLOOKUP($A14,'Return Data'!$B$7:$R$2843,14,0)</f>
        <v>6.8239000000000001</v>
      </c>
      <c r="Q14" s="66">
        <f t="shared" si="7"/>
        <v>21</v>
      </c>
      <c r="R14" s="65">
        <f>VLOOKUP($A14,'Return Data'!$B$7:$R$2843,16,0)</f>
        <v>7.9215999999999998</v>
      </c>
      <c r="S14" s="67">
        <f t="shared" si="4"/>
        <v>11</v>
      </c>
    </row>
    <row r="15" spans="1:19" x14ac:dyDescent="0.3">
      <c r="A15" s="82" t="s">
        <v>89</v>
      </c>
      <c r="B15" s="64">
        <f>VLOOKUP($A15,'Return Data'!$B$7:$R$2843,3,0)</f>
        <v>44440</v>
      </c>
      <c r="C15" s="65">
        <f>VLOOKUP($A15,'Return Data'!$B$7:$R$2843,4,0)</f>
        <v>24.1723</v>
      </c>
      <c r="D15" s="65">
        <f>VLOOKUP($A15,'Return Data'!$B$7:$R$2843,9,0)</f>
        <v>5.6707999999999998</v>
      </c>
      <c r="E15" s="66">
        <f t="shared" si="0"/>
        <v>29</v>
      </c>
      <c r="F15" s="65">
        <f>VLOOKUP($A15,'Return Data'!$B$7:$R$2843,10,0)</f>
        <v>3.0047999999999999</v>
      </c>
      <c r="G15" s="66">
        <f t="shared" si="1"/>
        <v>27</v>
      </c>
      <c r="H15" s="65">
        <f>VLOOKUP($A15,'Return Data'!$B$7:$R$2843,11,0)</f>
        <v>3.1360999999999999</v>
      </c>
      <c r="I15" s="66">
        <f t="shared" si="2"/>
        <v>29</v>
      </c>
      <c r="J15" s="65">
        <f>VLOOKUP($A15,'Return Data'!$B$7:$R$2843,12,0)</f>
        <v>1.2448999999999999</v>
      </c>
      <c r="K15" s="66">
        <f t="shared" si="3"/>
        <v>27</v>
      </c>
      <c r="L15" s="65">
        <f>VLOOKUP($A15,'Return Data'!$B$7:$R$2843,13,0)</f>
        <v>2.3487</v>
      </c>
      <c r="M15" s="66">
        <f t="shared" si="5"/>
        <v>28</v>
      </c>
      <c r="N15" s="65">
        <f>VLOOKUP($A15,'Return Data'!$B$7:$R$2843,17,0)</f>
        <v>5.4031000000000002</v>
      </c>
      <c r="O15" s="66">
        <f t="shared" si="6"/>
        <v>22</v>
      </c>
      <c r="P15" s="65">
        <f>VLOOKUP($A15,'Return Data'!$B$7:$R$2843,14,0)</f>
        <v>7.2512999999999996</v>
      </c>
      <c r="Q15" s="66">
        <f t="shared" si="7"/>
        <v>20</v>
      </c>
      <c r="R15" s="65">
        <f>VLOOKUP($A15,'Return Data'!$B$7:$R$2843,16,0)</f>
        <v>7.4592999999999998</v>
      </c>
      <c r="S15" s="67">
        <f t="shared" si="4"/>
        <v>15</v>
      </c>
    </row>
    <row r="16" spans="1:19" x14ac:dyDescent="0.3">
      <c r="A16" s="82" t="s">
        <v>90</v>
      </c>
      <c r="B16" s="64">
        <f>VLOOKUP($A16,'Return Data'!$B$7:$R$2843,3,0)</f>
        <v>44440</v>
      </c>
      <c r="C16" s="65">
        <f>VLOOKUP($A16,'Return Data'!$B$7:$R$2843,4,0)</f>
        <v>2670.5906</v>
      </c>
      <c r="D16" s="65">
        <f>VLOOKUP($A16,'Return Data'!$B$7:$R$2843,9,0)</f>
        <v>12.107200000000001</v>
      </c>
      <c r="E16" s="66">
        <f t="shared" si="0"/>
        <v>4</v>
      </c>
      <c r="F16" s="65">
        <f>VLOOKUP($A16,'Return Data'!$B$7:$R$2843,10,0)</f>
        <v>5.7587999999999999</v>
      </c>
      <c r="G16" s="66">
        <f t="shared" si="1"/>
        <v>12</v>
      </c>
      <c r="H16" s="65">
        <f>VLOOKUP($A16,'Return Data'!$B$7:$R$2843,11,0)</f>
        <v>7.7013999999999996</v>
      </c>
      <c r="I16" s="66">
        <f t="shared" si="2"/>
        <v>12</v>
      </c>
      <c r="J16" s="65">
        <f>VLOOKUP($A16,'Return Data'!$B$7:$R$2843,12,0)</f>
        <v>2.5811000000000002</v>
      </c>
      <c r="K16" s="66">
        <f t="shared" si="3"/>
        <v>20</v>
      </c>
      <c r="L16" s="65">
        <f>VLOOKUP($A16,'Return Data'!$B$7:$R$2843,13,0)</f>
        <v>4.0231000000000003</v>
      </c>
      <c r="M16" s="66">
        <f t="shared" si="5"/>
        <v>16</v>
      </c>
      <c r="N16" s="65">
        <f>VLOOKUP($A16,'Return Data'!$B$7:$R$2843,17,0)</f>
        <v>8.9863999999999997</v>
      </c>
      <c r="O16" s="66">
        <f t="shared" si="6"/>
        <v>4</v>
      </c>
      <c r="P16" s="65">
        <f>VLOOKUP($A16,'Return Data'!$B$7:$R$2843,14,0)</f>
        <v>9.6743000000000006</v>
      </c>
      <c r="Q16" s="66">
        <f t="shared" si="7"/>
        <v>3</v>
      </c>
      <c r="R16" s="65">
        <f>VLOOKUP($A16,'Return Data'!$B$7:$R$2843,16,0)</f>
        <v>7.0972999999999997</v>
      </c>
      <c r="S16" s="67">
        <f t="shared" si="4"/>
        <v>17</v>
      </c>
    </row>
    <row r="17" spans="1:19" x14ac:dyDescent="0.3">
      <c r="A17" s="82" t="s">
        <v>92</v>
      </c>
      <c r="B17" s="64">
        <f>VLOOKUP($A17,'Return Data'!$B$7:$R$2843,3,0)</f>
        <v>44440</v>
      </c>
      <c r="C17" s="65">
        <f>VLOOKUP($A17,'Return Data'!$B$7:$R$2843,4,0)</f>
        <v>72.450800000000001</v>
      </c>
      <c r="D17" s="65">
        <f>VLOOKUP($A17,'Return Data'!$B$7:$R$2843,9,0)</f>
        <v>10.269500000000001</v>
      </c>
      <c r="E17" s="66">
        <f t="shared" si="0"/>
        <v>11</v>
      </c>
      <c r="F17" s="65">
        <f>VLOOKUP($A17,'Return Data'!$B$7:$R$2843,10,0)</f>
        <v>1.1225000000000001</v>
      </c>
      <c r="G17" s="66">
        <f t="shared" si="1"/>
        <v>29</v>
      </c>
      <c r="H17" s="65">
        <f>VLOOKUP($A17,'Return Data'!$B$7:$R$2843,11,0)</f>
        <v>8.4466999999999999</v>
      </c>
      <c r="I17" s="66">
        <f t="shared" si="2"/>
        <v>8</v>
      </c>
      <c r="J17" s="65">
        <f>VLOOKUP($A17,'Return Data'!$B$7:$R$2843,12,0)</f>
        <v>10.4528</v>
      </c>
      <c r="K17" s="66">
        <f t="shared" si="3"/>
        <v>1</v>
      </c>
      <c r="L17" s="65">
        <f>VLOOKUP($A17,'Return Data'!$B$7:$R$2843,13,0)</f>
        <v>12.442600000000001</v>
      </c>
      <c r="M17" s="66">
        <f t="shared" si="5"/>
        <v>1</v>
      </c>
      <c r="N17" s="65">
        <f>VLOOKUP($A17,'Return Data'!$B$7:$R$2843,17,0)</f>
        <v>3.1589</v>
      </c>
      <c r="O17" s="66">
        <f t="shared" si="6"/>
        <v>27</v>
      </c>
      <c r="P17" s="65">
        <f>VLOOKUP($A17,'Return Data'!$B$7:$R$2843,14,0)</f>
        <v>4.8396999999999997</v>
      </c>
      <c r="Q17" s="66">
        <f t="shared" si="7"/>
        <v>25</v>
      </c>
      <c r="R17" s="65">
        <f>VLOOKUP($A17,'Return Data'!$B$7:$R$2843,16,0)</f>
        <v>8.4152000000000005</v>
      </c>
      <c r="S17" s="67">
        <f t="shared" si="4"/>
        <v>7</v>
      </c>
    </row>
    <row r="18" spans="1:19" x14ac:dyDescent="0.3">
      <c r="A18" s="82" t="s">
        <v>93</v>
      </c>
      <c r="B18" s="64">
        <f>VLOOKUP($A18,'Return Data'!$B$7:$R$2843,3,0)</f>
        <v>44440</v>
      </c>
      <c r="C18" s="65">
        <f>VLOOKUP($A18,'Return Data'!$B$7:$R$2843,4,0)</f>
        <v>72.959699999999998</v>
      </c>
      <c r="D18" s="65">
        <f>VLOOKUP($A18,'Return Data'!$B$7:$R$2843,9,0)</f>
        <v>8.8077000000000005</v>
      </c>
      <c r="E18" s="66">
        <f t="shared" si="0"/>
        <v>17</v>
      </c>
      <c r="F18" s="65">
        <f>VLOOKUP($A18,'Return Data'!$B$7:$R$2843,10,0)</f>
        <v>26.688300000000002</v>
      </c>
      <c r="G18" s="66">
        <f t="shared" si="1"/>
        <v>1</v>
      </c>
      <c r="H18" s="65">
        <f>VLOOKUP($A18,'Return Data'!$B$7:$R$2843,11,0)</f>
        <v>15.627800000000001</v>
      </c>
      <c r="I18" s="66">
        <f t="shared" si="2"/>
        <v>1</v>
      </c>
      <c r="J18" s="65">
        <f>VLOOKUP($A18,'Return Data'!$B$7:$R$2843,12,0)</f>
        <v>10.282400000000001</v>
      </c>
      <c r="K18" s="66">
        <f t="shared" si="3"/>
        <v>2</v>
      </c>
      <c r="L18" s="65">
        <f>VLOOKUP($A18,'Return Data'!$B$7:$R$2843,13,0)</f>
        <v>9.7477999999999998</v>
      </c>
      <c r="M18" s="66">
        <f t="shared" si="5"/>
        <v>2</v>
      </c>
      <c r="N18" s="65">
        <f>VLOOKUP($A18,'Return Data'!$B$7:$R$2843,17,0)</f>
        <v>9.2475000000000005</v>
      </c>
      <c r="O18" s="66">
        <f t="shared" si="6"/>
        <v>1</v>
      </c>
      <c r="P18" s="65">
        <f>VLOOKUP($A18,'Return Data'!$B$7:$R$2843,14,0)</f>
        <v>7.4058000000000002</v>
      </c>
      <c r="Q18" s="66">
        <f t="shared" si="7"/>
        <v>16</v>
      </c>
      <c r="R18" s="65">
        <f>VLOOKUP($A18,'Return Data'!$B$7:$R$2843,16,0)</f>
        <v>8.4995999999999992</v>
      </c>
      <c r="S18" s="67">
        <f t="shared" si="4"/>
        <v>4</v>
      </c>
    </row>
    <row r="19" spans="1:19" x14ac:dyDescent="0.3">
      <c r="A19" s="82" t="s">
        <v>94</v>
      </c>
      <c r="B19" s="64">
        <f>VLOOKUP($A19,'Return Data'!$B$7:$R$2843,3,0)</f>
        <v>44440</v>
      </c>
      <c r="C19" s="65">
        <f>VLOOKUP($A19,'Return Data'!$B$7:$R$2843,4,0)</f>
        <v>72.959699999999998</v>
      </c>
      <c r="D19" s="65">
        <f>VLOOKUP($A19,'Return Data'!$B$7:$R$2843,9,0)</f>
        <v>8.8077000000000005</v>
      </c>
      <c r="E19" s="66">
        <f t="shared" si="0"/>
        <v>17</v>
      </c>
      <c r="F19" s="65">
        <f>VLOOKUP($A19,'Return Data'!$B$7:$R$2843,10,0)</f>
        <v>26.688300000000002</v>
      </c>
      <c r="G19" s="66">
        <f t="shared" si="1"/>
        <v>1</v>
      </c>
      <c r="H19" s="65">
        <f>VLOOKUP($A19,'Return Data'!$B$7:$R$2843,11,0)</f>
        <v>15.627800000000001</v>
      </c>
      <c r="I19" s="66">
        <f t="shared" si="2"/>
        <v>1</v>
      </c>
      <c r="J19" s="65">
        <f>VLOOKUP($A19,'Return Data'!$B$7:$R$2843,12,0)</f>
        <v>10.282400000000001</v>
      </c>
      <c r="K19" s="66">
        <f t="shared" si="3"/>
        <v>2</v>
      </c>
      <c r="L19" s="65">
        <f>VLOOKUP($A19,'Return Data'!$B$7:$R$2843,13,0)</f>
        <v>9.7477999999999998</v>
      </c>
      <c r="M19" s="66">
        <f t="shared" si="5"/>
        <v>2</v>
      </c>
      <c r="N19" s="65">
        <f>VLOOKUP($A19,'Return Data'!$B$7:$R$2843,17,0)</f>
        <v>9.2475000000000005</v>
      </c>
      <c r="O19" s="66">
        <f t="shared" si="6"/>
        <v>1</v>
      </c>
      <c r="P19" s="65">
        <f>VLOOKUP($A19,'Return Data'!$B$7:$R$2843,14,0)</f>
        <v>7.4058000000000002</v>
      </c>
      <c r="Q19" s="66">
        <f t="shared" si="7"/>
        <v>16</v>
      </c>
      <c r="R19" s="65">
        <f>VLOOKUP($A19,'Return Data'!$B$7:$R$2843,16,0)</f>
        <v>8.4995999999999992</v>
      </c>
      <c r="S19" s="67">
        <f t="shared" si="4"/>
        <v>4</v>
      </c>
    </row>
    <row r="20" spans="1:19" x14ac:dyDescent="0.3">
      <c r="A20" s="82" t="s">
        <v>95</v>
      </c>
      <c r="B20" s="64">
        <f>VLOOKUP($A20,'Return Data'!$B$7:$R$2843,3,0)</f>
        <v>44440</v>
      </c>
      <c r="C20" s="65">
        <f>VLOOKUP($A20,'Return Data'!$B$7:$R$2843,4,0)</f>
        <v>72.959699999999998</v>
      </c>
      <c r="D20" s="65">
        <f>VLOOKUP($A20,'Return Data'!$B$7:$R$2843,9,0)</f>
        <v>8.8077000000000005</v>
      </c>
      <c r="E20" s="66">
        <f t="shared" si="0"/>
        <v>17</v>
      </c>
      <c r="F20" s="65">
        <f>VLOOKUP($A20,'Return Data'!$B$7:$R$2843,10,0)</f>
        <v>26.688300000000002</v>
      </c>
      <c r="G20" s="66">
        <f t="shared" si="1"/>
        <v>1</v>
      </c>
      <c r="H20" s="65">
        <f>VLOOKUP($A20,'Return Data'!$B$7:$R$2843,11,0)</f>
        <v>15.627800000000001</v>
      </c>
      <c r="I20" s="66">
        <f t="shared" si="2"/>
        <v>1</v>
      </c>
      <c r="J20" s="65">
        <f>VLOOKUP($A20,'Return Data'!$B$7:$R$2843,12,0)</f>
        <v>10.282400000000001</v>
      </c>
      <c r="K20" s="66">
        <f t="shared" si="3"/>
        <v>2</v>
      </c>
      <c r="L20" s="65">
        <f>VLOOKUP($A20,'Return Data'!$B$7:$R$2843,13,0)</f>
        <v>9.7477999999999998</v>
      </c>
      <c r="M20" s="66">
        <f t="shared" si="5"/>
        <v>2</v>
      </c>
      <c r="N20" s="65">
        <f>VLOOKUP($A20,'Return Data'!$B$7:$R$2843,17,0)</f>
        <v>9.2475000000000005</v>
      </c>
      <c r="O20" s="66">
        <f t="shared" si="6"/>
        <v>1</v>
      </c>
      <c r="P20" s="65">
        <f>VLOOKUP($A20,'Return Data'!$B$7:$R$2843,14,0)</f>
        <v>7.4058000000000002</v>
      </c>
      <c r="Q20" s="66">
        <f t="shared" si="7"/>
        <v>16</v>
      </c>
      <c r="R20" s="65">
        <f>VLOOKUP($A20,'Return Data'!$B$7:$R$2843,16,0)</f>
        <v>8.4995999999999992</v>
      </c>
      <c r="S20" s="67">
        <f t="shared" si="4"/>
        <v>4</v>
      </c>
    </row>
    <row r="21" spans="1:19" x14ac:dyDescent="0.3">
      <c r="A21" s="82" t="s">
        <v>96</v>
      </c>
      <c r="B21" s="64">
        <f>VLOOKUP($A21,'Return Data'!$B$7:$R$2843,3,0)</f>
        <v>44440</v>
      </c>
      <c r="C21" s="65">
        <f>VLOOKUP($A21,'Return Data'!$B$7:$R$2843,4,0)</f>
        <v>28.682400000000001</v>
      </c>
      <c r="D21" s="65">
        <f>VLOOKUP($A21,'Return Data'!$B$7:$R$2843,9,0)</f>
        <v>10.2043</v>
      </c>
      <c r="E21" s="66">
        <f t="shared" si="0"/>
        <v>12</v>
      </c>
      <c r="F21" s="65">
        <f>VLOOKUP($A21,'Return Data'!$B$7:$R$2843,10,0)</f>
        <v>3.7279</v>
      </c>
      <c r="G21" s="66">
        <f t="shared" si="1"/>
        <v>25</v>
      </c>
      <c r="H21" s="65">
        <f>VLOOKUP($A21,'Return Data'!$B$7:$R$2843,11,0)</f>
        <v>5.4526000000000003</v>
      </c>
      <c r="I21" s="66">
        <f t="shared" si="2"/>
        <v>24</v>
      </c>
      <c r="J21" s="65">
        <f>VLOOKUP($A21,'Return Data'!$B$7:$R$2843,12,0)</f>
        <v>2.0451999999999999</v>
      </c>
      <c r="K21" s="66">
        <f t="shared" si="3"/>
        <v>23</v>
      </c>
      <c r="L21" s="65">
        <f>VLOOKUP($A21,'Return Data'!$B$7:$R$2843,13,0)</f>
        <v>3.4889999999999999</v>
      </c>
      <c r="M21" s="66">
        <f t="shared" si="5"/>
        <v>21</v>
      </c>
      <c r="N21" s="65">
        <f>VLOOKUP($A21,'Return Data'!$B$7:$R$2843,17,0)</f>
        <v>5.4351000000000003</v>
      </c>
      <c r="O21" s="66">
        <f t="shared" si="6"/>
        <v>21</v>
      </c>
      <c r="P21" s="65">
        <f>VLOOKUP($A21,'Return Data'!$B$7:$R$2843,14,0)</f>
        <v>8.0056999999999992</v>
      </c>
      <c r="Q21" s="66">
        <f t="shared" si="7"/>
        <v>13</v>
      </c>
      <c r="R21" s="65">
        <f>VLOOKUP($A21,'Return Data'!$B$7:$R$2843,16,0)</f>
        <v>7.8647999999999998</v>
      </c>
      <c r="S21" s="67">
        <f t="shared" si="4"/>
        <v>12</v>
      </c>
    </row>
    <row r="22" spans="1:19" x14ac:dyDescent="0.3">
      <c r="A22" s="82" t="s">
        <v>97</v>
      </c>
      <c r="B22" s="64">
        <f>VLOOKUP($A22,'Return Data'!$B$7:$R$2843,3,0)</f>
        <v>44440</v>
      </c>
      <c r="C22" s="65">
        <f>VLOOKUP($A22,'Return Data'!$B$7:$R$2843,4,0)</f>
        <v>28.733000000000001</v>
      </c>
      <c r="D22" s="65">
        <f>VLOOKUP($A22,'Return Data'!$B$7:$R$2843,9,0)</f>
        <v>10.2803</v>
      </c>
      <c r="E22" s="66">
        <f t="shared" si="0"/>
        <v>10</v>
      </c>
      <c r="F22" s="65">
        <f>VLOOKUP($A22,'Return Data'!$B$7:$R$2843,10,0)</f>
        <v>5.8483000000000001</v>
      </c>
      <c r="G22" s="66">
        <f t="shared" si="1"/>
        <v>9</v>
      </c>
      <c r="H22" s="65">
        <f>VLOOKUP($A22,'Return Data'!$B$7:$R$2843,11,0)</f>
        <v>6.8700999999999999</v>
      </c>
      <c r="I22" s="66">
        <f t="shared" si="2"/>
        <v>16</v>
      </c>
      <c r="J22" s="65">
        <f>VLOOKUP($A22,'Return Data'!$B$7:$R$2843,12,0)</f>
        <v>4.8108000000000004</v>
      </c>
      <c r="K22" s="66">
        <f t="shared" si="3"/>
        <v>9</v>
      </c>
      <c r="L22" s="65">
        <f>VLOOKUP($A22,'Return Data'!$B$7:$R$2843,13,0)</f>
        <v>6.0480999999999998</v>
      </c>
      <c r="M22" s="66">
        <f t="shared" si="5"/>
        <v>9</v>
      </c>
      <c r="N22" s="65">
        <f>VLOOKUP($A22,'Return Data'!$B$7:$R$2843,17,0)</f>
        <v>8.8897999999999993</v>
      </c>
      <c r="O22" s="66">
        <f t="shared" si="6"/>
        <v>5</v>
      </c>
      <c r="P22" s="65">
        <f>VLOOKUP($A22,'Return Data'!$B$7:$R$2843,14,0)</f>
        <v>9.3071999999999999</v>
      </c>
      <c r="Q22" s="66">
        <f t="shared" si="7"/>
        <v>5</v>
      </c>
      <c r="R22" s="65">
        <f>VLOOKUP($A22,'Return Data'!$B$7:$R$2843,16,0)</f>
        <v>9.5068000000000001</v>
      </c>
      <c r="S22" s="67">
        <f t="shared" si="4"/>
        <v>1</v>
      </c>
    </row>
    <row r="23" spans="1:19" x14ac:dyDescent="0.3">
      <c r="A23" s="82" t="s">
        <v>98</v>
      </c>
      <c r="B23" s="64">
        <f>VLOOKUP($A23,'Return Data'!$B$7:$R$2843,3,0)</f>
        <v>44440</v>
      </c>
      <c r="C23" s="65">
        <f>VLOOKUP($A23,'Return Data'!$B$7:$R$2843,4,0)</f>
        <v>17.668600000000001</v>
      </c>
      <c r="D23" s="65">
        <f>VLOOKUP($A23,'Return Data'!$B$7:$R$2843,9,0)</f>
        <v>8.4716000000000005</v>
      </c>
      <c r="E23" s="66">
        <f t="shared" si="0"/>
        <v>24</v>
      </c>
      <c r="F23" s="65">
        <f>VLOOKUP($A23,'Return Data'!$B$7:$R$2843,10,0)</f>
        <v>4.6020000000000003</v>
      </c>
      <c r="G23" s="66">
        <f t="shared" si="1"/>
        <v>17</v>
      </c>
      <c r="H23" s="65">
        <f>VLOOKUP($A23,'Return Data'!$B$7:$R$2843,11,0)</f>
        <v>6.0975000000000001</v>
      </c>
      <c r="I23" s="66">
        <f t="shared" si="2"/>
        <v>20</v>
      </c>
      <c r="J23" s="65">
        <f>VLOOKUP($A23,'Return Data'!$B$7:$R$2843,12,0)</f>
        <v>4.3844000000000003</v>
      </c>
      <c r="K23" s="66">
        <f t="shared" si="3"/>
        <v>11</v>
      </c>
      <c r="L23" s="65">
        <f>VLOOKUP($A23,'Return Data'!$B$7:$R$2843,13,0)</f>
        <v>5.3502000000000001</v>
      </c>
      <c r="M23" s="66">
        <f t="shared" si="5"/>
        <v>11</v>
      </c>
      <c r="N23" s="65">
        <f>VLOOKUP($A23,'Return Data'!$B$7:$R$2843,17,0)</f>
        <v>7.0106000000000002</v>
      </c>
      <c r="O23" s="66">
        <f t="shared" si="6"/>
        <v>10</v>
      </c>
      <c r="P23" s="65">
        <f>VLOOKUP($A23,'Return Data'!$B$7:$R$2843,14,0)</f>
        <v>7.2743000000000002</v>
      </c>
      <c r="Q23" s="66">
        <f t="shared" si="7"/>
        <v>19</v>
      </c>
      <c r="R23" s="65">
        <f>VLOOKUP($A23,'Return Data'!$B$7:$R$2843,16,0)</f>
        <v>6.1519000000000004</v>
      </c>
      <c r="S23" s="67">
        <f t="shared" si="4"/>
        <v>26</v>
      </c>
    </row>
    <row r="24" spans="1:19" x14ac:dyDescent="0.3">
      <c r="A24" s="82" t="s">
        <v>99</v>
      </c>
      <c r="B24" s="64">
        <f>VLOOKUP($A24,'Return Data'!$B$7:$R$2843,3,0)</f>
        <v>44440</v>
      </c>
      <c r="C24" s="65">
        <f>VLOOKUP($A24,'Return Data'!$B$7:$R$2843,4,0)</f>
        <v>27.677299999999999</v>
      </c>
      <c r="D24" s="65">
        <f>VLOOKUP($A24,'Return Data'!$B$7:$R$2843,9,0)</f>
        <v>9.7116000000000007</v>
      </c>
      <c r="E24" s="66">
        <f t="shared" si="0"/>
        <v>13</v>
      </c>
      <c r="F24" s="65">
        <f>VLOOKUP($A24,'Return Data'!$B$7:$R$2843,10,0)</f>
        <v>5.6246</v>
      </c>
      <c r="G24" s="66">
        <f t="shared" si="1"/>
        <v>14</v>
      </c>
      <c r="H24" s="65">
        <f>VLOOKUP($A24,'Return Data'!$B$7:$R$2843,11,0)</f>
        <v>6.9526000000000003</v>
      </c>
      <c r="I24" s="66">
        <f t="shared" si="2"/>
        <v>15</v>
      </c>
      <c r="J24" s="65">
        <f>VLOOKUP($A24,'Return Data'!$B$7:$R$2843,12,0)</f>
        <v>2.3963999999999999</v>
      </c>
      <c r="K24" s="66">
        <f t="shared" si="3"/>
        <v>21</v>
      </c>
      <c r="L24" s="65">
        <f>VLOOKUP($A24,'Return Data'!$B$7:$R$2843,13,0)</f>
        <v>4.3037000000000001</v>
      </c>
      <c r="M24" s="66">
        <f t="shared" si="5"/>
        <v>15</v>
      </c>
      <c r="N24" s="65">
        <f>VLOOKUP($A24,'Return Data'!$B$7:$R$2843,17,0)</f>
        <v>7.6395</v>
      </c>
      <c r="O24" s="66">
        <f t="shared" si="6"/>
        <v>8</v>
      </c>
      <c r="P24" s="65">
        <f>VLOOKUP($A24,'Return Data'!$B$7:$R$2843,14,0)</f>
        <v>10.013</v>
      </c>
      <c r="Q24" s="66">
        <f t="shared" si="7"/>
        <v>1</v>
      </c>
      <c r="R24" s="65">
        <f>VLOOKUP($A24,'Return Data'!$B$7:$R$2843,16,0)</f>
        <v>8.3058999999999994</v>
      </c>
      <c r="S24" s="67">
        <f t="shared" si="4"/>
        <v>9</v>
      </c>
    </row>
    <row r="25" spans="1:19" x14ac:dyDescent="0.3">
      <c r="A25" s="82" t="s">
        <v>100</v>
      </c>
      <c r="B25" s="64">
        <f>VLOOKUP($A25,'Return Data'!$B$7:$R$2843,3,0)</f>
        <v>44440</v>
      </c>
      <c r="C25" s="65">
        <f>VLOOKUP($A25,'Return Data'!$B$7:$R$2843,4,0)</f>
        <v>17.535</v>
      </c>
      <c r="D25" s="65">
        <f>VLOOKUP($A25,'Return Data'!$B$7:$R$2843,9,0)</f>
        <v>11.71</v>
      </c>
      <c r="E25" s="66">
        <f t="shared" si="0"/>
        <v>6</v>
      </c>
      <c r="F25" s="65">
        <f>VLOOKUP($A25,'Return Data'!$B$7:$R$2843,10,0)</f>
        <v>8.2144999999999992</v>
      </c>
      <c r="G25" s="66">
        <f t="shared" si="1"/>
        <v>5</v>
      </c>
      <c r="H25" s="65">
        <f>VLOOKUP($A25,'Return Data'!$B$7:$R$2843,11,0)</f>
        <v>9.6120999999999999</v>
      </c>
      <c r="I25" s="66">
        <f t="shared" si="2"/>
        <v>6</v>
      </c>
      <c r="J25" s="65">
        <f>VLOOKUP($A25,'Return Data'!$B$7:$R$2843,12,0)</f>
        <v>6.3055000000000003</v>
      </c>
      <c r="K25" s="66">
        <f t="shared" si="3"/>
        <v>6</v>
      </c>
      <c r="L25" s="65">
        <f>VLOOKUP($A25,'Return Data'!$B$7:$R$2843,13,0)</f>
        <v>7.2930000000000001</v>
      </c>
      <c r="M25" s="66">
        <f t="shared" si="5"/>
        <v>5</v>
      </c>
      <c r="N25" s="65">
        <f>VLOOKUP($A25,'Return Data'!$B$7:$R$2843,17,0)</f>
        <v>7.4816000000000003</v>
      </c>
      <c r="O25" s="66">
        <f t="shared" si="6"/>
        <v>9</v>
      </c>
      <c r="P25" s="65">
        <f>VLOOKUP($A25,'Return Data'!$B$7:$R$2843,14,0)</f>
        <v>7.4660000000000002</v>
      </c>
      <c r="Q25" s="66">
        <f t="shared" si="7"/>
        <v>14</v>
      </c>
      <c r="R25" s="65">
        <f>VLOOKUP($A25,'Return Data'!$B$7:$R$2843,16,0)</f>
        <v>7.0937999999999999</v>
      </c>
      <c r="S25" s="67">
        <f t="shared" si="4"/>
        <v>18</v>
      </c>
    </row>
    <row r="26" spans="1:19" x14ac:dyDescent="0.3">
      <c r="A26" s="82" t="s">
        <v>101</v>
      </c>
      <c r="B26" s="64">
        <f>VLOOKUP($A26,'Return Data'!$B$7:$R$2843,3,0)</f>
        <v>44440</v>
      </c>
      <c r="C26" s="65">
        <f>VLOOKUP($A26,'Return Data'!$B$7:$R$2843,4,0)</f>
        <v>1213.8611000000001</v>
      </c>
      <c r="D26" s="65">
        <f>VLOOKUP($A26,'Return Data'!$B$7:$R$2843,9,0)</f>
        <v>10.3126</v>
      </c>
      <c r="E26" s="66">
        <f t="shared" si="0"/>
        <v>9</v>
      </c>
      <c r="F26" s="65">
        <f>VLOOKUP($A26,'Return Data'!$B$7:$R$2843,10,0)</f>
        <v>6.2683999999999997</v>
      </c>
      <c r="G26" s="66">
        <f t="shared" si="1"/>
        <v>8</v>
      </c>
      <c r="H26" s="65">
        <f>VLOOKUP($A26,'Return Data'!$B$7:$R$2843,11,0)</f>
        <v>6.54</v>
      </c>
      <c r="I26" s="66">
        <f t="shared" si="2"/>
        <v>18</v>
      </c>
      <c r="J26" s="65">
        <f>VLOOKUP($A26,'Return Data'!$B$7:$R$2843,12,0)</f>
        <v>3.9563999999999999</v>
      </c>
      <c r="K26" s="66">
        <f t="shared" si="3"/>
        <v>12</v>
      </c>
      <c r="L26" s="65">
        <f>VLOOKUP($A26,'Return Data'!$B$7:$R$2843,13,0)</f>
        <v>5.6233000000000004</v>
      </c>
      <c r="M26" s="66">
        <f t="shared" si="5"/>
        <v>10</v>
      </c>
      <c r="N26" s="65"/>
      <c r="O26" s="66"/>
      <c r="P26" s="65"/>
      <c r="Q26" s="66"/>
      <c r="R26" s="65">
        <f>VLOOKUP($A26,'Return Data'!$B$7:$R$2843,16,0)</f>
        <v>7.3150000000000004</v>
      </c>
      <c r="S26" s="67">
        <f t="shared" si="4"/>
        <v>16</v>
      </c>
    </row>
    <row r="27" spans="1:19" x14ac:dyDescent="0.3">
      <c r="A27" s="82" t="s">
        <v>102</v>
      </c>
      <c r="B27" s="64">
        <f>VLOOKUP($A27,'Return Data'!$B$7:$R$2843,3,0)</f>
        <v>44440</v>
      </c>
      <c r="C27" s="65">
        <f>VLOOKUP($A27,'Return Data'!$B$7:$R$2843,4,0)</f>
        <v>33.0062</v>
      </c>
      <c r="D27" s="65">
        <f>VLOOKUP($A27,'Return Data'!$B$7:$R$2843,9,0)</f>
        <v>7.3300999999999998</v>
      </c>
      <c r="E27" s="66">
        <f t="shared" si="0"/>
        <v>26</v>
      </c>
      <c r="F27" s="65">
        <f>VLOOKUP($A27,'Return Data'!$B$7:$R$2843,10,0)</f>
        <v>4.3503999999999996</v>
      </c>
      <c r="G27" s="66">
        <f t="shared" si="1"/>
        <v>19</v>
      </c>
      <c r="H27" s="65">
        <f>VLOOKUP($A27,'Return Data'!$B$7:$R$2843,11,0)</f>
        <v>5.5632000000000001</v>
      </c>
      <c r="I27" s="66">
        <f t="shared" si="2"/>
        <v>23</v>
      </c>
      <c r="J27" s="65">
        <f>VLOOKUP($A27,'Return Data'!$B$7:$R$2843,12,0)</f>
        <v>3.1057999999999999</v>
      </c>
      <c r="K27" s="66">
        <f t="shared" si="3"/>
        <v>16</v>
      </c>
      <c r="L27" s="65">
        <f>VLOOKUP($A27,'Return Data'!$B$7:$R$2843,13,0)</f>
        <v>4.0109000000000004</v>
      </c>
      <c r="M27" s="66">
        <f t="shared" si="5"/>
        <v>17</v>
      </c>
      <c r="N27" s="65">
        <f>VLOOKUP($A27,'Return Data'!$B$7:$R$2843,17,0)</f>
        <v>5.6132</v>
      </c>
      <c r="O27" s="66">
        <f t="shared" ref="O27:O37" si="8">RANK(N27,N$8:N$39,0)</f>
        <v>20</v>
      </c>
      <c r="P27" s="65">
        <f>VLOOKUP($A27,'Return Data'!$B$7:$R$2843,14,0)</f>
        <v>6.0980999999999996</v>
      </c>
      <c r="Q27" s="66">
        <f t="shared" ref="Q27:Q37" si="9">RANK(P27,P$8:P$39,0)</f>
        <v>22</v>
      </c>
      <c r="R27" s="65">
        <f>VLOOKUP($A27,'Return Data'!$B$7:$R$2843,16,0)</f>
        <v>6.7811000000000003</v>
      </c>
      <c r="S27" s="67">
        <f t="shared" si="4"/>
        <v>24</v>
      </c>
    </row>
    <row r="28" spans="1:19" x14ac:dyDescent="0.3">
      <c r="A28" s="82" t="s">
        <v>103</v>
      </c>
      <c r="B28" s="64">
        <f>VLOOKUP($A28,'Return Data'!$B$7:$R$2843,3,0)</f>
        <v>44440</v>
      </c>
      <c r="C28" s="65">
        <f>VLOOKUP($A28,'Return Data'!$B$7:$R$2843,4,0)</f>
        <v>29.831600000000002</v>
      </c>
      <c r="D28" s="65">
        <f>VLOOKUP($A28,'Return Data'!$B$7:$R$2843,9,0)</f>
        <v>12.7666</v>
      </c>
      <c r="E28" s="66">
        <f t="shared" si="0"/>
        <v>2</v>
      </c>
      <c r="F28" s="65">
        <f>VLOOKUP($A28,'Return Data'!$B$7:$R$2843,10,0)</f>
        <v>6.6062000000000003</v>
      </c>
      <c r="G28" s="66">
        <f t="shared" si="1"/>
        <v>7</v>
      </c>
      <c r="H28" s="65">
        <f>VLOOKUP($A28,'Return Data'!$B$7:$R$2843,11,0)</f>
        <v>7.8689</v>
      </c>
      <c r="I28" s="66">
        <f t="shared" si="2"/>
        <v>11</v>
      </c>
      <c r="J28" s="65">
        <f>VLOOKUP($A28,'Return Data'!$B$7:$R$2843,12,0)</f>
        <v>3.3565999999999998</v>
      </c>
      <c r="K28" s="66">
        <f t="shared" si="3"/>
        <v>15</v>
      </c>
      <c r="L28" s="65">
        <f>VLOOKUP($A28,'Return Data'!$B$7:$R$2843,13,0)</f>
        <v>5.3285999999999998</v>
      </c>
      <c r="M28" s="66">
        <f t="shared" si="5"/>
        <v>12</v>
      </c>
      <c r="N28" s="65">
        <f>VLOOKUP($A28,'Return Data'!$B$7:$R$2843,17,0)</f>
        <v>7.9566999999999997</v>
      </c>
      <c r="O28" s="66">
        <f t="shared" si="8"/>
        <v>7</v>
      </c>
      <c r="P28" s="65">
        <f>VLOOKUP($A28,'Return Data'!$B$7:$R$2843,14,0)</f>
        <v>9.5502000000000002</v>
      </c>
      <c r="Q28" s="66">
        <f t="shared" si="9"/>
        <v>4</v>
      </c>
      <c r="R28" s="65">
        <f>VLOOKUP($A28,'Return Data'!$B$7:$R$2843,16,0)</f>
        <v>8.5823999999999998</v>
      </c>
      <c r="S28" s="67">
        <f t="shared" si="4"/>
        <v>3</v>
      </c>
    </row>
    <row r="29" spans="1:19" x14ac:dyDescent="0.3">
      <c r="A29" s="82" t="s">
        <v>104</v>
      </c>
      <c r="B29" s="64">
        <f>VLOOKUP($A29,'Return Data'!$B$7:$R$2843,3,0)</f>
        <v>44440</v>
      </c>
      <c r="C29" s="65">
        <f>VLOOKUP($A29,'Return Data'!$B$7:$R$2843,4,0)</f>
        <v>23.7788</v>
      </c>
      <c r="D29" s="65">
        <f>VLOOKUP($A29,'Return Data'!$B$7:$R$2843,9,0)</f>
        <v>8.6915999999999993</v>
      </c>
      <c r="E29" s="66">
        <f t="shared" si="0"/>
        <v>20</v>
      </c>
      <c r="F29" s="65">
        <f>VLOOKUP($A29,'Return Data'!$B$7:$R$2843,10,0)</f>
        <v>4.8247999999999998</v>
      </c>
      <c r="G29" s="66">
        <f t="shared" si="1"/>
        <v>16</v>
      </c>
      <c r="H29" s="65">
        <f>VLOOKUP($A29,'Return Data'!$B$7:$R$2843,11,0)</f>
        <v>5.7964000000000002</v>
      </c>
      <c r="I29" s="66">
        <f t="shared" si="2"/>
        <v>22</v>
      </c>
      <c r="J29" s="65">
        <f>VLOOKUP($A29,'Return Data'!$B$7:$R$2843,12,0)</f>
        <v>1.7723</v>
      </c>
      <c r="K29" s="66">
        <f t="shared" si="3"/>
        <v>26</v>
      </c>
      <c r="L29" s="65">
        <f>VLOOKUP($A29,'Return Data'!$B$7:$R$2843,13,0)</f>
        <v>3.3681000000000001</v>
      </c>
      <c r="M29" s="66">
        <f t="shared" si="5"/>
        <v>23</v>
      </c>
      <c r="N29" s="65">
        <f>VLOOKUP($A29,'Return Data'!$B$7:$R$2843,17,0)</f>
        <v>6.3375000000000004</v>
      </c>
      <c r="O29" s="66">
        <f t="shared" si="8"/>
        <v>18</v>
      </c>
      <c r="P29" s="65">
        <f>VLOOKUP($A29,'Return Data'!$B$7:$R$2843,14,0)</f>
        <v>8.2324000000000002</v>
      </c>
      <c r="Q29" s="66">
        <f t="shared" si="9"/>
        <v>12</v>
      </c>
      <c r="R29" s="65">
        <f>VLOOKUP($A29,'Return Data'!$B$7:$R$2843,16,0)</f>
        <v>5.9379999999999997</v>
      </c>
      <c r="S29" s="67">
        <f t="shared" si="4"/>
        <v>28</v>
      </c>
    </row>
    <row r="30" spans="1:19" x14ac:dyDescent="0.3">
      <c r="A30" s="82" t="s">
        <v>105</v>
      </c>
      <c r="B30" s="64">
        <f>VLOOKUP($A30,'Return Data'!$B$7:$R$2843,3,0)</f>
        <v>44440</v>
      </c>
      <c r="C30" s="65">
        <f>VLOOKUP($A30,'Return Data'!$B$7:$R$2843,4,0)</f>
        <v>13.4254</v>
      </c>
      <c r="D30" s="65">
        <f>VLOOKUP($A30,'Return Data'!$B$7:$R$2843,9,0)</f>
        <v>7.59</v>
      </c>
      <c r="E30" s="66">
        <f t="shared" si="0"/>
        <v>25</v>
      </c>
      <c r="F30" s="65">
        <f>VLOOKUP($A30,'Return Data'!$B$7:$R$2843,10,0)</f>
        <v>4.1898</v>
      </c>
      <c r="G30" s="66">
        <f t="shared" si="1"/>
        <v>20</v>
      </c>
      <c r="H30" s="65">
        <f>VLOOKUP($A30,'Return Data'!$B$7:$R$2843,11,0)</f>
        <v>5.0500999999999996</v>
      </c>
      <c r="I30" s="66">
        <f t="shared" si="2"/>
        <v>25</v>
      </c>
      <c r="J30" s="65">
        <f>VLOOKUP($A30,'Return Data'!$B$7:$R$2843,12,0)</f>
        <v>2.8073999999999999</v>
      </c>
      <c r="K30" s="66">
        <f t="shared" si="3"/>
        <v>17</v>
      </c>
      <c r="L30" s="65">
        <f>VLOOKUP($A30,'Return Data'!$B$7:$R$2843,13,0)</f>
        <v>3.4131</v>
      </c>
      <c r="M30" s="66">
        <f t="shared" si="5"/>
        <v>22</v>
      </c>
      <c r="N30" s="65">
        <f>VLOOKUP($A30,'Return Data'!$B$7:$R$2843,17,0)</f>
        <v>6.6397000000000004</v>
      </c>
      <c r="O30" s="66">
        <f t="shared" si="8"/>
        <v>15</v>
      </c>
      <c r="P30" s="65">
        <f>VLOOKUP($A30,'Return Data'!$B$7:$R$2843,14,0)</f>
        <v>8.8892000000000007</v>
      </c>
      <c r="Q30" s="66">
        <f t="shared" si="9"/>
        <v>7</v>
      </c>
      <c r="R30" s="65">
        <f>VLOOKUP($A30,'Return Data'!$B$7:$R$2843,16,0)</f>
        <v>6.8532000000000002</v>
      </c>
      <c r="S30" s="67">
        <f t="shared" si="4"/>
        <v>23</v>
      </c>
    </row>
    <row r="31" spans="1:19" x14ac:dyDescent="0.3">
      <c r="A31" s="82" t="s">
        <v>106</v>
      </c>
      <c r="B31" s="64">
        <f>VLOOKUP($A31,'Return Data'!$B$7:$R$2843,3,0)</f>
        <v>44440</v>
      </c>
      <c r="C31" s="65">
        <f>VLOOKUP($A31,'Return Data'!$B$7:$R$2843,4,0)</f>
        <v>29.464099999999998</v>
      </c>
      <c r="D31" s="65">
        <f>VLOOKUP($A31,'Return Data'!$B$7:$R$2843,9,0)</f>
        <v>14.559200000000001</v>
      </c>
      <c r="E31" s="66">
        <f t="shared" si="0"/>
        <v>1</v>
      </c>
      <c r="F31" s="65">
        <f>VLOOKUP($A31,'Return Data'!$B$7:$R$2843,10,0)</f>
        <v>4.1265000000000001</v>
      </c>
      <c r="G31" s="66">
        <f t="shared" si="1"/>
        <v>22</v>
      </c>
      <c r="H31" s="65">
        <f>VLOOKUP($A31,'Return Data'!$B$7:$R$2843,11,0)</f>
        <v>9.1121999999999996</v>
      </c>
      <c r="I31" s="66">
        <f t="shared" si="2"/>
        <v>7</v>
      </c>
      <c r="J31" s="65">
        <f>VLOOKUP($A31,'Return Data'!$B$7:$R$2843,12,0)</f>
        <v>2.5926</v>
      </c>
      <c r="K31" s="66">
        <f t="shared" si="3"/>
        <v>19</v>
      </c>
      <c r="L31" s="65">
        <f>VLOOKUP($A31,'Return Data'!$B$7:$R$2843,13,0)</f>
        <v>3.0941000000000001</v>
      </c>
      <c r="M31" s="66">
        <f t="shared" si="5"/>
        <v>25</v>
      </c>
      <c r="N31" s="65">
        <f>VLOOKUP($A31,'Return Data'!$B$7:$R$2843,17,0)</f>
        <v>6.4771999999999998</v>
      </c>
      <c r="O31" s="66">
        <f t="shared" si="8"/>
        <v>17</v>
      </c>
      <c r="P31" s="65">
        <f>VLOOKUP($A31,'Return Data'!$B$7:$R$2843,14,0)</f>
        <v>8.2391000000000005</v>
      </c>
      <c r="Q31" s="66">
        <f t="shared" si="9"/>
        <v>11</v>
      </c>
      <c r="R31" s="65">
        <f>VLOOKUP($A31,'Return Data'!$B$7:$R$2843,16,0)</f>
        <v>6.6412000000000004</v>
      </c>
      <c r="S31" s="67">
        <f t="shared" si="4"/>
        <v>25</v>
      </c>
    </row>
    <row r="32" spans="1:19" x14ac:dyDescent="0.3">
      <c r="A32" s="82" t="s">
        <v>107</v>
      </c>
      <c r="B32" s="64">
        <f>VLOOKUP($A32,'Return Data'!$B$7:$R$2843,3,0)</f>
        <v>44440</v>
      </c>
      <c r="C32" s="65">
        <f>VLOOKUP($A32,'Return Data'!$B$7:$R$2843,4,0)</f>
        <v>2126.1822999999999</v>
      </c>
      <c r="D32" s="65">
        <f>VLOOKUP($A32,'Return Data'!$B$7:$R$2843,9,0)</f>
        <v>8.9148999999999994</v>
      </c>
      <c r="E32" s="66">
        <f t="shared" si="0"/>
        <v>16</v>
      </c>
      <c r="F32" s="65">
        <f>VLOOKUP($A32,'Return Data'!$B$7:$R$2843,10,0)</f>
        <v>4.1871999999999998</v>
      </c>
      <c r="G32" s="66">
        <f t="shared" si="1"/>
        <v>21</v>
      </c>
      <c r="H32" s="65">
        <f>VLOOKUP($A32,'Return Data'!$B$7:$R$2843,11,0)</f>
        <v>6.1280999999999999</v>
      </c>
      <c r="I32" s="66">
        <f t="shared" si="2"/>
        <v>19</v>
      </c>
      <c r="J32" s="65">
        <f>VLOOKUP($A32,'Return Data'!$B$7:$R$2843,12,0)</f>
        <v>2.8005</v>
      </c>
      <c r="K32" s="66">
        <f t="shared" si="3"/>
        <v>18</v>
      </c>
      <c r="L32" s="65">
        <f>VLOOKUP($A32,'Return Data'!$B$7:$R$2843,13,0)</f>
        <v>3.7677</v>
      </c>
      <c r="M32" s="66">
        <f t="shared" si="5"/>
        <v>19</v>
      </c>
      <c r="N32" s="65">
        <f>VLOOKUP($A32,'Return Data'!$B$7:$R$2843,17,0)</f>
        <v>6.1048999999999998</v>
      </c>
      <c r="O32" s="66">
        <f t="shared" si="8"/>
        <v>19</v>
      </c>
      <c r="P32" s="65">
        <f>VLOOKUP($A32,'Return Data'!$B$7:$R$2843,14,0)</f>
        <v>8.5538000000000007</v>
      </c>
      <c r="Q32" s="66">
        <f t="shared" si="9"/>
        <v>8</v>
      </c>
      <c r="R32" s="65">
        <f>VLOOKUP($A32,'Return Data'!$B$7:$R$2843,16,0)</f>
        <v>8.1358999999999995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44440</v>
      </c>
      <c r="C34" s="65">
        <f>VLOOKUP($A34,'Return Data'!$B$7:$R$2843,4,0)</f>
        <v>16.6309</v>
      </c>
      <c r="D34" s="65">
        <f>VLOOKUP($A34,'Return Data'!$B$7:$R$2843,9,0)</f>
        <v>8.5922999999999998</v>
      </c>
      <c r="E34" s="66">
        <f t="shared" si="0"/>
        <v>22</v>
      </c>
      <c r="F34" s="65">
        <f>VLOOKUP($A34,'Return Data'!$B$7:$R$2843,10,0)</f>
        <v>4.5141999999999998</v>
      </c>
      <c r="G34" s="66">
        <f t="shared" si="1"/>
        <v>18</v>
      </c>
      <c r="H34" s="65">
        <f>VLOOKUP($A34,'Return Data'!$B$7:$R$2843,11,0)</f>
        <v>5.8512000000000004</v>
      </c>
      <c r="I34" s="66">
        <f t="shared" si="2"/>
        <v>21</v>
      </c>
      <c r="J34" s="65">
        <f>VLOOKUP($A34,'Return Data'!$B$7:$R$2843,12,0)</f>
        <v>3.7038000000000002</v>
      </c>
      <c r="K34" s="66">
        <f t="shared" si="3"/>
        <v>13</v>
      </c>
      <c r="L34" s="65">
        <f>VLOOKUP($A34,'Return Data'!$B$7:$R$2843,13,0)</f>
        <v>3.8963999999999999</v>
      </c>
      <c r="M34" s="66">
        <f t="shared" si="5"/>
        <v>18</v>
      </c>
      <c r="N34" s="65">
        <f>VLOOKUP($A34,'Return Data'!$B$7:$R$2843,17,0)</f>
        <v>6.8125999999999998</v>
      </c>
      <c r="O34" s="66">
        <f t="shared" si="8"/>
        <v>12</v>
      </c>
      <c r="P34" s="65">
        <f>VLOOKUP($A34,'Return Data'!$B$7:$R$2843,14,0)</f>
        <v>8.5332000000000008</v>
      </c>
      <c r="Q34" s="66">
        <f t="shared" si="9"/>
        <v>9</v>
      </c>
      <c r="R34" s="65">
        <f>VLOOKUP($A34,'Return Data'!$B$7:$R$2843,16,0)</f>
        <v>8.3864999999999998</v>
      </c>
      <c r="S34" s="67">
        <f t="shared" si="4"/>
        <v>8</v>
      </c>
    </row>
    <row r="35" spans="1:19" x14ac:dyDescent="0.3">
      <c r="A35" s="82" t="s">
        <v>111</v>
      </c>
      <c r="B35" s="64">
        <f>VLOOKUP($A35,'Return Data'!$B$7:$R$2843,3,0)</f>
        <v>44440</v>
      </c>
      <c r="C35" s="65">
        <f>VLOOKUP($A35,'Return Data'!$B$7:$R$2843,4,0)</f>
        <v>28.072099999999999</v>
      </c>
      <c r="D35" s="65">
        <f>VLOOKUP($A35,'Return Data'!$B$7:$R$2843,9,0)</f>
        <v>6.8586</v>
      </c>
      <c r="E35" s="66">
        <f t="shared" si="0"/>
        <v>27</v>
      </c>
      <c r="F35" s="65">
        <f>VLOOKUP($A35,'Return Data'!$B$7:$R$2843,10,0)</f>
        <v>3.8443000000000001</v>
      </c>
      <c r="G35" s="66">
        <f t="shared" si="1"/>
        <v>24</v>
      </c>
      <c r="H35" s="65">
        <f>VLOOKUP($A35,'Return Data'!$B$7:$R$2843,11,0)</f>
        <v>4.5946999999999996</v>
      </c>
      <c r="I35" s="66">
        <f t="shared" si="2"/>
        <v>27</v>
      </c>
      <c r="J35" s="65">
        <f>VLOOKUP($A35,'Return Data'!$B$7:$R$2843,12,0)</f>
        <v>1.9588000000000001</v>
      </c>
      <c r="K35" s="66">
        <f t="shared" si="3"/>
        <v>24</v>
      </c>
      <c r="L35" s="65">
        <f>VLOOKUP($A35,'Return Data'!$B$7:$R$2843,13,0)</f>
        <v>3.1562000000000001</v>
      </c>
      <c r="M35" s="66">
        <f t="shared" si="5"/>
        <v>24</v>
      </c>
      <c r="N35" s="65">
        <f>VLOOKUP($A35,'Return Data'!$B$7:$R$2843,17,0)</f>
        <v>6.7275999999999998</v>
      </c>
      <c r="O35" s="66">
        <f t="shared" si="8"/>
        <v>13</v>
      </c>
      <c r="P35" s="65">
        <f>VLOOKUP($A35,'Return Data'!$B$7:$R$2843,14,0)</f>
        <v>9.2822999999999993</v>
      </c>
      <c r="Q35" s="66">
        <f t="shared" si="9"/>
        <v>6</v>
      </c>
      <c r="R35" s="65">
        <f>VLOOKUP($A35,'Return Data'!$B$7:$R$2843,16,0)</f>
        <v>6.0236999999999998</v>
      </c>
      <c r="S35" s="67">
        <f t="shared" si="4"/>
        <v>27</v>
      </c>
    </row>
    <row r="36" spans="1:19" x14ac:dyDescent="0.3">
      <c r="A36" s="82" t="s">
        <v>112</v>
      </c>
      <c r="B36" s="64">
        <f>VLOOKUP($A36,'Return Data'!$B$7:$R$2843,3,0)</f>
        <v>44440</v>
      </c>
      <c r="C36" s="65">
        <f>VLOOKUP($A36,'Return Data'!$B$7:$R$2843,4,0)</f>
        <v>33.092199999999998</v>
      </c>
      <c r="D36" s="65">
        <f>VLOOKUP($A36,'Return Data'!$B$7:$R$2843,9,0)</f>
        <v>8.5382999999999996</v>
      </c>
      <c r="E36" s="66">
        <f t="shared" si="0"/>
        <v>23</v>
      </c>
      <c r="F36" s="65">
        <f>VLOOKUP($A36,'Return Data'!$B$7:$R$2843,10,0)</f>
        <v>6.6928999999999998</v>
      </c>
      <c r="G36" s="66">
        <f t="shared" si="1"/>
        <v>6</v>
      </c>
      <c r="H36" s="65">
        <f>VLOOKUP($A36,'Return Data'!$B$7:$R$2843,11,0)</f>
        <v>7.4363000000000001</v>
      </c>
      <c r="I36" s="66">
        <f t="shared" si="2"/>
        <v>13</v>
      </c>
      <c r="J36" s="65">
        <f>VLOOKUP($A36,'Return Data'!$B$7:$R$2843,12,0)</f>
        <v>4.7263999999999999</v>
      </c>
      <c r="K36" s="66">
        <f t="shared" si="3"/>
        <v>10</v>
      </c>
      <c r="L36" s="65">
        <f>VLOOKUP($A36,'Return Data'!$B$7:$R$2843,13,0)</f>
        <v>5.226</v>
      </c>
      <c r="M36" s="66">
        <f t="shared" si="5"/>
        <v>13</v>
      </c>
      <c r="N36" s="65">
        <f>VLOOKUP($A36,'Return Data'!$B$7:$R$2843,17,0)</f>
        <v>6.8395999999999999</v>
      </c>
      <c r="O36" s="66">
        <f t="shared" si="8"/>
        <v>11</v>
      </c>
      <c r="P36" s="65">
        <f>VLOOKUP($A36,'Return Data'!$B$7:$R$2843,14,0)</f>
        <v>7.4273999999999996</v>
      </c>
      <c r="Q36" s="66">
        <f t="shared" si="9"/>
        <v>15</v>
      </c>
      <c r="R36" s="65">
        <f>VLOOKUP($A36,'Return Data'!$B$7:$R$2843,16,0)</f>
        <v>6.8711000000000002</v>
      </c>
      <c r="S36" s="67">
        <f t="shared" si="4"/>
        <v>22</v>
      </c>
    </row>
    <row r="37" spans="1:19" x14ac:dyDescent="0.3">
      <c r="A37" s="82" t="s">
        <v>113</v>
      </c>
      <c r="B37" s="64">
        <f>VLOOKUP($A37,'Return Data'!$B$7:$R$2843,3,0)</f>
        <v>44440</v>
      </c>
      <c r="C37" s="65">
        <f>VLOOKUP($A37,'Return Data'!$B$7:$R$2843,4,0)</f>
        <v>19.206199999999999</v>
      </c>
      <c r="D37" s="65">
        <f>VLOOKUP($A37,'Return Data'!$B$7:$R$2843,9,0)</f>
        <v>12.197900000000001</v>
      </c>
      <c r="E37" s="66">
        <f t="shared" si="0"/>
        <v>3</v>
      </c>
      <c r="F37" s="65">
        <f>VLOOKUP($A37,'Return Data'!$B$7:$R$2843,10,0)</f>
        <v>4.8361999999999998</v>
      </c>
      <c r="G37" s="66">
        <f t="shared" si="1"/>
        <v>15</v>
      </c>
      <c r="H37" s="65">
        <f>VLOOKUP($A37,'Return Data'!$B$7:$R$2843,11,0)</f>
        <v>6.9962</v>
      </c>
      <c r="I37" s="66">
        <f t="shared" si="2"/>
        <v>14</v>
      </c>
      <c r="J37" s="65">
        <f>VLOOKUP($A37,'Return Data'!$B$7:$R$2843,12,0)</f>
        <v>2.2090000000000001</v>
      </c>
      <c r="K37" s="66">
        <f t="shared" si="3"/>
        <v>22</v>
      </c>
      <c r="L37" s="65">
        <f>VLOOKUP($A37,'Return Data'!$B$7:$R$2843,13,0)</f>
        <v>3.5636999999999999</v>
      </c>
      <c r="M37" s="66">
        <f t="shared" si="5"/>
        <v>20</v>
      </c>
      <c r="N37" s="65">
        <f>VLOOKUP($A37,'Return Data'!$B$7:$R$2843,17,0)</f>
        <v>6.7130000000000001</v>
      </c>
      <c r="O37" s="66">
        <f t="shared" si="8"/>
        <v>14</v>
      </c>
      <c r="P37" s="65">
        <f>VLOOKUP($A37,'Return Data'!$B$7:$R$2843,14,0)</f>
        <v>8.4738000000000007</v>
      </c>
      <c r="Q37" s="66">
        <f t="shared" si="9"/>
        <v>10</v>
      </c>
      <c r="R37" s="65">
        <f>VLOOKUP($A37,'Return Data'!$B$7:$R$2843,16,0)</f>
        <v>7.0682</v>
      </c>
      <c r="S37" s="67">
        <f t="shared" si="4"/>
        <v>20</v>
      </c>
    </row>
    <row r="38" spans="1:19" x14ac:dyDescent="0.3">
      <c r="A38" s="82" t="s">
        <v>367</v>
      </c>
      <c r="B38" s="64">
        <f>VLOOKUP($A38,'Return Data'!$B$7:$R$2843,3,0)</f>
        <v>44440</v>
      </c>
      <c r="C38" s="65">
        <f>VLOOKUP($A38,'Return Data'!$B$7:$R$2843,4,0)</f>
        <v>0.31269999999999998</v>
      </c>
      <c r="D38" s="65">
        <f>VLOOKUP($A38,'Return Data'!$B$7:$R$2843,9,0)</f>
        <v>11.0749</v>
      </c>
      <c r="E38" s="66">
        <f t="shared" si="0"/>
        <v>8</v>
      </c>
      <c r="F38" s="65">
        <f>VLOOKUP($A38,'Return Data'!$B$7:$R$2843,10,0)</f>
        <v>11.085699999999999</v>
      </c>
      <c r="G38" s="66">
        <f t="shared" si="1"/>
        <v>4</v>
      </c>
      <c r="H38" s="65">
        <f>VLOOKUP($A38,'Return Data'!$B$7:$R$2843,11,0)</f>
        <v>11.333500000000001</v>
      </c>
      <c r="I38" s="66">
        <f t="shared" si="2"/>
        <v>4</v>
      </c>
      <c r="J38" s="65"/>
      <c r="K38" s="66"/>
      <c r="L38" s="65"/>
      <c r="M38" s="66"/>
      <c r="N38" s="65"/>
      <c r="O38" s="66"/>
      <c r="P38" s="65"/>
      <c r="Q38" s="66"/>
      <c r="R38" s="65">
        <f>VLOOKUP($A38,'Return Data'!$B$7:$R$2843,16,0)</f>
        <v>-8.2451000000000008</v>
      </c>
      <c r="S38" s="67">
        <f t="shared" si="4"/>
        <v>29</v>
      </c>
    </row>
    <row r="39" spans="1:19" x14ac:dyDescent="0.3">
      <c r="A39" s="82" t="s">
        <v>114</v>
      </c>
      <c r="B39" s="64">
        <f>VLOOKUP($A39,'Return Data'!$B$7:$R$2843,3,0)</f>
        <v>44440</v>
      </c>
      <c r="C39" s="65">
        <f>VLOOKUP($A39,'Return Data'!$B$7:$R$2843,4,0)</f>
        <v>21.346</v>
      </c>
      <c r="D39" s="65">
        <f>VLOOKUP($A39,'Return Data'!$B$7:$R$2843,9,0)</f>
        <v>6.0015999999999998</v>
      </c>
      <c r="E39" s="66">
        <f t="shared" si="0"/>
        <v>28</v>
      </c>
      <c r="F39" s="65">
        <f>VLOOKUP($A39,'Return Data'!$B$7:$R$2843,10,0)</f>
        <v>3.4344999999999999</v>
      </c>
      <c r="G39" s="66">
        <f t="shared" si="1"/>
        <v>26</v>
      </c>
      <c r="H39" s="65">
        <f>VLOOKUP($A39,'Return Data'!$B$7:$R$2843,11,0)</f>
        <v>3.8325999999999998</v>
      </c>
      <c r="I39" s="66">
        <f t="shared" si="2"/>
        <v>28</v>
      </c>
      <c r="J39" s="65">
        <f>VLOOKUP($A39,'Return Data'!$B$7:$R$2843,12,0)</f>
        <v>1.8539000000000001</v>
      </c>
      <c r="K39" s="66">
        <f>RANK(J39,J$8:J$39,0)</f>
        <v>25</v>
      </c>
      <c r="L39" s="65">
        <f>VLOOKUP($A39,'Return Data'!$B$7:$R$2843,13,0)</f>
        <v>2.4979</v>
      </c>
      <c r="M39" s="66">
        <f>RANK(L39,L$8:L$39,0)</f>
        <v>27</v>
      </c>
      <c r="N39" s="65">
        <f>VLOOKUP($A39,'Return Data'!$B$7:$R$2843,17,0)</f>
        <v>3.5434999999999999</v>
      </c>
      <c r="O39" s="66">
        <f>RANK(N39,N$8:N$39,0)</f>
        <v>26</v>
      </c>
      <c r="P39" s="65">
        <f>VLOOKUP($A39,'Return Data'!$B$7:$R$2843,14,0)</f>
        <v>1.7665999999999999</v>
      </c>
      <c r="Q39" s="66">
        <f>RANK(P39,P$8:P$39,0)</f>
        <v>27</v>
      </c>
      <c r="R39" s="65">
        <f>VLOOKUP($A39,'Return Data'!$B$7:$R$2843,16,0)</f>
        <v>7.0048000000000004</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8.9677354838709675</v>
      </c>
      <c r="E41" s="88"/>
      <c r="F41" s="89">
        <f>AVERAGE(F8:F39)</f>
        <v>6.7827580645161278</v>
      </c>
      <c r="G41" s="88"/>
      <c r="H41" s="89">
        <f>AVERAGE(H8:H39)</f>
        <v>7.2504354838709668</v>
      </c>
      <c r="I41" s="88"/>
      <c r="J41" s="89">
        <f>AVERAGE(J8:J39)</f>
        <v>4.0869833333333334</v>
      </c>
      <c r="K41" s="88"/>
      <c r="L41" s="89">
        <f>AVERAGE(L8:L39)</f>
        <v>5.3073464285714289</v>
      </c>
      <c r="M41" s="88"/>
      <c r="N41" s="89">
        <f>AVERAGE(N8:N39)</f>
        <v>6.6465481481481481</v>
      </c>
      <c r="O41" s="88"/>
      <c r="P41" s="89">
        <f>AVERAGE(P8:P39)</f>
        <v>7.5187370370370381</v>
      </c>
      <c r="Q41" s="88"/>
      <c r="R41" s="89">
        <f>AVERAGE(R8:R39)</f>
        <v>5.6457096774193536</v>
      </c>
      <c r="S41" s="90"/>
    </row>
    <row r="42" spans="1:19" x14ac:dyDescent="0.3">
      <c r="A42" s="87" t="s">
        <v>28</v>
      </c>
      <c r="B42" s="88"/>
      <c r="C42" s="88"/>
      <c r="D42" s="89">
        <f>MIN(D8:D39)</f>
        <v>0</v>
      </c>
      <c r="E42" s="88"/>
      <c r="F42" s="89">
        <f>MIN(F8:F39)</f>
        <v>0</v>
      </c>
      <c r="G42" s="88"/>
      <c r="H42" s="89">
        <f>MIN(H8:H39)</f>
        <v>0</v>
      </c>
      <c r="I42" s="88"/>
      <c r="J42" s="89">
        <f>MIN(J8:J39)</f>
        <v>0</v>
      </c>
      <c r="K42" s="88"/>
      <c r="L42" s="89">
        <f>MIN(L8:L39)</f>
        <v>2.3487</v>
      </c>
      <c r="M42" s="88"/>
      <c r="N42" s="89">
        <f>MIN(N8:N39)</f>
        <v>3.1589</v>
      </c>
      <c r="O42" s="88"/>
      <c r="P42" s="89">
        <f>MIN(P8:P39)</f>
        <v>1.7665999999999999</v>
      </c>
      <c r="Q42" s="88"/>
      <c r="R42" s="89">
        <f>MIN(R8:R39)</f>
        <v>-14.323399999999999</v>
      </c>
      <c r="S42" s="90"/>
    </row>
    <row r="43" spans="1:19" ht="15" thickBot="1" x14ac:dyDescent="0.35">
      <c r="A43" s="91" t="s">
        <v>29</v>
      </c>
      <c r="B43" s="92"/>
      <c r="C43" s="92"/>
      <c r="D43" s="93">
        <f>MAX(D8:D39)</f>
        <v>14.559200000000001</v>
      </c>
      <c r="E43" s="92"/>
      <c r="F43" s="93">
        <f>MAX(F8:F39)</f>
        <v>26.688300000000002</v>
      </c>
      <c r="G43" s="92"/>
      <c r="H43" s="93">
        <f>MAX(H8:H39)</f>
        <v>15.627800000000001</v>
      </c>
      <c r="I43" s="92"/>
      <c r="J43" s="93">
        <f>MAX(J8:J39)</f>
        <v>10.4528</v>
      </c>
      <c r="K43" s="92"/>
      <c r="L43" s="93">
        <f>MAX(L8:L39)</f>
        <v>12.442600000000001</v>
      </c>
      <c r="M43" s="92"/>
      <c r="N43" s="93">
        <f>MAX(N8:N39)</f>
        <v>9.2475000000000005</v>
      </c>
      <c r="O43" s="92"/>
      <c r="P43" s="93">
        <f>MAX(P8:P39)</f>
        <v>10.013</v>
      </c>
      <c r="Q43" s="92"/>
      <c r="R43" s="93">
        <f>MAX(R8:R39)</f>
        <v>9.5068000000000001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44440</v>
      </c>
      <c r="C8" s="65">
        <f>VLOOKUP($A8,'Return Data'!$B$7:$R$2843,4,0)</f>
        <v>1127.8861999999999</v>
      </c>
      <c r="D8" s="65">
        <f>VLOOKUP($A8,'Return Data'!$B$7:$R$2843,5,0)</f>
        <v>3.0034000000000001</v>
      </c>
      <c r="E8" s="66">
        <f t="shared" ref="E8:E37" si="0">RANK(D8,D$8:D$37,0)</f>
        <v>9</v>
      </c>
      <c r="F8" s="65">
        <f>VLOOKUP($A8,'Return Data'!$B$7:$R$2843,6,0)</f>
        <v>3.0200999999999998</v>
      </c>
      <c r="G8" s="66">
        <f t="shared" ref="G8:G37" si="1">RANK(F8,F$8:F$37,0)</f>
        <v>10</v>
      </c>
      <c r="H8" s="65">
        <f>VLOOKUP($A8,'Return Data'!$B$7:$R$2843,7,0)</f>
        <v>3.0390999999999999</v>
      </c>
      <c r="I8" s="66">
        <f t="shared" ref="I8:I37" si="2">RANK(H8,H$8:H$37,0)</f>
        <v>11</v>
      </c>
      <c r="J8" s="65">
        <f>VLOOKUP($A8,'Return Data'!$B$7:$R$2843,8,0)</f>
        <v>3.0434000000000001</v>
      </c>
      <c r="K8" s="66">
        <f t="shared" ref="K8:K37" si="3">RANK(J8,J$8:J$37,0)</f>
        <v>9</v>
      </c>
      <c r="L8" s="65">
        <f>VLOOKUP($A8,'Return Data'!$B$7:$R$2843,9,0)</f>
        <v>3.0428999999999999</v>
      </c>
      <c r="M8" s="66">
        <f t="shared" ref="M8:M37" si="4">RANK(L8,L$8:L$37,0)</f>
        <v>9</v>
      </c>
      <c r="N8" s="65">
        <f>VLOOKUP($A8,'Return Data'!$B$7:$R$2843,10,0)</f>
        <v>3.1383999999999999</v>
      </c>
      <c r="O8" s="66">
        <f t="shared" ref="O8:O37" si="5">RANK(N8,N$8:N$37,0)</f>
        <v>9</v>
      </c>
      <c r="P8" s="65">
        <f>VLOOKUP($A8,'Return Data'!$B$7:$R$2843,11,0)</f>
        <v>3.1926999999999999</v>
      </c>
      <c r="Q8" s="66">
        <f>RANK(P8,P$8:P$37,0)</f>
        <v>6</v>
      </c>
      <c r="R8" s="65">
        <f>VLOOKUP($A8,'Return Data'!$B$7:$R$2843,12,0)</f>
        <v>3.1539999999999999</v>
      </c>
      <c r="S8" s="66">
        <f>RANK(R8,R$8:R$37,0)</f>
        <v>7</v>
      </c>
      <c r="T8" s="65">
        <f>VLOOKUP($A8,'Return Data'!$B$7:$R$2843,13,0)</f>
        <v>3.1230000000000002</v>
      </c>
      <c r="U8" s="66">
        <f>RANK(T8,T$8:T$37,0)</f>
        <v>9</v>
      </c>
      <c r="V8" s="65">
        <f>VLOOKUP($A8,'Return Data'!$B$7:$R$2843,17,0)</f>
        <v>3.5840000000000001</v>
      </c>
      <c r="W8" s="66">
        <f t="shared" ref="W8" si="6">RANK(V8,V$8:V$37,0)</f>
        <v>3</v>
      </c>
      <c r="X8" s="65"/>
      <c r="Y8" s="66"/>
      <c r="Z8" s="65">
        <f>VLOOKUP($A8,'Return Data'!$B$7:$R$2843,16,0)</f>
        <v>4.3353999999999999</v>
      </c>
      <c r="AA8" s="67">
        <f t="shared" ref="AA8:AA37" si="7">RANK(Z8,Z$8:Z$37,0)</f>
        <v>5</v>
      </c>
    </row>
    <row r="9" spans="1:27" x14ac:dyDescent="0.3">
      <c r="A9" s="63" t="s">
        <v>1283</v>
      </c>
      <c r="B9" s="64">
        <f>VLOOKUP($A9,'Return Data'!$B$7:$R$2843,3,0)</f>
        <v>44440</v>
      </c>
      <c r="C9" s="65">
        <f>VLOOKUP($A9,'Return Data'!$B$7:$R$2843,4,0)</f>
        <v>1102.4445000000001</v>
      </c>
      <c r="D9" s="65">
        <f>VLOOKUP($A9,'Return Data'!$B$7:$R$2843,5,0)</f>
        <v>2.9567999999999999</v>
      </c>
      <c r="E9" s="66">
        <f t="shared" si="0"/>
        <v>23</v>
      </c>
      <c r="F9" s="65">
        <f>VLOOKUP($A9,'Return Data'!$B$7:$R$2843,6,0)</f>
        <v>2.9925999999999999</v>
      </c>
      <c r="G9" s="66">
        <f t="shared" si="1"/>
        <v>19</v>
      </c>
      <c r="H9" s="65">
        <f>VLOOKUP($A9,'Return Data'!$B$7:$R$2843,7,0)</f>
        <v>3.0283000000000002</v>
      </c>
      <c r="I9" s="66">
        <f t="shared" si="2"/>
        <v>15</v>
      </c>
      <c r="J9" s="65">
        <f>VLOOKUP($A9,'Return Data'!$B$7:$R$2843,8,0)</f>
        <v>3.0200999999999998</v>
      </c>
      <c r="K9" s="66">
        <f t="shared" si="3"/>
        <v>18</v>
      </c>
      <c r="L9" s="65">
        <f>VLOOKUP($A9,'Return Data'!$B$7:$R$2843,9,0)</f>
        <v>3.0230000000000001</v>
      </c>
      <c r="M9" s="66">
        <f t="shared" si="4"/>
        <v>17</v>
      </c>
      <c r="N9" s="65">
        <f>VLOOKUP($A9,'Return Data'!$B$7:$R$2843,10,0)</f>
        <v>3.1341000000000001</v>
      </c>
      <c r="O9" s="66">
        <f t="shared" si="5"/>
        <v>10</v>
      </c>
      <c r="P9" s="65">
        <f>VLOOKUP($A9,'Return Data'!$B$7:$R$2843,11,0)</f>
        <v>3.1793</v>
      </c>
      <c r="Q9" s="66">
        <f>RANK(P9,P$8:P$37,0)</f>
        <v>10</v>
      </c>
      <c r="R9" s="65">
        <f>VLOOKUP($A9,'Return Data'!$B$7:$R$2843,12,0)</f>
        <v>3.1461999999999999</v>
      </c>
      <c r="S9" s="66">
        <f>RANK(R9,R$8:R$37,0)</f>
        <v>9</v>
      </c>
      <c r="T9" s="65">
        <f>VLOOKUP($A9,'Return Data'!$B$7:$R$2843,13,0)</f>
        <v>3.1238999999999999</v>
      </c>
      <c r="U9" s="66">
        <f>RANK(T9,T$8:T$37,0)</f>
        <v>8</v>
      </c>
      <c r="V9" s="65"/>
      <c r="W9" s="66"/>
      <c r="X9" s="65"/>
      <c r="Y9" s="66"/>
      <c r="Z9" s="65">
        <f>VLOOKUP($A9,'Return Data'!$B$7:$R$2843,16,0)</f>
        <v>4.0301</v>
      </c>
      <c r="AA9" s="67">
        <f t="shared" si="7"/>
        <v>12</v>
      </c>
    </row>
    <row r="10" spans="1:27" x14ac:dyDescent="0.3">
      <c r="A10" s="63" t="s">
        <v>1285</v>
      </c>
      <c r="B10" s="64">
        <f>VLOOKUP($A10,'Return Data'!$B$7:$R$2843,3,0)</f>
        <v>44440</v>
      </c>
      <c r="C10" s="65">
        <f>VLOOKUP($A10,'Return Data'!$B$7:$R$2843,4,0)</f>
        <v>1095.3946000000001</v>
      </c>
      <c r="D10" s="65">
        <f>VLOOKUP($A10,'Return Data'!$B$7:$R$2843,5,0)</f>
        <v>3.0024999999999999</v>
      </c>
      <c r="E10" s="66">
        <f t="shared" si="0"/>
        <v>10</v>
      </c>
      <c r="F10" s="65">
        <f>VLOOKUP($A10,'Return Data'!$B$7:$R$2843,6,0)</f>
        <v>3.0329999999999999</v>
      </c>
      <c r="G10" s="66">
        <f t="shared" si="1"/>
        <v>9</v>
      </c>
      <c r="H10" s="65">
        <f>VLOOKUP($A10,'Return Data'!$B$7:$R$2843,7,0)</f>
        <v>3.0912000000000002</v>
      </c>
      <c r="I10" s="66">
        <f t="shared" si="2"/>
        <v>4</v>
      </c>
      <c r="J10" s="65">
        <f>VLOOKUP($A10,'Return Data'!$B$7:$R$2843,8,0)</f>
        <v>3.0695999999999999</v>
      </c>
      <c r="K10" s="66">
        <f t="shared" si="3"/>
        <v>5</v>
      </c>
      <c r="L10" s="65">
        <f>VLOOKUP($A10,'Return Data'!$B$7:$R$2843,9,0)</f>
        <v>3.0695000000000001</v>
      </c>
      <c r="M10" s="66">
        <f t="shared" si="4"/>
        <v>5</v>
      </c>
      <c r="N10" s="65">
        <f>VLOOKUP($A10,'Return Data'!$B$7:$R$2843,10,0)</f>
        <v>3.1463000000000001</v>
      </c>
      <c r="O10" s="66">
        <f t="shared" si="5"/>
        <v>8</v>
      </c>
      <c r="P10" s="65">
        <f>VLOOKUP($A10,'Return Data'!$B$7:$R$2843,11,0)</f>
        <v>3.1718000000000002</v>
      </c>
      <c r="Q10" s="66">
        <f>RANK(P10,P$8:P$37,0)</f>
        <v>12</v>
      </c>
      <c r="R10" s="65">
        <f>VLOOKUP($A10,'Return Data'!$B$7:$R$2843,12,0)</f>
        <v>3.1513</v>
      </c>
      <c r="S10" s="66">
        <f>RANK(R10,R$8:R$37,0)</f>
        <v>8</v>
      </c>
      <c r="T10" s="65">
        <f>VLOOKUP($A10,'Return Data'!$B$7:$R$2843,13,0)</f>
        <v>3.1379999999999999</v>
      </c>
      <c r="U10" s="66">
        <f>RANK(T10,T$8:T$37,0)</f>
        <v>5</v>
      </c>
      <c r="V10" s="65"/>
      <c r="W10" s="66"/>
      <c r="X10" s="65"/>
      <c r="Y10" s="66"/>
      <c r="Z10" s="65">
        <f>VLOOKUP($A10,'Return Data'!$B$7:$R$2843,16,0)</f>
        <v>3.9352999999999998</v>
      </c>
      <c r="AA10" s="67">
        <f t="shared" si="7"/>
        <v>15</v>
      </c>
    </row>
    <row r="11" spans="1:27" x14ac:dyDescent="0.3">
      <c r="A11" s="63" t="s">
        <v>1287</v>
      </c>
      <c r="B11" s="64">
        <f>VLOOKUP($A11,'Return Data'!$B$7:$R$2843,3,0)</f>
        <v>44440</v>
      </c>
      <c r="C11" s="65">
        <f>VLOOKUP($A11,'Return Data'!$B$7:$R$2843,4,0)</f>
        <v>1097.6242999999999</v>
      </c>
      <c r="D11" s="65">
        <f>VLOOKUP($A11,'Return Data'!$B$7:$R$2843,5,0)</f>
        <v>2.9698000000000002</v>
      </c>
      <c r="E11" s="66">
        <f t="shared" si="0"/>
        <v>17</v>
      </c>
      <c r="F11" s="65">
        <f>VLOOKUP($A11,'Return Data'!$B$7:$R$2843,6,0)</f>
        <v>2.9980000000000002</v>
      </c>
      <c r="G11" s="66">
        <f t="shared" si="1"/>
        <v>18</v>
      </c>
      <c r="H11" s="65">
        <f>VLOOKUP($A11,'Return Data'!$B$7:$R$2843,7,0)</f>
        <v>3.0278</v>
      </c>
      <c r="I11" s="66">
        <f t="shared" si="2"/>
        <v>16</v>
      </c>
      <c r="J11" s="65">
        <f>VLOOKUP($A11,'Return Data'!$B$7:$R$2843,8,0)</f>
        <v>3.0314999999999999</v>
      </c>
      <c r="K11" s="66">
        <f t="shared" si="3"/>
        <v>12</v>
      </c>
      <c r="L11" s="65">
        <f>VLOOKUP($A11,'Return Data'!$B$7:$R$2843,9,0)</f>
        <v>3.032</v>
      </c>
      <c r="M11" s="66">
        <f t="shared" si="4"/>
        <v>12</v>
      </c>
      <c r="N11" s="65">
        <f>VLOOKUP($A11,'Return Data'!$B$7:$R$2843,10,0)</f>
        <v>3.1238000000000001</v>
      </c>
      <c r="O11" s="66">
        <f t="shared" si="5"/>
        <v>14</v>
      </c>
      <c r="P11" s="65">
        <f>VLOOKUP($A11,'Return Data'!$B$7:$R$2843,11,0)</f>
        <v>3.1471</v>
      </c>
      <c r="Q11" s="66">
        <f>RANK(P11,P$8:P$37,0)</f>
        <v>17</v>
      </c>
      <c r="R11" s="65">
        <f>VLOOKUP($A11,'Return Data'!$B$7:$R$2843,12,0)</f>
        <v>3.1320000000000001</v>
      </c>
      <c r="S11" s="66">
        <f>RANK(R11,R$8:R$37,0)</f>
        <v>13</v>
      </c>
      <c r="T11" s="65">
        <f>VLOOKUP($A11,'Return Data'!$B$7:$R$2843,13,0)</f>
        <v>3.1196000000000002</v>
      </c>
      <c r="U11" s="66">
        <f>RANK(T11,T$8:T$37,0)</f>
        <v>10</v>
      </c>
      <c r="V11" s="65"/>
      <c r="W11" s="66"/>
      <c r="X11" s="65"/>
      <c r="Y11" s="66"/>
      <c r="Z11" s="65">
        <f>VLOOKUP($A11,'Return Data'!$B$7:$R$2843,16,0)</f>
        <v>3.9618000000000002</v>
      </c>
      <c r="AA11" s="67">
        <f t="shared" si="7"/>
        <v>14</v>
      </c>
    </row>
    <row r="12" spans="1:27" x14ac:dyDescent="0.3">
      <c r="A12" s="63" t="s">
        <v>1289</v>
      </c>
      <c r="B12" s="64">
        <f>VLOOKUP($A12,'Return Data'!$B$7:$R$2843,3,0)</f>
        <v>44440</v>
      </c>
      <c r="C12" s="65">
        <f>VLOOKUP($A12,'Return Data'!$B$7:$R$2843,4,0)</f>
        <v>1054.9251999999999</v>
      </c>
      <c r="D12" s="65">
        <f>VLOOKUP($A12,'Return Data'!$B$7:$R$2843,5,0)</f>
        <v>3.0623</v>
      </c>
      <c r="E12" s="66">
        <f t="shared" si="0"/>
        <v>2</v>
      </c>
      <c r="F12" s="65">
        <f>VLOOKUP($A12,'Return Data'!$B$7:$R$2843,6,0)</f>
        <v>3.1124999999999998</v>
      </c>
      <c r="G12" s="66">
        <f t="shared" si="1"/>
        <v>1</v>
      </c>
      <c r="H12" s="65">
        <f>VLOOKUP($A12,'Return Data'!$B$7:$R$2843,7,0)</f>
        <v>3.1030000000000002</v>
      </c>
      <c r="I12" s="66">
        <f t="shared" si="2"/>
        <v>2</v>
      </c>
      <c r="J12" s="65">
        <f>VLOOKUP($A12,'Return Data'!$B$7:$R$2843,8,0)</f>
        <v>3.0602</v>
      </c>
      <c r="K12" s="66">
        <f t="shared" si="3"/>
        <v>6</v>
      </c>
      <c r="L12" s="65">
        <f>VLOOKUP($A12,'Return Data'!$B$7:$R$2843,9,0)</f>
        <v>3.0264000000000002</v>
      </c>
      <c r="M12" s="66">
        <f t="shared" si="4"/>
        <v>14</v>
      </c>
      <c r="N12" s="65">
        <f>VLOOKUP($A12,'Return Data'!$B$7:$R$2843,10,0)</f>
        <v>3.1686000000000001</v>
      </c>
      <c r="O12" s="66">
        <f t="shared" si="5"/>
        <v>5</v>
      </c>
      <c r="P12" s="65">
        <f>VLOOKUP($A12,'Return Data'!$B$7:$R$2843,11,0)</f>
        <v>3.2058</v>
      </c>
      <c r="Q12" s="66">
        <f t="shared" ref="Q12:Q37" si="8">RANK(P12,P$8:P$37,0)</f>
        <v>5</v>
      </c>
      <c r="R12" s="65">
        <f>VLOOKUP($A12,'Return Data'!$B$7:$R$2843,12,0)</f>
        <v>3.1837</v>
      </c>
      <c r="S12" s="66">
        <f t="shared" ref="S12" si="9">RANK(R12,R$8:R$37,0)</f>
        <v>4</v>
      </c>
      <c r="T12" s="65"/>
      <c r="U12" s="66"/>
      <c r="V12" s="65"/>
      <c r="W12" s="66"/>
      <c r="X12" s="65"/>
      <c r="Y12" s="66"/>
      <c r="Z12" s="65">
        <f>VLOOKUP($A12,'Return Data'!$B$7:$R$2843,16,0)</f>
        <v>3.4018999999999999</v>
      </c>
      <c r="AA12" s="67">
        <f t="shared" si="7"/>
        <v>28</v>
      </c>
    </row>
    <row r="13" spans="1:27" x14ac:dyDescent="0.3">
      <c r="A13" s="63" t="s">
        <v>1291</v>
      </c>
      <c r="B13" s="64">
        <f>VLOOKUP($A13,'Return Data'!$B$7:$R$2843,3,0)</f>
        <v>44440</v>
      </c>
      <c r="C13" s="65">
        <f>VLOOKUP($A13,'Return Data'!$B$7:$R$2843,4,0)</f>
        <v>1079.8050000000001</v>
      </c>
      <c r="D13" s="65">
        <f>VLOOKUP($A13,'Return Data'!$B$7:$R$2843,5,0)</f>
        <v>2.9409999999999998</v>
      </c>
      <c r="E13" s="66">
        <f t="shared" si="0"/>
        <v>26</v>
      </c>
      <c r="F13" s="65">
        <f>VLOOKUP($A13,'Return Data'!$B$7:$R$2843,6,0)</f>
        <v>2.9843999999999999</v>
      </c>
      <c r="G13" s="66">
        <f t="shared" si="1"/>
        <v>23</v>
      </c>
      <c r="H13" s="65">
        <f>VLOOKUP($A13,'Return Data'!$B$7:$R$2843,7,0)</f>
        <v>3.0110999999999999</v>
      </c>
      <c r="I13" s="66">
        <f t="shared" si="2"/>
        <v>23</v>
      </c>
      <c r="J13" s="65">
        <f>VLOOKUP($A13,'Return Data'!$B$7:$R$2843,8,0)</f>
        <v>3.0114000000000001</v>
      </c>
      <c r="K13" s="66">
        <f t="shared" si="3"/>
        <v>24</v>
      </c>
      <c r="L13" s="65">
        <f>VLOOKUP($A13,'Return Data'!$B$7:$R$2843,9,0)</f>
        <v>3.0047999999999999</v>
      </c>
      <c r="M13" s="66">
        <f t="shared" si="4"/>
        <v>24</v>
      </c>
      <c r="N13" s="65">
        <f>VLOOKUP($A13,'Return Data'!$B$7:$R$2843,10,0)</f>
        <v>3.1032999999999999</v>
      </c>
      <c r="O13" s="66">
        <f t="shared" si="5"/>
        <v>23</v>
      </c>
      <c r="P13" s="65">
        <f>VLOOKUP($A13,'Return Data'!$B$7:$R$2843,11,0)</f>
        <v>3.1362000000000001</v>
      </c>
      <c r="Q13" s="66">
        <f t="shared" si="8"/>
        <v>24</v>
      </c>
      <c r="R13" s="65">
        <f>VLOOKUP($A13,'Return Data'!$B$7:$R$2843,12,0)</f>
        <v>3.1006</v>
      </c>
      <c r="S13" s="66">
        <f t="shared" ref="S13:S37" si="10">RANK(R13,R$8:R$37,0)</f>
        <v>25</v>
      </c>
      <c r="T13" s="65">
        <f>VLOOKUP($A13,'Return Data'!$B$7:$R$2843,13,0)</f>
        <v>3.0901999999999998</v>
      </c>
      <c r="U13" s="66">
        <f t="shared" ref="U13:U37" si="11">RANK(T13,T$8:T$37,0)</f>
        <v>21</v>
      </c>
      <c r="V13" s="65"/>
      <c r="W13" s="66"/>
      <c r="X13" s="65"/>
      <c r="Y13" s="66"/>
      <c r="Z13" s="65">
        <f>VLOOKUP($A13,'Return Data'!$B$7:$R$2843,16,0)</f>
        <v>3.6970000000000001</v>
      </c>
      <c r="AA13" s="67">
        <f t="shared" si="7"/>
        <v>22</v>
      </c>
    </row>
    <row r="14" spans="1:27" x14ac:dyDescent="0.3">
      <c r="A14" s="63" t="s">
        <v>1293</v>
      </c>
      <c r="B14" s="64">
        <f>VLOOKUP($A14,'Return Data'!$B$7:$R$2843,3,0)</f>
        <v>44440</v>
      </c>
      <c r="C14" s="65">
        <f>VLOOKUP($A14,'Return Data'!$B$7:$R$2843,4,0)</f>
        <v>1116.8275000000001</v>
      </c>
      <c r="D14" s="65">
        <f>VLOOKUP($A14,'Return Data'!$B$7:$R$2843,5,0)</f>
        <v>2.9874000000000001</v>
      </c>
      <c r="E14" s="66">
        <f t="shared" si="0"/>
        <v>14</v>
      </c>
      <c r="F14" s="65">
        <f>VLOOKUP($A14,'Return Data'!$B$7:$R$2843,6,0)</f>
        <v>3.0184000000000002</v>
      </c>
      <c r="G14" s="66">
        <f t="shared" si="1"/>
        <v>11</v>
      </c>
      <c r="H14" s="65">
        <f>VLOOKUP($A14,'Return Data'!$B$7:$R$2843,7,0)</f>
        <v>3.0501</v>
      </c>
      <c r="I14" s="66">
        <f t="shared" si="2"/>
        <v>8</v>
      </c>
      <c r="J14" s="65">
        <f>VLOOKUP($A14,'Return Data'!$B$7:$R$2843,8,0)</f>
        <v>3.0489999999999999</v>
      </c>
      <c r="K14" s="66">
        <f t="shared" si="3"/>
        <v>8</v>
      </c>
      <c r="L14" s="65">
        <f>VLOOKUP($A14,'Return Data'!$B$7:$R$2843,9,0)</f>
        <v>3.0575999999999999</v>
      </c>
      <c r="M14" s="66">
        <f t="shared" si="4"/>
        <v>7</v>
      </c>
      <c r="N14" s="65">
        <f>VLOOKUP($A14,'Return Data'!$B$7:$R$2843,10,0)</f>
        <v>3.1331000000000002</v>
      </c>
      <c r="O14" s="66">
        <f t="shared" si="5"/>
        <v>11</v>
      </c>
      <c r="P14" s="65">
        <f>VLOOKUP($A14,'Return Data'!$B$7:$R$2843,11,0)</f>
        <v>3.1444999999999999</v>
      </c>
      <c r="Q14" s="66">
        <f t="shared" si="8"/>
        <v>19</v>
      </c>
      <c r="R14" s="65">
        <f>VLOOKUP($A14,'Return Data'!$B$7:$R$2843,12,0)</f>
        <v>3.1164999999999998</v>
      </c>
      <c r="S14" s="66">
        <f t="shared" si="10"/>
        <v>16</v>
      </c>
      <c r="T14" s="65">
        <f>VLOOKUP($A14,'Return Data'!$B$7:$R$2843,13,0)</f>
        <v>3.1128</v>
      </c>
      <c r="U14" s="66">
        <f t="shared" si="11"/>
        <v>12</v>
      </c>
      <c r="V14" s="65"/>
      <c r="W14" s="66"/>
      <c r="X14" s="65"/>
      <c r="Y14" s="66"/>
      <c r="Z14" s="65">
        <f>VLOOKUP($A14,'Return Data'!$B$7:$R$2843,16,0)</f>
        <v>4.2563000000000004</v>
      </c>
      <c r="AA14" s="67">
        <f t="shared" si="7"/>
        <v>8</v>
      </c>
    </row>
    <row r="15" spans="1:27" x14ac:dyDescent="0.3">
      <c r="A15" s="63" t="s">
        <v>1295</v>
      </c>
      <c r="B15" s="64">
        <f>VLOOKUP($A15,'Return Data'!$B$7:$R$2843,3,0)</f>
        <v>44440</v>
      </c>
      <c r="C15" s="65">
        <f>VLOOKUP($A15,'Return Data'!$B$7:$R$2843,4,0)</f>
        <v>1081.6451999999999</v>
      </c>
      <c r="D15" s="65">
        <f>VLOOKUP($A15,'Return Data'!$B$7:$R$2843,5,0)</f>
        <v>2.9698000000000002</v>
      </c>
      <c r="E15" s="66">
        <f t="shared" si="0"/>
        <v>17</v>
      </c>
      <c r="F15" s="65">
        <f>VLOOKUP($A15,'Return Data'!$B$7:$R$2843,6,0)</f>
        <v>2.9826999999999999</v>
      </c>
      <c r="G15" s="66">
        <f t="shared" si="1"/>
        <v>25</v>
      </c>
      <c r="H15" s="65">
        <f>VLOOKUP($A15,'Return Data'!$B$7:$R$2843,7,0)</f>
        <v>3.0055000000000001</v>
      </c>
      <c r="I15" s="66">
        <f t="shared" si="2"/>
        <v>25</v>
      </c>
      <c r="J15" s="65">
        <f>VLOOKUP($A15,'Return Data'!$B$7:$R$2843,8,0)</f>
        <v>2.9897999999999998</v>
      </c>
      <c r="K15" s="66">
        <f t="shared" si="3"/>
        <v>25</v>
      </c>
      <c r="L15" s="65">
        <f>VLOOKUP($A15,'Return Data'!$B$7:$R$2843,9,0)</f>
        <v>2.9691999999999998</v>
      </c>
      <c r="M15" s="66">
        <f t="shared" si="4"/>
        <v>28</v>
      </c>
      <c r="N15" s="65">
        <f>VLOOKUP($A15,'Return Data'!$B$7:$R$2843,10,0)</f>
        <v>3.0789</v>
      </c>
      <c r="O15" s="66">
        <f t="shared" si="5"/>
        <v>29</v>
      </c>
      <c r="P15" s="65">
        <f>VLOOKUP($A15,'Return Data'!$B$7:$R$2843,11,0)</f>
        <v>3.1105999999999998</v>
      </c>
      <c r="Q15" s="66">
        <f t="shared" si="8"/>
        <v>27</v>
      </c>
      <c r="R15" s="65">
        <f>VLOOKUP($A15,'Return Data'!$B$7:$R$2843,12,0)</f>
        <v>3.11</v>
      </c>
      <c r="S15" s="66">
        <f t="shared" si="10"/>
        <v>21</v>
      </c>
      <c r="T15" s="65">
        <f>VLOOKUP($A15,'Return Data'!$B$7:$R$2843,13,0)</f>
        <v>3.1274999999999999</v>
      </c>
      <c r="U15" s="66">
        <f t="shared" si="11"/>
        <v>6</v>
      </c>
      <c r="V15" s="65"/>
      <c r="W15" s="66"/>
      <c r="X15" s="65"/>
      <c r="Y15" s="66"/>
      <c r="Z15" s="65">
        <f>VLOOKUP($A15,'Return Data'!$B$7:$R$2843,16,0)</f>
        <v>3.7827999999999999</v>
      </c>
      <c r="AA15" s="67">
        <f t="shared" si="7"/>
        <v>18</v>
      </c>
    </row>
    <row r="16" spans="1:27" x14ac:dyDescent="0.3">
      <c r="A16" s="63" t="s">
        <v>1298</v>
      </c>
      <c r="B16" s="64">
        <f>VLOOKUP($A16,'Return Data'!$B$7:$R$2843,3,0)</f>
        <v>44440</v>
      </c>
      <c r="C16" s="65">
        <f>VLOOKUP($A16,'Return Data'!$B$7:$R$2843,4,0)</f>
        <v>1089.6072999999999</v>
      </c>
      <c r="D16" s="65">
        <f>VLOOKUP($A16,'Return Data'!$B$7:$R$2843,5,0)</f>
        <v>2.9346999999999999</v>
      </c>
      <c r="E16" s="66">
        <f t="shared" si="0"/>
        <v>27</v>
      </c>
      <c r="F16" s="65">
        <f>VLOOKUP($A16,'Return Data'!$B$7:$R$2843,6,0)</f>
        <v>2.9641999999999999</v>
      </c>
      <c r="G16" s="66">
        <f t="shared" si="1"/>
        <v>27</v>
      </c>
      <c r="H16" s="65">
        <f>VLOOKUP($A16,'Return Data'!$B$7:$R$2843,7,0)</f>
        <v>2.9826000000000001</v>
      </c>
      <c r="I16" s="66">
        <f t="shared" si="2"/>
        <v>27</v>
      </c>
      <c r="J16" s="65">
        <f>VLOOKUP($A16,'Return Data'!$B$7:$R$2843,8,0)</f>
        <v>2.9830999999999999</v>
      </c>
      <c r="K16" s="66">
        <f t="shared" si="3"/>
        <v>27</v>
      </c>
      <c r="L16" s="65">
        <f>VLOOKUP($A16,'Return Data'!$B$7:$R$2843,9,0)</f>
        <v>2.9771000000000001</v>
      </c>
      <c r="M16" s="66">
        <f t="shared" si="4"/>
        <v>26</v>
      </c>
      <c r="N16" s="65">
        <f>VLOOKUP($A16,'Return Data'!$B$7:$R$2843,10,0)</f>
        <v>3.0859999999999999</v>
      </c>
      <c r="O16" s="66">
        <f t="shared" si="5"/>
        <v>27</v>
      </c>
      <c r="P16" s="65">
        <f>VLOOKUP($A16,'Return Data'!$B$7:$R$2843,11,0)</f>
        <v>3.1105</v>
      </c>
      <c r="Q16" s="66">
        <f t="shared" si="8"/>
        <v>28</v>
      </c>
      <c r="R16" s="65">
        <f>VLOOKUP($A16,'Return Data'!$B$7:$R$2843,12,0)</f>
        <v>3.0745</v>
      </c>
      <c r="S16" s="66">
        <f t="shared" si="10"/>
        <v>27</v>
      </c>
      <c r="T16" s="65">
        <f>VLOOKUP($A16,'Return Data'!$B$7:$R$2843,13,0)</f>
        <v>3.0537999999999998</v>
      </c>
      <c r="U16" s="66">
        <f t="shared" si="11"/>
        <v>24</v>
      </c>
      <c r="V16" s="65"/>
      <c r="W16" s="66"/>
      <c r="X16" s="65"/>
      <c r="Y16" s="66"/>
      <c r="Z16" s="65">
        <f>VLOOKUP($A16,'Return Data'!$B$7:$R$2843,16,0)</f>
        <v>3.7673999999999999</v>
      </c>
      <c r="AA16" s="67">
        <f t="shared" si="7"/>
        <v>19</v>
      </c>
    </row>
    <row r="17" spans="1:27" x14ac:dyDescent="0.3">
      <c r="A17" s="63" t="s">
        <v>1300</v>
      </c>
      <c r="B17" s="64">
        <f>VLOOKUP($A17,'Return Data'!$B$7:$R$2843,3,0)</f>
        <v>44440</v>
      </c>
      <c r="C17" s="65">
        <f>VLOOKUP($A17,'Return Data'!$B$7:$R$2843,4,0)</f>
        <v>3098.4340000000002</v>
      </c>
      <c r="D17" s="65">
        <f>VLOOKUP($A17,'Return Data'!$B$7:$R$2843,5,0)</f>
        <v>2.9983</v>
      </c>
      <c r="E17" s="66">
        <f t="shared" si="0"/>
        <v>13</v>
      </c>
      <c r="F17" s="65">
        <f>VLOOKUP($A17,'Return Data'!$B$7:$R$2843,6,0)</f>
        <v>3.0106000000000002</v>
      </c>
      <c r="G17" s="66">
        <f t="shared" si="1"/>
        <v>13</v>
      </c>
      <c r="H17" s="65">
        <f>VLOOKUP($A17,'Return Data'!$B$7:$R$2843,7,0)</f>
        <v>3.0160999999999998</v>
      </c>
      <c r="I17" s="66">
        <f t="shared" si="2"/>
        <v>20</v>
      </c>
      <c r="J17" s="65">
        <f>VLOOKUP($A17,'Return Data'!$B$7:$R$2843,8,0)</f>
        <v>3.0171999999999999</v>
      </c>
      <c r="K17" s="66">
        <f t="shared" si="3"/>
        <v>22</v>
      </c>
      <c r="L17" s="65">
        <f>VLOOKUP($A17,'Return Data'!$B$7:$R$2843,9,0)</f>
        <v>3.0135000000000001</v>
      </c>
      <c r="M17" s="66">
        <f t="shared" si="4"/>
        <v>21</v>
      </c>
      <c r="N17" s="65">
        <f>VLOOKUP($A17,'Return Data'!$B$7:$R$2843,10,0)</f>
        <v>3.1017999999999999</v>
      </c>
      <c r="O17" s="66">
        <f t="shared" si="5"/>
        <v>25</v>
      </c>
      <c r="P17" s="65">
        <f>VLOOKUP($A17,'Return Data'!$B$7:$R$2843,11,0)</f>
        <v>3.1377999999999999</v>
      </c>
      <c r="Q17" s="66">
        <f t="shared" si="8"/>
        <v>22</v>
      </c>
      <c r="R17" s="65">
        <f>VLOOKUP($A17,'Return Data'!$B$7:$R$2843,12,0)</f>
        <v>3.1057000000000001</v>
      </c>
      <c r="S17" s="66">
        <f t="shared" si="10"/>
        <v>24</v>
      </c>
      <c r="T17" s="65">
        <f>VLOOKUP($A17,'Return Data'!$B$7:$R$2843,13,0)</f>
        <v>3.0813000000000001</v>
      </c>
      <c r="U17" s="66">
        <f t="shared" si="11"/>
        <v>22</v>
      </c>
      <c r="V17" s="65">
        <f>VLOOKUP($A17,'Return Data'!$B$7:$R$2843,17,0)</f>
        <v>3.5430999999999999</v>
      </c>
      <c r="W17" s="66">
        <f>RANK(V17,V$8:V$37,0)</f>
        <v>5</v>
      </c>
      <c r="X17" s="65">
        <f>VLOOKUP($A17,'Return Data'!$B$7:$R$2843,14,0)</f>
        <v>4.3917999999999999</v>
      </c>
      <c r="Y17" s="66">
        <f>RANK(X17,X$8:X$37,0)</f>
        <v>4</v>
      </c>
      <c r="Z17" s="65">
        <f>VLOOKUP($A17,'Return Data'!$B$7:$R$2843,16,0)</f>
        <v>6.1624999999999996</v>
      </c>
      <c r="AA17" s="67">
        <f t="shared" si="7"/>
        <v>4</v>
      </c>
    </row>
    <row r="18" spans="1:27" x14ac:dyDescent="0.3">
      <c r="A18" s="63" t="s">
        <v>1301</v>
      </c>
      <c r="B18" s="64">
        <f>VLOOKUP($A18,'Return Data'!$B$7:$R$2843,3,0)</f>
        <v>44440</v>
      </c>
      <c r="C18" s="65">
        <f>VLOOKUP($A18,'Return Data'!$B$7:$R$2843,4,0)</f>
        <v>1090.6887999999999</v>
      </c>
      <c r="D18" s="65">
        <f>VLOOKUP($A18,'Return Data'!$B$7:$R$2843,5,0)</f>
        <v>3.0322</v>
      </c>
      <c r="E18" s="66">
        <f t="shared" si="0"/>
        <v>7</v>
      </c>
      <c r="F18" s="65">
        <f>VLOOKUP($A18,'Return Data'!$B$7:$R$2843,6,0)</f>
        <v>3.0739999999999998</v>
      </c>
      <c r="G18" s="66">
        <f t="shared" si="1"/>
        <v>3</v>
      </c>
      <c r="H18" s="65">
        <f>VLOOKUP($A18,'Return Data'!$B$7:$R$2843,7,0)</f>
        <v>3.1059999999999999</v>
      </c>
      <c r="I18" s="66">
        <f t="shared" si="2"/>
        <v>1</v>
      </c>
      <c r="J18" s="65">
        <f>VLOOKUP($A18,'Return Data'!$B$7:$R$2843,8,0)</f>
        <v>3.0908000000000002</v>
      </c>
      <c r="K18" s="66">
        <f t="shared" si="3"/>
        <v>3</v>
      </c>
      <c r="L18" s="65">
        <f>VLOOKUP($A18,'Return Data'!$B$7:$R$2843,9,0)</f>
        <v>3.0996999999999999</v>
      </c>
      <c r="M18" s="66">
        <f t="shared" si="4"/>
        <v>3</v>
      </c>
      <c r="N18" s="65">
        <f>VLOOKUP($A18,'Return Data'!$B$7:$R$2843,10,0)</f>
        <v>3.1945000000000001</v>
      </c>
      <c r="O18" s="66">
        <f t="shared" si="5"/>
        <v>2</v>
      </c>
      <c r="P18" s="65">
        <f>VLOOKUP($A18,'Return Data'!$B$7:$R$2843,11,0)</f>
        <v>3.2201</v>
      </c>
      <c r="Q18" s="66">
        <f t="shared" si="8"/>
        <v>3</v>
      </c>
      <c r="R18" s="65">
        <f>VLOOKUP($A18,'Return Data'!$B$7:$R$2843,12,0)</f>
        <v>3.1878000000000002</v>
      </c>
      <c r="S18" s="66">
        <f t="shared" si="10"/>
        <v>2</v>
      </c>
      <c r="T18" s="65">
        <f>VLOOKUP($A18,'Return Data'!$B$7:$R$2843,13,0)</f>
        <v>3.1669</v>
      </c>
      <c r="U18" s="66">
        <f t="shared" si="11"/>
        <v>3</v>
      </c>
      <c r="V18" s="65"/>
      <c r="W18" s="66"/>
      <c r="X18" s="65"/>
      <c r="Y18" s="66"/>
      <c r="Z18" s="65">
        <f>VLOOKUP($A18,'Return Data'!$B$7:$R$2843,16,0)</f>
        <v>3.8696999999999999</v>
      </c>
      <c r="AA18" s="67">
        <f t="shared" si="7"/>
        <v>17</v>
      </c>
    </row>
    <row r="19" spans="1:27" x14ac:dyDescent="0.3">
      <c r="A19" s="63" t="s">
        <v>1304</v>
      </c>
      <c r="B19" s="64">
        <f>VLOOKUP($A19,'Return Data'!$B$7:$R$2843,3,0)</f>
        <v>44440</v>
      </c>
      <c r="C19" s="65">
        <f>VLOOKUP($A19,'Return Data'!$B$7:$R$2843,4,0)</f>
        <v>112.45229999999999</v>
      </c>
      <c r="D19" s="65">
        <f>VLOOKUP($A19,'Return Data'!$B$7:$R$2843,5,0)</f>
        <v>2.9539</v>
      </c>
      <c r="E19" s="66">
        <f t="shared" si="0"/>
        <v>24</v>
      </c>
      <c r="F19" s="65">
        <f>VLOOKUP($A19,'Return Data'!$B$7:$R$2843,6,0)</f>
        <v>2.9868999999999999</v>
      </c>
      <c r="G19" s="66">
        <f t="shared" si="1"/>
        <v>22</v>
      </c>
      <c r="H19" s="65">
        <f>VLOOKUP($A19,'Return Data'!$B$7:$R$2843,7,0)</f>
        <v>3.0110999999999999</v>
      </c>
      <c r="I19" s="66">
        <f t="shared" si="2"/>
        <v>23</v>
      </c>
      <c r="J19" s="65">
        <f>VLOOKUP($A19,'Return Data'!$B$7:$R$2843,8,0)</f>
        <v>3.0127999999999999</v>
      </c>
      <c r="K19" s="66">
        <f t="shared" si="3"/>
        <v>23</v>
      </c>
      <c r="L19" s="65">
        <f>VLOOKUP($A19,'Return Data'!$B$7:$R$2843,9,0)</f>
        <v>3.0064000000000002</v>
      </c>
      <c r="M19" s="66">
        <f t="shared" si="4"/>
        <v>23</v>
      </c>
      <c r="N19" s="65">
        <f>VLOOKUP($A19,'Return Data'!$B$7:$R$2843,10,0)</f>
        <v>3.1044999999999998</v>
      </c>
      <c r="O19" s="66">
        <f t="shared" si="5"/>
        <v>22</v>
      </c>
      <c r="P19" s="65">
        <f>VLOOKUP($A19,'Return Data'!$B$7:$R$2843,11,0)</f>
        <v>3.1535000000000002</v>
      </c>
      <c r="Q19" s="66">
        <f t="shared" si="8"/>
        <v>15</v>
      </c>
      <c r="R19" s="65">
        <f>VLOOKUP($A19,'Return Data'!$B$7:$R$2843,12,0)</f>
        <v>3.1164999999999998</v>
      </c>
      <c r="S19" s="66">
        <f t="shared" si="10"/>
        <v>16</v>
      </c>
      <c r="T19" s="65">
        <f>VLOOKUP($A19,'Return Data'!$B$7:$R$2843,13,0)</f>
        <v>3.0947</v>
      </c>
      <c r="U19" s="66">
        <f t="shared" si="11"/>
        <v>16</v>
      </c>
      <c r="V19" s="65"/>
      <c r="W19" s="66"/>
      <c r="X19" s="65"/>
      <c r="Y19" s="66"/>
      <c r="Z19" s="65">
        <f>VLOOKUP($A19,'Return Data'!$B$7:$R$2843,16,0)</f>
        <v>4.2788000000000004</v>
      </c>
      <c r="AA19" s="67">
        <f t="shared" si="7"/>
        <v>7</v>
      </c>
    </row>
    <row r="20" spans="1:27" x14ac:dyDescent="0.3">
      <c r="A20" s="63" t="s">
        <v>1305</v>
      </c>
      <c r="B20" s="64">
        <f>VLOOKUP($A20,'Return Data'!$B$7:$R$2843,3,0)</f>
        <v>44440</v>
      </c>
      <c r="C20" s="65">
        <f>VLOOKUP($A20,'Return Data'!$B$7:$R$2843,4,0)</f>
        <v>1112.4047</v>
      </c>
      <c r="D20" s="65">
        <f>VLOOKUP($A20,'Return Data'!$B$7:$R$2843,5,0)</f>
        <v>3.1960999999999999</v>
      </c>
      <c r="E20" s="66">
        <f t="shared" si="0"/>
        <v>1</v>
      </c>
      <c r="F20" s="65">
        <f>VLOOKUP($A20,'Return Data'!$B$7:$R$2843,6,0)</f>
        <v>3.0785</v>
      </c>
      <c r="G20" s="66">
        <f t="shared" si="1"/>
        <v>2</v>
      </c>
      <c r="H20" s="65">
        <f>VLOOKUP($A20,'Return Data'!$B$7:$R$2843,7,0)</f>
        <v>3.0438999999999998</v>
      </c>
      <c r="I20" s="66">
        <f t="shared" si="2"/>
        <v>9</v>
      </c>
      <c r="J20" s="65">
        <f>VLOOKUP($A20,'Return Data'!$B$7:$R$2843,8,0)</f>
        <v>3.0308999999999999</v>
      </c>
      <c r="K20" s="66">
        <f t="shared" si="3"/>
        <v>13</v>
      </c>
      <c r="L20" s="65">
        <f>VLOOKUP($A20,'Return Data'!$B$7:$R$2843,9,0)</f>
        <v>3.0230999999999999</v>
      </c>
      <c r="M20" s="66">
        <f t="shared" si="4"/>
        <v>16</v>
      </c>
      <c r="N20" s="65">
        <f>VLOOKUP($A20,'Return Data'!$B$7:$R$2843,10,0)</f>
        <v>3.1126</v>
      </c>
      <c r="O20" s="66">
        <f t="shared" si="5"/>
        <v>20</v>
      </c>
      <c r="P20" s="65">
        <f>VLOOKUP($A20,'Return Data'!$B$7:$R$2843,11,0)</f>
        <v>3.1461000000000001</v>
      </c>
      <c r="Q20" s="66">
        <f t="shared" si="8"/>
        <v>18</v>
      </c>
      <c r="R20" s="65">
        <f>VLOOKUP($A20,'Return Data'!$B$7:$R$2843,12,0)</f>
        <v>3.109</v>
      </c>
      <c r="S20" s="66">
        <f t="shared" si="10"/>
        <v>22</v>
      </c>
      <c r="T20" s="65">
        <f>VLOOKUP($A20,'Return Data'!$B$7:$R$2843,13,0)</f>
        <v>3.0926999999999998</v>
      </c>
      <c r="U20" s="66">
        <f t="shared" si="11"/>
        <v>19</v>
      </c>
      <c r="V20" s="65"/>
      <c r="W20" s="66"/>
      <c r="X20" s="65"/>
      <c r="Y20" s="66"/>
      <c r="Z20" s="65">
        <f>VLOOKUP($A20,'Return Data'!$B$7:$R$2843,16,0)</f>
        <v>4.1464999999999996</v>
      </c>
      <c r="AA20" s="67">
        <f t="shared" si="7"/>
        <v>10</v>
      </c>
    </row>
    <row r="21" spans="1:27" x14ac:dyDescent="0.3">
      <c r="A21" s="63" t="s">
        <v>1307</v>
      </c>
      <c r="B21" s="64">
        <f>VLOOKUP($A21,'Return Data'!$B$7:$R$2843,3,0)</f>
        <v>44440</v>
      </c>
      <c r="C21" s="65">
        <f>VLOOKUP($A21,'Return Data'!$B$7:$R$2843,4,0)</f>
        <v>1081.0989</v>
      </c>
      <c r="D21" s="65">
        <f>VLOOKUP($A21,'Return Data'!$B$7:$R$2843,5,0)</f>
        <v>2.9308000000000001</v>
      </c>
      <c r="E21" s="66">
        <f t="shared" si="0"/>
        <v>28</v>
      </c>
      <c r="F21" s="65">
        <f>VLOOKUP($A21,'Return Data'!$B$7:$R$2843,6,0)</f>
        <v>2.9447999999999999</v>
      </c>
      <c r="G21" s="66">
        <f t="shared" si="1"/>
        <v>28</v>
      </c>
      <c r="H21" s="65">
        <f>VLOOKUP($A21,'Return Data'!$B$7:$R$2843,7,0)</f>
        <v>2.9813999999999998</v>
      </c>
      <c r="I21" s="66">
        <f t="shared" si="2"/>
        <v>28</v>
      </c>
      <c r="J21" s="65">
        <f>VLOOKUP($A21,'Return Data'!$B$7:$R$2843,8,0)</f>
        <v>2.9794999999999998</v>
      </c>
      <c r="K21" s="66">
        <f t="shared" si="3"/>
        <v>28</v>
      </c>
      <c r="L21" s="65">
        <f>VLOOKUP($A21,'Return Data'!$B$7:$R$2843,9,0)</f>
        <v>2.9719000000000002</v>
      </c>
      <c r="M21" s="66">
        <f t="shared" si="4"/>
        <v>27</v>
      </c>
      <c r="N21" s="65">
        <f>VLOOKUP($A21,'Return Data'!$B$7:$R$2843,10,0)</f>
        <v>3.0556000000000001</v>
      </c>
      <c r="O21" s="66">
        <f t="shared" si="5"/>
        <v>30</v>
      </c>
      <c r="P21" s="65">
        <f>VLOOKUP($A21,'Return Data'!$B$7:$R$2843,11,0)</f>
        <v>3.0891000000000002</v>
      </c>
      <c r="Q21" s="66">
        <f t="shared" si="8"/>
        <v>30</v>
      </c>
      <c r="R21" s="65">
        <f>VLOOKUP($A21,'Return Data'!$B$7:$R$2843,12,0)</f>
        <v>3.0605000000000002</v>
      </c>
      <c r="S21" s="66">
        <f t="shared" si="10"/>
        <v>30</v>
      </c>
      <c r="T21" s="65">
        <f>VLOOKUP($A21,'Return Data'!$B$7:$R$2843,13,0)</f>
        <v>3.0413000000000001</v>
      </c>
      <c r="U21" s="66">
        <f t="shared" si="11"/>
        <v>26</v>
      </c>
      <c r="V21" s="65"/>
      <c r="W21" s="66"/>
      <c r="X21" s="65"/>
      <c r="Y21" s="66"/>
      <c r="Z21" s="65">
        <f>VLOOKUP($A21,'Return Data'!$B$7:$R$2843,16,0)</f>
        <v>3.6875</v>
      </c>
      <c r="AA21" s="67">
        <f t="shared" si="7"/>
        <v>23</v>
      </c>
    </row>
    <row r="22" spans="1:27" x14ac:dyDescent="0.3">
      <c r="A22" s="63" t="s">
        <v>1309</v>
      </c>
      <c r="B22" s="64">
        <f>VLOOKUP($A22,'Return Data'!$B$7:$R$2843,3,0)</f>
        <v>44440</v>
      </c>
      <c r="C22" s="65">
        <f>VLOOKUP($A22,'Return Data'!$B$7:$R$2843,4,0)</f>
        <v>1054.1733999999999</v>
      </c>
      <c r="D22" s="65">
        <f>VLOOKUP($A22,'Return Data'!$B$7:$R$2843,5,0)</f>
        <v>2.9641000000000002</v>
      </c>
      <c r="E22" s="66">
        <f t="shared" si="0"/>
        <v>20</v>
      </c>
      <c r="F22" s="65">
        <f>VLOOKUP($A22,'Return Data'!$B$7:$R$2843,6,0)</f>
        <v>2.9842</v>
      </c>
      <c r="G22" s="66">
        <f t="shared" si="1"/>
        <v>24</v>
      </c>
      <c r="H22" s="65">
        <f>VLOOKUP($A22,'Return Data'!$B$7:$R$2843,7,0)</f>
        <v>3.0145</v>
      </c>
      <c r="I22" s="66">
        <f t="shared" si="2"/>
        <v>22</v>
      </c>
      <c r="J22" s="65">
        <f>VLOOKUP($A22,'Return Data'!$B$7:$R$2843,8,0)</f>
        <v>3.0225</v>
      </c>
      <c r="K22" s="66">
        <f t="shared" si="3"/>
        <v>17</v>
      </c>
      <c r="L22" s="65">
        <f>VLOOKUP($A22,'Return Data'!$B$7:$R$2843,9,0)</f>
        <v>3.0133999999999999</v>
      </c>
      <c r="M22" s="66">
        <f t="shared" si="4"/>
        <v>22</v>
      </c>
      <c r="N22" s="65">
        <f>VLOOKUP($A22,'Return Data'!$B$7:$R$2843,10,0)</f>
        <v>3.1025</v>
      </c>
      <c r="O22" s="66">
        <f t="shared" si="5"/>
        <v>24</v>
      </c>
      <c r="P22" s="65">
        <f>VLOOKUP($A22,'Return Data'!$B$7:$R$2843,11,0)</f>
        <v>3.1377000000000002</v>
      </c>
      <c r="Q22" s="66">
        <f t="shared" si="8"/>
        <v>23</v>
      </c>
      <c r="R22" s="65">
        <f>VLOOKUP($A22,'Return Data'!$B$7:$R$2843,12,0)</f>
        <v>3.1063000000000001</v>
      </c>
      <c r="S22" s="66">
        <f t="shared" ref="S22" si="12">RANK(R22,R$8:R$37,0)</f>
        <v>23</v>
      </c>
      <c r="T22" s="65"/>
      <c r="U22" s="66"/>
      <c r="V22" s="65"/>
      <c r="W22" s="66"/>
      <c r="X22" s="65"/>
      <c r="Y22" s="66"/>
      <c r="Z22" s="65">
        <f>VLOOKUP($A22,'Return Data'!$B$7:$R$2843,16,0)</f>
        <v>3.2504</v>
      </c>
      <c r="AA22" s="67">
        <f t="shared" si="7"/>
        <v>30</v>
      </c>
    </row>
    <row r="23" spans="1:27" x14ac:dyDescent="0.3">
      <c r="A23" s="63" t="s">
        <v>1311</v>
      </c>
      <c r="B23" s="64">
        <f>VLOOKUP($A23,'Return Data'!$B$7:$R$2843,3,0)</f>
        <v>44440</v>
      </c>
      <c r="C23" s="65">
        <f>VLOOKUP($A23,'Return Data'!$B$7:$R$2843,4,0)</f>
        <v>1064.2704000000001</v>
      </c>
      <c r="D23" s="65">
        <f>VLOOKUP($A23,'Return Data'!$B$7:$R$2843,5,0)</f>
        <v>2.9188000000000001</v>
      </c>
      <c r="E23" s="66">
        <f t="shared" si="0"/>
        <v>29</v>
      </c>
      <c r="F23" s="65">
        <f>VLOOKUP($A23,'Return Data'!$B$7:$R$2843,6,0)</f>
        <v>2.9296000000000002</v>
      </c>
      <c r="G23" s="66">
        <f t="shared" si="1"/>
        <v>29</v>
      </c>
      <c r="H23" s="65">
        <f>VLOOKUP($A23,'Return Data'!$B$7:$R$2843,7,0)</f>
        <v>2.9693000000000001</v>
      </c>
      <c r="I23" s="66">
        <f t="shared" si="2"/>
        <v>29</v>
      </c>
      <c r="J23" s="65">
        <f>VLOOKUP($A23,'Return Data'!$B$7:$R$2843,8,0)</f>
        <v>2.9763000000000002</v>
      </c>
      <c r="K23" s="66">
        <f t="shared" si="3"/>
        <v>29</v>
      </c>
      <c r="L23" s="65">
        <f>VLOOKUP($A23,'Return Data'!$B$7:$R$2843,9,0)</f>
        <v>2.9691999999999998</v>
      </c>
      <c r="M23" s="66">
        <f t="shared" si="4"/>
        <v>28</v>
      </c>
      <c r="N23" s="65">
        <f>VLOOKUP($A23,'Return Data'!$B$7:$R$2843,10,0)</f>
        <v>3.0880000000000001</v>
      </c>
      <c r="O23" s="66">
        <f t="shared" si="5"/>
        <v>26</v>
      </c>
      <c r="P23" s="65">
        <f>VLOOKUP($A23,'Return Data'!$B$7:$R$2843,11,0)</f>
        <v>3.0979999999999999</v>
      </c>
      <c r="Q23" s="66">
        <f t="shared" si="8"/>
        <v>29</v>
      </c>
      <c r="R23" s="65">
        <f>VLOOKUP($A23,'Return Data'!$B$7:$R$2843,12,0)</f>
        <v>3.0647000000000002</v>
      </c>
      <c r="S23" s="66">
        <f t="shared" si="10"/>
        <v>28</v>
      </c>
      <c r="T23" s="65">
        <f>VLOOKUP($A23,'Return Data'!$B$7:$R$2843,13,0)</f>
        <v>3.0428000000000002</v>
      </c>
      <c r="U23" s="66">
        <f t="shared" si="11"/>
        <v>25</v>
      </c>
      <c r="V23" s="65"/>
      <c r="W23" s="66"/>
      <c r="X23" s="65"/>
      <c r="Y23" s="66"/>
      <c r="Z23" s="65">
        <f>VLOOKUP($A23,'Return Data'!$B$7:$R$2843,16,0)</f>
        <v>3.4102000000000001</v>
      </c>
      <c r="AA23" s="67">
        <f t="shared" si="7"/>
        <v>27</v>
      </c>
    </row>
    <row r="24" spans="1:27" x14ac:dyDescent="0.3">
      <c r="A24" s="63" t="s">
        <v>1313</v>
      </c>
      <c r="B24" s="64">
        <f>VLOOKUP($A24,'Return Data'!$B$7:$R$2843,3,0)</f>
        <v>44440</v>
      </c>
      <c r="C24" s="65">
        <f>VLOOKUP($A24,'Return Data'!$B$7:$R$2843,4,0)</f>
        <v>1060</v>
      </c>
      <c r="D24" s="65">
        <f>VLOOKUP($A24,'Return Data'!$B$7:$R$2843,5,0)</f>
        <v>2.9822000000000002</v>
      </c>
      <c r="E24" s="66">
        <f t="shared" si="0"/>
        <v>15</v>
      </c>
      <c r="F24" s="65">
        <f>VLOOKUP($A24,'Return Data'!$B$7:$R$2843,6,0)</f>
        <v>3.008</v>
      </c>
      <c r="G24" s="66">
        <f t="shared" si="1"/>
        <v>14</v>
      </c>
      <c r="H24" s="65">
        <f>VLOOKUP($A24,'Return Data'!$B$7:$R$2843,7,0)</f>
        <v>3.0398000000000001</v>
      </c>
      <c r="I24" s="66">
        <f t="shared" si="2"/>
        <v>10</v>
      </c>
      <c r="J24" s="65">
        <f>VLOOKUP($A24,'Return Data'!$B$7:$R$2843,8,0)</f>
        <v>3.0388999999999999</v>
      </c>
      <c r="K24" s="66">
        <f t="shared" si="3"/>
        <v>10</v>
      </c>
      <c r="L24" s="65">
        <f>VLOOKUP($A24,'Return Data'!$B$7:$R$2843,9,0)</f>
        <v>3.0406</v>
      </c>
      <c r="M24" s="66">
        <f t="shared" si="4"/>
        <v>10</v>
      </c>
      <c r="N24" s="65">
        <f>VLOOKUP($A24,'Return Data'!$B$7:$R$2843,10,0)</f>
        <v>3.1259000000000001</v>
      </c>
      <c r="O24" s="66">
        <f t="shared" si="5"/>
        <v>13</v>
      </c>
      <c r="P24" s="65">
        <f>VLOOKUP($A24,'Return Data'!$B$7:$R$2843,11,0)</f>
        <v>3.1897000000000002</v>
      </c>
      <c r="Q24" s="66">
        <f t="shared" si="8"/>
        <v>7</v>
      </c>
      <c r="R24" s="65">
        <f>VLOOKUP($A24,'Return Data'!$B$7:$R$2843,12,0)</f>
        <v>3.1581000000000001</v>
      </c>
      <c r="S24" s="66">
        <f t="shared" ref="S24" si="13">RANK(R24,R$8:R$37,0)</f>
        <v>6</v>
      </c>
      <c r="T24" s="65"/>
      <c r="U24" s="66"/>
      <c r="V24" s="65"/>
      <c r="W24" s="66"/>
      <c r="X24" s="65"/>
      <c r="Y24" s="66"/>
      <c r="Z24" s="65">
        <f>VLOOKUP($A24,'Return Data'!$B$7:$R$2843,16,0)</f>
        <v>3.3898000000000001</v>
      </c>
      <c r="AA24" s="67">
        <f t="shared" si="7"/>
        <v>29</v>
      </c>
    </row>
    <row r="25" spans="1:27" x14ac:dyDescent="0.3">
      <c r="A25" s="63" t="s">
        <v>1315</v>
      </c>
      <c r="B25" s="64">
        <f>VLOOKUP($A25,'Return Data'!$B$7:$R$2843,3,0)</f>
        <v>44440</v>
      </c>
      <c r="C25" s="65">
        <f>VLOOKUP($A25,'Return Data'!$B$7:$R$2843,4,0)</f>
        <v>1112.4192</v>
      </c>
      <c r="D25" s="65">
        <f>VLOOKUP($A25,'Return Data'!$B$7:$R$2843,5,0)</f>
        <v>2.9992000000000001</v>
      </c>
      <c r="E25" s="66">
        <f t="shared" si="0"/>
        <v>11</v>
      </c>
      <c r="F25" s="65">
        <f>VLOOKUP($A25,'Return Data'!$B$7:$R$2843,6,0)</f>
        <v>3.0150000000000001</v>
      </c>
      <c r="G25" s="66">
        <f t="shared" si="1"/>
        <v>12</v>
      </c>
      <c r="H25" s="65">
        <f>VLOOKUP($A25,'Return Data'!$B$7:$R$2843,7,0)</f>
        <v>3.0265</v>
      </c>
      <c r="I25" s="66">
        <f t="shared" si="2"/>
        <v>18</v>
      </c>
      <c r="J25" s="65">
        <f>VLOOKUP($A25,'Return Data'!$B$7:$R$2843,8,0)</f>
        <v>3.0190999999999999</v>
      </c>
      <c r="K25" s="66">
        <f t="shared" si="3"/>
        <v>20</v>
      </c>
      <c r="L25" s="65">
        <f>VLOOKUP($A25,'Return Data'!$B$7:$R$2843,9,0)</f>
        <v>3.0169000000000001</v>
      </c>
      <c r="M25" s="66">
        <f t="shared" si="4"/>
        <v>20</v>
      </c>
      <c r="N25" s="65">
        <f>VLOOKUP($A25,'Return Data'!$B$7:$R$2843,10,0)</f>
        <v>3.1072000000000002</v>
      </c>
      <c r="O25" s="66">
        <f t="shared" si="5"/>
        <v>21</v>
      </c>
      <c r="P25" s="65">
        <f>VLOOKUP($A25,'Return Data'!$B$7:$R$2843,11,0)</f>
        <v>3.1406999999999998</v>
      </c>
      <c r="Q25" s="66">
        <f t="shared" si="8"/>
        <v>21</v>
      </c>
      <c r="R25" s="65">
        <f>VLOOKUP($A25,'Return Data'!$B$7:$R$2843,12,0)</f>
        <v>3.1126999999999998</v>
      </c>
      <c r="S25" s="66">
        <f t="shared" si="10"/>
        <v>20</v>
      </c>
      <c r="T25" s="65">
        <f>VLOOKUP($A25,'Return Data'!$B$7:$R$2843,13,0)</f>
        <v>3.0945</v>
      </c>
      <c r="U25" s="66">
        <f t="shared" si="11"/>
        <v>17</v>
      </c>
      <c r="V25" s="65"/>
      <c r="W25" s="66"/>
      <c r="X25" s="65"/>
      <c r="Y25" s="66"/>
      <c r="Z25" s="65">
        <f>VLOOKUP($A25,'Return Data'!$B$7:$R$2843,16,0)</f>
        <v>4.1337999999999999</v>
      </c>
      <c r="AA25" s="67">
        <f t="shared" si="7"/>
        <v>11</v>
      </c>
    </row>
    <row r="26" spans="1:27" x14ac:dyDescent="0.3">
      <c r="A26" s="63" t="s">
        <v>1317</v>
      </c>
      <c r="B26" s="64">
        <f>VLOOKUP($A26,'Return Data'!$B$7:$R$2843,3,0)</f>
        <v>44440</v>
      </c>
      <c r="C26" s="65">
        <f>VLOOKUP($A26,'Return Data'!$B$7:$R$2843,4,0)</f>
        <v>2711.8196666666699</v>
      </c>
      <c r="D26" s="65">
        <f>VLOOKUP($A26,'Return Data'!$B$7:$R$2843,5,0)</f>
        <v>3.0129999999999999</v>
      </c>
      <c r="E26" s="66">
        <f t="shared" si="0"/>
        <v>8</v>
      </c>
      <c r="F26" s="65">
        <f>VLOOKUP($A26,'Return Data'!$B$7:$R$2843,6,0)</f>
        <v>3.0337000000000001</v>
      </c>
      <c r="G26" s="66">
        <f t="shared" si="1"/>
        <v>8</v>
      </c>
      <c r="H26" s="65">
        <f>VLOOKUP($A26,'Return Data'!$B$7:$R$2843,7,0)</f>
        <v>3.0320999999999998</v>
      </c>
      <c r="I26" s="66">
        <f t="shared" si="2"/>
        <v>13</v>
      </c>
      <c r="J26" s="65">
        <f>VLOOKUP($A26,'Return Data'!$B$7:$R$2843,8,0)</f>
        <v>3.03</v>
      </c>
      <c r="K26" s="66">
        <f t="shared" si="3"/>
        <v>15</v>
      </c>
      <c r="L26" s="65">
        <f>VLOOKUP($A26,'Return Data'!$B$7:$R$2843,9,0)</f>
        <v>3.0405000000000002</v>
      </c>
      <c r="M26" s="66">
        <f t="shared" si="4"/>
        <v>11</v>
      </c>
      <c r="N26" s="65">
        <f>VLOOKUP($A26,'Return Data'!$B$7:$R$2843,10,0)</f>
        <v>3.1307999999999998</v>
      </c>
      <c r="O26" s="66">
        <f t="shared" si="5"/>
        <v>12</v>
      </c>
      <c r="P26" s="65">
        <f>VLOOKUP($A26,'Return Data'!$B$7:$R$2843,11,0)</f>
        <v>3.173</v>
      </c>
      <c r="Q26" s="66">
        <f t="shared" si="8"/>
        <v>11</v>
      </c>
      <c r="R26" s="65">
        <f>VLOOKUP($A26,'Return Data'!$B$7:$R$2843,12,0)</f>
        <v>3.1375999999999999</v>
      </c>
      <c r="S26" s="66">
        <f t="shared" si="10"/>
        <v>12</v>
      </c>
      <c r="T26" s="65">
        <f>VLOOKUP($A26,'Return Data'!$B$7:$R$2843,13,0)</f>
        <v>3.11</v>
      </c>
      <c r="U26" s="66">
        <f t="shared" si="11"/>
        <v>13</v>
      </c>
      <c r="V26" s="65">
        <f>VLOOKUP($A26,'Return Data'!$B$7:$R$2843,17,0)</f>
        <v>3.5929000000000002</v>
      </c>
      <c r="W26" s="66">
        <f t="shared" ref="W26:W36" si="14">RANK(V26,V$8:V$37,0)</f>
        <v>2</v>
      </c>
      <c r="X26" s="65">
        <f>VLOOKUP($A26,'Return Data'!$B$7:$R$2843,14,0)</f>
        <v>4.4405000000000001</v>
      </c>
      <c r="Y26" s="66">
        <f t="shared" ref="Y26:Y36" si="15">RANK(X26,X$8:X$37,0)</f>
        <v>2</v>
      </c>
      <c r="Z26" s="65">
        <f>VLOOKUP($A26,'Return Data'!$B$7:$R$2843,16,0)</f>
        <v>6.5646000000000004</v>
      </c>
      <c r="AA26" s="67">
        <f t="shared" si="7"/>
        <v>1</v>
      </c>
    </row>
    <row r="27" spans="1:27" x14ac:dyDescent="0.3">
      <c r="A27" s="63" t="s">
        <v>1319</v>
      </c>
      <c r="B27" s="64">
        <f>VLOOKUP($A27,'Return Data'!$B$7:$R$2843,3,0)</f>
        <v>44440</v>
      </c>
      <c r="C27" s="65">
        <f>VLOOKUP($A27,'Return Data'!$B$7:$R$2843,4,0)</f>
        <v>1080.8699999999999</v>
      </c>
      <c r="D27" s="65">
        <f>VLOOKUP($A27,'Return Data'!$B$7:$R$2843,5,0)</f>
        <v>3.0360999999999998</v>
      </c>
      <c r="E27" s="66">
        <f t="shared" si="0"/>
        <v>6</v>
      </c>
      <c r="F27" s="65">
        <f>VLOOKUP($A27,'Return Data'!$B$7:$R$2843,6,0)</f>
        <v>3.0478999999999998</v>
      </c>
      <c r="G27" s="66">
        <f t="shared" si="1"/>
        <v>6</v>
      </c>
      <c r="H27" s="65">
        <f>VLOOKUP($A27,'Return Data'!$B$7:$R$2843,7,0)</f>
        <v>3.0579000000000001</v>
      </c>
      <c r="I27" s="66">
        <f t="shared" si="2"/>
        <v>7</v>
      </c>
      <c r="J27" s="65">
        <f>VLOOKUP($A27,'Return Data'!$B$7:$R$2843,8,0)</f>
        <v>3.0497999999999998</v>
      </c>
      <c r="K27" s="66">
        <f t="shared" si="3"/>
        <v>7</v>
      </c>
      <c r="L27" s="65">
        <f>VLOOKUP($A27,'Return Data'!$B$7:$R$2843,9,0)</f>
        <v>3.0642999999999998</v>
      </c>
      <c r="M27" s="66">
        <f t="shared" si="4"/>
        <v>6</v>
      </c>
      <c r="N27" s="65">
        <f>VLOOKUP($A27,'Return Data'!$B$7:$R$2843,10,0)</f>
        <v>3.1579000000000002</v>
      </c>
      <c r="O27" s="66">
        <f t="shared" si="5"/>
        <v>6</v>
      </c>
      <c r="P27" s="65">
        <f>VLOOKUP($A27,'Return Data'!$B$7:$R$2843,11,0)</f>
        <v>3.1827999999999999</v>
      </c>
      <c r="Q27" s="66">
        <f t="shared" si="8"/>
        <v>8</v>
      </c>
      <c r="R27" s="65">
        <f>VLOOKUP($A27,'Return Data'!$B$7:$R$2843,12,0)</f>
        <v>3.1415999999999999</v>
      </c>
      <c r="S27" s="66">
        <f t="shared" si="10"/>
        <v>11</v>
      </c>
      <c r="T27" s="65">
        <f>VLOOKUP($A27,'Return Data'!$B$7:$R$2843,13,0)</f>
        <v>3.1141000000000001</v>
      </c>
      <c r="U27" s="66">
        <f t="shared" si="11"/>
        <v>11</v>
      </c>
      <c r="V27" s="65"/>
      <c r="W27" s="66"/>
      <c r="X27" s="65"/>
      <c r="Y27" s="66"/>
      <c r="Z27" s="65">
        <f>VLOOKUP($A27,'Return Data'!$B$7:$R$2843,16,0)</f>
        <v>3.6985999999999999</v>
      </c>
      <c r="AA27" s="67">
        <f t="shared" si="7"/>
        <v>21</v>
      </c>
    </row>
    <row r="28" spans="1:27" x14ac:dyDescent="0.3">
      <c r="A28" s="63" t="s">
        <v>1321</v>
      </c>
      <c r="B28" s="64">
        <f>VLOOKUP($A28,'Return Data'!$B$7:$R$2843,3,0)</f>
        <v>44440</v>
      </c>
      <c r="C28" s="65">
        <f>VLOOKUP($A28,'Return Data'!$B$7:$R$2843,4,0)</f>
        <v>1079.2617</v>
      </c>
      <c r="D28" s="65">
        <f>VLOOKUP($A28,'Return Data'!$B$7:$R$2843,5,0)</f>
        <v>3.044</v>
      </c>
      <c r="E28" s="66">
        <f t="shared" si="0"/>
        <v>5</v>
      </c>
      <c r="F28" s="65">
        <f>VLOOKUP($A28,'Return Data'!$B$7:$R$2843,6,0)</f>
        <v>3.0579999999999998</v>
      </c>
      <c r="G28" s="66">
        <f t="shared" si="1"/>
        <v>5</v>
      </c>
      <c r="H28" s="65">
        <f>VLOOKUP($A28,'Return Data'!$B$7:$R$2843,7,0)</f>
        <v>3.0886</v>
      </c>
      <c r="I28" s="66">
        <f t="shared" si="2"/>
        <v>5</v>
      </c>
      <c r="J28" s="65">
        <f>VLOOKUP($A28,'Return Data'!$B$7:$R$2843,8,0)</f>
        <v>3.0914000000000001</v>
      </c>
      <c r="K28" s="66">
        <f t="shared" si="3"/>
        <v>2</v>
      </c>
      <c r="L28" s="65">
        <f>VLOOKUP($A28,'Return Data'!$B$7:$R$2843,9,0)</f>
        <v>3.1078999999999999</v>
      </c>
      <c r="M28" s="66">
        <f t="shared" si="4"/>
        <v>2</v>
      </c>
      <c r="N28" s="65">
        <f>VLOOKUP($A28,'Return Data'!$B$7:$R$2843,10,0)</f>
        <v>3.1766000000000001</v>
      </c>
      <c r="O28" s="66">
        <f t="shared" si="5"/>
        <v>4</v>
      </c>
      <c r="P28" s="65">
        <f>VLOOKUP($A28,'Return Data'!$B$7:$R$2843,11,0)</f>
        <v>3.2065000000000001</v>
      </c>
      <c r="Q28" s="66">
        <f t="shared" si="8"/>
        <v>4</v>
      </c>
      <c r="R28" s="65">
        <f>VLOOKUP($A28,'Return Data'!$B$7:$R$2843,12,0)</f>
        <v>3.1631</v>
      </c>
      <c r="S28" s="66">
        <f t="shared" si="10"/>
        <v>5</v>
      </c>
      <c r="T28" s="65">
        <f>VLOOKUP($A28,'Return Data'!$B$7:$R$2843,13,0)</f>
        <v>3.1425999999999998</v>
      </c>
      <c r="U28" s="66">
        <f t="shared" si="11"/>
        <v>4</v>
      </c>
      <c r="V28" s="65"/>
      <c r="W28" s="66"/>
      <c r="X28" s="65"/>
      <c r="Y28" s="66"/>
      <c r="Z28" s="65">
        <f>VLOOKUP($A28,'Return Data'!$B$7:$R$2843,16,0)</f>
        <v>3.677</v>
      </c>
      <c r="AA28" s="67">
        <f t="shared" si="7"/>
        <v>24</v>
      </c>
    </row>
    <row r="29" spans="1:27" x14ac:dyDescent="0.3">
      <c r="A29" s="63" t="s">
        <v>1323</v>
      </c>
      <c r="B29" s="64">
        <f>VLOOKUP($A29,'Return Data'!$B$7:$R$2843,3,0)</f>
        <v>44440</v>
      </c>
      <c r="C29" s="65">
        <f>VLOOKUP($A29,'Return Data'!$B$7:$R$2843,4,0)</f>
        <v>1068.5663999999999</v>
      </c>
      <c r="D29" s="65">
        <f>VLOOKUP($A29,'Return Data'!$B$7:$R$2843,5,0)</f>
        <v>3.0506000000000002</v>
      </c>
      <c r="E29" s="66">
        <f t="shared" si="0"/>
        <v>3</v>
      </c>
      <c r="F29" s="65">
        <f>VLOOKUP($A29,'Return Data'!$B$7:$R$2843,6,0)</f>
        <v>3.0727000000000002</v>
      </c>
      <c r="G29" s="66">
        <f t="shared" si="1"/>
        <v>4</v>
      </c>
      <c r="H29" s="65">
        <f>VLOOKUP($A29,'Return Data'!$B$7:$R$2843,7,0)</f>
        <v>3.0785</v>
      </c>
      <c r="I29" s="66">
        <f t="shared" si="2"/>
        <v>6</v>
      </c>
      <c r="J29" s="65">
        <f>VLOOKUP($A29,'Return Data'!$B$7:$R$2843,8,0)</f>
        <v>3.0724999999999998</v>
      </c>
      <c r="K29" s="66">
        <f t="shared" si="3"/>
        <v>4</v>
      </c>
      <c r="L29" s="65">
        <f>VLOOKUP($A29,'Return Data'!$B$7:$R$2843,9,0)</f>
        <v>3.097</v>
      </c>
      <c r="M29" s="66">
        <f t="shared" si="4"/>
        <v>4</v>
      </c>
      <c r="N29" s="65">
        <f>VLOOKUP($A29,'Return Data'!$B$7:$R$2843,10,0)</f>
        <v>3.1859999999999999</v>
      </c>
      <c r="O29" s="66">
        <f t="shared" si="5"/>
        <v>3</v>
      </c>
      <c r="P29" s="65">
        <f>VLOOKUP($A29,'Return Data'!$B$7:$R$2843,11,0)</f>
        <v>3.2206000000000001</v>
      </c>
      <c r="Q29" s="66">
        <f t="shared" si="8"/>
        <v>2</v>
      </c>
      <c r="R29" s="65">
        <f>VLOOKUP($A29,'Return Data'!$B$7:$R$2843,12,0)</f>
        <v>3.1960000000000002</v>
      </c>
      <c r="S29" s="66">
        <f t="shared" si="10"/>
        <v>1</v>
      </c>
      <c r="T29" s="65">
        <f>VLOOKUP($A29,'Return Data'!$B$7:$R$2843,13,0)</f>
        <v>3.1791999999999998</v>
      </c>
      <c r="U29" s="66">
        <f t="shared" ref="U29" si="16">RANK(T29,T$8:T$37,0)</f>
        <v>1</v>
      </c>
      <c r="V29" s="65"/>
      <c r="W29" s="66"/>
      <c r="X29" s="65"/>
      <c r="Y29" s="66"/>
      <c r="Z29" s="65">
        <f>VLOOKUP($A29,'Return Data'!$B$7:$R$2843,16,0)</f>
        <v>3.5863</v>
      </c>
      <c r="AA29" s="67">
        <f t="shared" si="7"/>
        <v>25</v>
      </c>
    </row>
    <row r="30" spans="1:27" x14ac:dyDescent="0.3">
      <c r="A30" s="63" t="s">
        <v>1325</v>
      </c>
      <c r="B30" s="64">
        <f>VLOOKUP($A30,'Return Data'!$B$7:$R$2843,3,0)</f>
        <v>44440</v>
      </c>
      <c r="C30" s="65">
        <f>VLOOKUP($A30,'Return Data'!$B$7:$R$2843,4,0)</f>
        <v>111.9371</v>
      </c>
      <c r="D30" s="65">
        <f>VLOOKUP($A30,'Return Data'!$B$7:$R$2843,5,0)</f>
        <v>2.9674999999999998</v>
      </c>
      <c r="E30" s="66">
        <f t="shared" si="0"/>
        <v>19</v>
      </c>
      <c r="F30" s="65">
        <f>VLOOKUP($A30,'Return Data'!$B$7:$R$2843,6,0)</f>
        <v>2.9897999999999998</v>
      </c>
      <c r="G30" s="66">
        <f t="shared" si="1"/>
        <v>21</v>
      </c>
      <c r="H30" s="65">
        <f>VLOOKUP($A30,'Return Data'!$B$7:$R$2843,7,0)</f>
        <v>3.0156000000000001</v>
      </c>
      <c r="I30" s="66">
        <f t="shared" si="2"/>
        <v>21</v>
      </c>
      <c r="J30" s="65">
        <f>VLOOKUP($A30,'Return Data'!$B$7:$R$2843,8,0)</f>
        <v>3.0173999999999999</v>
      </c>
      <c r="K30" s="66">
        <f t="shared" si="3"/>
        <v>21</v>
      </c>
      <c r="L30" s="65">
        <f>VLOOKUP($A30,'Return Data'!$B$7:$R$2843,9,0)</f>
        <v>3.0202</v>
      </c>
      <c r="M30" s="66">
        <f t="shared" si="4"/>
        <v>19</v>
      </c>
      <c r="N30" s="65">
        <f>VLOOKUP($A30,'Return Data'!$B$7:$R$2843,10,0)</f>
        <v>3.1173999999999999</v>
      </c>
      <c r="O30" s="66">
        <f t="shared" si="5"/>
        <v>18</v>
      </c>
      <c r="P30" s="65">
        <f>VLOOKUP($A30,'Return Data'!$B$7:$R$2843,11,0)</f>
        <v>3.1474000000000002</v>
      </c>
      <c r="Q30" s="66">
        <f t="shared" si="8"/>
        <v>16</v>
      </c>
      <c r="R30" s="65">
        <f>VLOOKUP($A30,'Return Data'!$B$7:$R$2843,12,0)</f>
        <v>3.1139000000000001</v>
      </c>
      <c r="S30" s="66">
        <f t="shared" si="10"/>
        <v>18</v>
      </c>
      <c r="T30" s="65">
        <f>VLOOKUP($A30,'Return Data'!$B$7:$R$2843,13,0)</f>
        <v>3.1004999999999998</v>
      </c>
      <c r="U30" s="66">
        <f t="shared" si="11"/>
        <v>15</v>
      </c>
      <c r="V30" s="65"/>
      <c r="W30" s="66"/>
      <c r="X30" s="65"/>
      <c r="Y30" s="66"/>
      <c r="Z30" s="65">
        <f>VLOOKUP($A30,'Return Data'!$B$7:$R$2843,16,0)</f>
        <v>4.2539999999999996</v>
      </c>
      <c r="AA30" s="67">
        <f t="shared" si="7"/>
        <v>9</v>
      </c>
    </row>
    <row r="31" spans="1:27" x14ac:dyDescent="0.3">
      <c r="A31" s="63" t="s">
        <v>1327</v>
      </c>
      <c r="B31" s="64">
        <f>VLOOKUP($A31,'Return Data'!$B$7:$R$2843,3,0)</f>
        <v>44440</v>
      </c>
      <c r="C31" s="65">
        <f>VLOOKUP($A31,'Return Data'!$B$7:$R$2843,4,0)</f>
        <v>1076.4276</v>
      </c>
      <c r="D31" s="65">
        <f>VLOOKUP($A31,'Return Data'!$B$7:$R$2843,5,0)</f>
        <v>3.0451999999999999</v>
      </c>
      <c r="E31" s="66">
        <f t="shared" si="0"/>
        <v>4</v>
      </c>
      <c r="F31" s="65">
        <f>VLOOKUP($A31,'Return Data'!$B$7:$R$2843,6,0)</f>
        <v>3.0423</v>
      </c>
      <c r="G31" s="66">
        <f t="shared" si="1"/>
        <v>7</v>
      </c>
      <c r="H31" s="65">
        <f>VLOOKUP($A31,'Return Data'!$B$7:$R$2843,7,0)</f>
        <v>3.0914000000000001</v>
      </c>
      <c r="I31" s="66">
        <f t="shared" si="2"/>
        <v>3</v>
      </c>
      <c r="J31" s="65">
        <f>VLOOKUP($A31,'Return Data'!$B$7:$R$2843,8,0)</f>
        <v>3.0939000000000001</v>
      </c>
      <c r="K31" s="66">
        <f t="shared" si="3"/>
        <v>1</v>
      </c>
      <c r="L31" s="65">
        <f>VLOOKUP($A31,'Return Data'!$B$7:$R$2843,9,0)</f>
        <v>3.1219000000000001</v>
      </c>
      <c r="M31" s="66">
        <f t="shared" si="4"/>
        <v>1</v>
      </c>
      <c r="N31" s="65">
        <f>VLOOKUP($A31,'Return Data'!$B$7:$R$2843,10,0)</f>
        <v>3.1996000000000002</v>
      </c>
      <c r="O31" s="66">
        <f t="shared" si="5"/>
        <v>1</v>
      </c>
      <c r="P31" s="65">
        <f>VLOOKUP($A31,'Return Data'!$B$7:$R$2843,11,0)</f>
        <v>3.2212999999999998</v>
      </c>
      <c r="Q31" s="66">
        <f t="shared" si="8"/>
        <v>1</v>
      </c>
      <c r="R31" s="65">
        <f>VLOOKUP($A31,'Return Data'!$B$7:$R$2843,12,0)</f>
        <v>3.1850000000000001</v>
      </c>
      <c r="S31" s="66">
        <f t="shared" si="10"/>
        <v>3</v>
      </c>
      <c r="T31" s="65">
        <f>VLOOKUP($A31,'Return Data'!$B$7:$R$2843,13,0)</f>
        <v>3.1686000000000001</v>
      </c>
      <c r="U31" s="66">
        <f t="shared" si="11"/>
        <v>2</v>
      </c>
      <c r="V31" s="65"/>
      <c r="W31" s="66"/>
      <c r="X31" s="65"/>
      <c r="Y31" s="66"/>
      <c r="Z31" s="65">
        <f>VLOOKUP($A31,'Return Data'!$B$7:$R$2843,16,0)</f>
        <v>3.7199</v>
      </c>
      <c r="AA31" s="67">
        <f t="shared" si="7"/>
        <v>20</v>
      </c>
    </row>
    <row r="32" spans="1:27" x14ac:dyDescent="0.3">
      <c r="A32" s="63" t="s">
        <v>1329</v>
      </c>
      <c r="B32" s="64">
        <f>VLOOKUP($A32,'Return Data'!$B$7:$R$2843,3,0)</f>
        <v>44440</v>
      </c>
      <c r="C32" s="65">
        <f>VLOOKUP($A32,'Return Data'!$B$7:$R$2843,4,0)</f>
        <v>3396.2863000000002</v>
      </c>
      <c r="D32" s="65">
        <f>VLOOKUP($A32,'Return Data'!$B$7:$R$2843,5,0)</f>
        <v>2.9792999999999998</v>
      </c>
      <c r="E32" s="66">
        <f t="shared" si="0"/>
        <v>16</v>
      </c>
      <c r="F32" s="65">
        <f>VLOOKUP($A32,'Return Data'!$B$7:$R$2843,6,0)</f>
        <v>2.9992000000000001</v>
      </c>
      <c r="G32" s="66">
        <f t="shared" si="1"/>
        <v>17</v>
      </c>
      <c r="H32" s="65">
        <f>VLOOKUP($A32,'Return Data'!$B$7:$R$2843,7,0)</f>
        <v>3.0291999999999999</v>
      </c>
      <c r="I32" s="66">
        <f t="shared" si="2"/>
        <v>14</v>
      </c>
      <c r="J32" s="65">
        <f>VLOOKUP($A32,'Return Data'!$B$7:$R$2843,8,0)</f>
        <v>3.0306999999999999</v>
      </c>
      <c r="K32" s="66">
        <f t="shared" si="3"/>
        <v>14</v>
      </c>
      <c r="L32" s="65">
        <f>VLOOKUP($A32,'Return Data'!$B$7:$R$2843,9,0)</f>
        <v>3.0232000000000001</v>
      </c>
      <c r="M32" s="66">
        <f t="shared" si="4"/>
        <v>15</v>
      </c>
      <c r="N32" s="65">
        <f>VLOOKUP($A32,'Return Data'!$B$7:$R$2843,10,0)</f>
        <v>3.1187</v>
      </c>
      <c r="O32" s="66">
        <f t="shared" si="5"/>
        <v>17</v>
      </c>
      <c r="P32" s="65">
        <f>VLOOKUP($A32,'Return Data'!$B$7:$R$2843,11,0)</f>
        <v>3.1591</v>
      </c>
      <c r="Q32" s="66">
        <f t="shared" si="8"/>
        <v>13</v>
      </c>
      <c r="R32" s="65">
        <f>VLOOKUP($A32,'Return Data'!$B$7:$R$2843,12,0)</f>
        <v>3.1175000000000002</v>
      </c>
      <c r="S32" s="66">
        <f t="shared" si="10"/>
        <v>15</v>
      </c>
      <c r="T32" s="65">
        <f>VLOOKUP($A32,'Return Data'!$B$7:$R$2843,13,0)</f>
        <v>3.0935000000000001</v>
      </c>
      <c r="U32" s="66">
        <f t="shared" si="11"/>
        <v>18</v>
      </c>
      <c r="V32" s="65">
        <f>VLOOKUP($A32,'Return Data'!$B$7:$R$2843,17,0)</f>
        <v>3.5592000000000001</v>
      </c>
      <c r="W32" s="66">
        <f t="shared" si="14"/>
        <v>4</v>
      </c>
      <c r="X32" s="65">
        <f>VLOOKUP($A32,'Return Data'!$B$7:$R$2843,14,0)</f>
        <v>4.4165000000000001</v>
      </c>
      <c r="Y32" s="66">
        <f t="shared" si="15"/>
        <v>3</v>
      </c>
      <c r="Z32" s="65">
        <f>VLOOKUP($A32,'Return Data'!$B$7:$R$2843,16,0)</f>
        <v>6.4560000000000004</v>
      </c>
      <c r="AA32" s="67">
        <f t="shared" si="7"/>
        <v>3</v>
      </c>
    </row>
    <row r="33" spans="1:27" x14ac:dyDescent="0.3">
      <c r="A33" s="63" t="s">
        <v>1331</v>
      </c>
      <c r="B33" s="64">
        <f>VLOOKUP($A33,'Return Data'!$B$7:$R$2843,3,0)</f>
        <v>44440</v>
      </c>
      <c r="C33" s="65">
        <f>VLOOKUP($A33,'Return Data'!$B$7:$R$2843,4,0)</f>
        <v>1108.7789</v>
      </c>
      <c r="D33" s="65">
        <f>VLOOKUP($A33,'Return Data'!$B$7:$R$2843,5,0)</f>
        <v>2.9630000000000001</v>
      </c>
      <c r="E33" s="66">
        <f t="shared" si="0"/>
        <v>21</v>
      </c>
      <c r="F33" s="65">
        <f>VLOOKUP($A33,'Return Data'!$B$7:$R$2843,6,0)</f>
        <v>2.9655999999999998</v>
      </c>
      <c r="G33" s="66">
        <f t="shared" si="1"/>
        <v>26</v>
      </c>
      <c r="H33" s="65">
        <f>VLOOKUP($A33,'Return Data'!$B$7:$R$2843,7,0)</f>
        <v>2.9908000000000001</v>
      </c>
      <c r="I33" s="66">
        <f t="shared" si="2"/>
        <v>26</v>
      </c>
      <c r="J33" s="65">
        <f>VLOOKUP($A33,'Return Data'!$B$7:$R$2843,8,0)</f>
        <v>2.9870999999999999</v>
      </c>
      <c r="K33" s="66">
        <f t="shared" si="3"/>
        <v>26</v>
      </c>
      <c r="L33" s="65">
        <f>VLOOKUP($A33,'Return Data'!$B$7:$R$2843,9,0)</f>
        <v>2.9843999999999999</v>
      </c>
      <c r="M33" s="66">
        <f t="shared" si="4"/>
        <v>25</v>
      </c>
      <c r="N33" s="65">
        <f>VLOOKUP($A33,'Return Data'!$B$7:$R$2843,10,0)</f>
        <v>3.0832000000000002</v>
      </c>
      <c r="O33" s="66">
        <f t="shared" si="5"/>
        <v>28</v>
      </c>
      <c r="P33" s="65">
        <f>VLOOKUP($A33,'Return Data'!$B$7:$R$2843,11,0)</f>
        <v>3.1229</v>
      </c>
      <c r="Q33" s="66">
        <f t="shared" si="8"/>
        <v>25</v>
      </c>
      <c r="R33" s="65">
        <f>VLOOKUP($A33,'Return Data'!$B$7:$R$2843,12,0)</f>
        <v>3.0907</v>
      </c>
      <c r="S33" s="66">
        <f t="shared" si="10"/>
        <v>26</v>
      </c>
      <c r="T33" s="65">
        <f>VLOOKUP($A33,'Return Data'!$B$7:$R$2843,13,0)</f>
        <v>3.0689000000000002</v>
      </c>
      <c r="U33" s="66">
        <f t="shared" si="11"/>
        <v>23</v>
      </c>
      <c r="V33" s="65"/>
      <c r="W33" s="66"/>
      <c r="X33" s="65"/>
      <c r="Y33" s="66"/>
      <c r="Z33" s="65">
        <f>VLOOKUP($A33,'Return Data'!$B$7:$R$2843,16,0)</f>
        <v>4.2961999999999998</v>
      </c>
      <c r="AA33" s="67">
        <f t="shared" si="7"/>
        <v>6</v>
      </c>
    </row>
    <row r="34" spans="1:27" x14ac:dyDescent="0.3">
      <c r="A34" s="63" t="s">
        <v>1333</v>
      </c>
      <c r="B34" s="64">
        <f>VLOOKUP($A34,'Return Data'!$B$7:$R$2843,3,0)</f>
        <v>44440</v>
      </c>
      <c r="C34" s="65">
        <f>VLOOKUP($A34,'Return Data'!$B$7:$R$2843,4,0)</f>
        <v>1100.3425999999999</v>
      </c>
      <c r="D34" s="65">
        <f>VLOOKUP($A34,'Return Data'!$B$7:$R$2843,5,0)</f>
        <v>2.9988999999999999</v>
      </c>
      <c r="E34" s="66">
        <f t="shared" si="0"/>
        <v>12</v>
      </c>
      <c r="F34" s="65">
        <f>VLOOKUP($A34,'Return Data'!$B$7:$R$2843,6,0)</f>
        <v>3.0072000000000001</v>
      </c>
      <c r="G34" s="66">
        <f t="shared" si="1"/>
        <v>15</v>
      </c>
      <c r="H34" s="65">
        <f>VLOOKUP($A34,'Return Data'!$B$7:$R$2843,7,0)</f>
        <v>3.0240999999999998</v>
      </c>
      <c r="I34" s="66">
        <f t="shared" si="2"/>
        <v>19</v>
      </c>
      <c r="J34" s="65">
        <f>VLOOKUP($A34,'Return Data'!$B$7:$R$2843,8,0)</f>
        <v>3.02</v>
      </c>
      <c r="K34" s="66">
        <f t="shared" si="3"/>
        <v>19</v>
      </c>
      <c r="L34" s="65">
        <f>VLOOKUP($A34,'Return Data'!$B$7:$R$2843,9,0)</f>
        <v>3.0226000000000002</v>
      </c>
      <c r="M34" s="66">
        <f t="shared" si="4"/>
        <v>18</v>
      </c>
      <c r="N34" s="65">
        <f>VLOOKUP($A34,'Return Data'!$B$7:$R$2843,10,0)</f>
        <v>3.12</v>
      </c>
      <c r="O34" s="66">
        <f t="shared" si="5"/>
        <v>16</v>
      </c>
      <c r="P34" s="65">
        <f>VLOOKUP($A34,'Return Data'!$B$7:$R$2843,11,0)</f>
        <v>3.1812999999999998</v>
      </c>
      <c r="Q34" s="66">
        <f t="shared" si="8"/>
        <v>9</v>
      </c>
      <c r="R34" s="65">
        <f>VLOOKUP($A34,'Return Data'!$B$7:$R$2843,12,0)</f>
        <v>3.1454</v>
      </c>
      <c r="S34" s="66">
        <f t="shared" si="10"/>
        <v>10</v>
      </c>
      <c r="T34" s="65">
        <f>VLOOKUP($A34,'Return Data'!$B$7:$R$2843,13,0)</f>
        <v>3.1259000000000001</v>
      </c>
      <c r="U34" s="66">
        <f t="shared" si="11"/>
        <v>7</v>
      </c>
      <c r="V34" s="65"/>
      <c r="W34" s="66"/>
      <c r="X34" s="65"/>
      <c r="Y34" s="66"/>
      <c r="Z34" s="65">
        <f>VLOOKUP($A34,'Return Data'!$B$7:$R$2843,16,0)</f>
        <v>3.9897999999999998</v>
      </c>
      <c r="AA34" s="67">
        <f t="shared" si="7"/>
        <v>13</v>
      </c>
    </row>
    <row r="35" spans="1:27" x14ac:dyDescent="0.3">
      <c r="A35" s="63" t="s">
        <v>1335</v>
      </c>
      <c r="B35" s="64">
        <f>VLOOKUP($A35,'Return Data'!$B$7:$R$2843,3,0)</f>
        <v>44440</v>
      </c>
      <c r="C35" s="65">
        <f>VLOOKUP($A35,'Return Data'!$B$7:$R$2843,4,0)</f>
        <v>1098.1144999999999</v>
      </c>
      <c r="D35" s="65">
        <f>VLOOKUP($A35,'Return Data'!$B$7:$R$2843,5,0)</f>
        <v>2.9584999999999999</v>
      </c>
      <c r="E35" s="66">
        <f t="shared" si="0"/>
        <v>22</v>
      </c>
      <c r="F35" s="65">
        <f>VLOOKUP($A35,'Return Data'!$B$7:$R$2843,6,0)</f>
        <v>3.0032999999999999</v>
      </c>
      <c r="G35" s="66">
        <f t="shared" si="1"/>
        <v>16</v>
      </c>
      <c r="H35" s="65">
        <f>VLOOKUP($A35,'Return Data'!$B$7:$R$2843,7,0)</f>
        <v>3.0384000000000002</v>
      </c>
      <c r="I35" s="66">
        <f t="shared" si="2"/>
        <v>12</v>
      </c>
      <c r="J35" s="65">
        <f>VLOOKUP($A35,'Return Data'!$B$7:$R$2843,8,0)</f>
        <v>3.0242</v>
      </c>
      <c r="K35" s="66">
        <f t="shared" si="3"/>
        <v>16</v>
      </c>
      <c r="L35" s="65">
        <f>VLOOKUP($A35,'Return Data'!$B$7:$R$2843,9,0)</f>
        <v>3.0541</v>
      </c>
      <c r="M35" s="66">
        <f t="shared" si="4"/>
        <v>8</v>
      </c>
      <c r="N35" s="65">
        <f>VLOOKUP($A35,'Return Data'!$B$7:$R$2843,10,0)</f>
        <v>3.1171000000000002</v>
      </c>
      <c r="O35" s="66">
        <f t="shared" si="5"/>
        <v>19</v>
      </c>
      <c r="P35" s="65">
        <f>VLOOKUP($A35,'Return Data'!$B$7:$R$2843,11,0)</f>
        <v>3.1436999999999999</v>
      </c>
      <c r="Q35" s="66">
        <f t="shared" si="8"/>
        <v>20</v>
      </c>
      <c r="R35" s="65">
        <f>VLOOKUP($A35,'Return Data'!$B$7:$R$2843,12,0)</f>
        <v>3.1131000000000002</v>
      </c>
      <c r="S35" s="66">
        <f t="shared" si="10"/>
        <v>19</v>
      </c>
      <c r="T35" s="65">
        <f>VLOOKUP($A35,'Return Data'!$B$7:$R$2843,13,0)</f>
        <v>3.0912000000000002</v>
      </c>
      <c r="U35" s="66">
        <f t="shared" si="11"/>
        <v>20</v>
      </c>
      <c r="V35" s="65"/>
      <c r="W35" s="66"/>
      <c r="X35" s="65"/>
      <c r="Y35" s="66"/>
      <c r="Z35" s="65">
        <f>VLOOKUP($A35,'Return Data'!$B$7:$R$2843,16,0)</f>
        <v>3.9106000000000001</v>
      </c>
      <c r="AA35" s="67">
        <f t="shared" si="7"/>
        <v>16</v>
      </c>
    </row>
    <row r="36" spans="1:27" x14ac:dyDescent="0.3">
      <c r="A36" s="63" t="s">
        <v>1337</v>
      </c>
      <c r="B36" s="64">
        <f>VLOOKUP($A36,'Return Data'!$B$7:$R$2843,3,0)</f>
        <v>44440</v>
      </c>
      <c r="C36" s="65">
        <f>VLOOKUP($A36,'Return Data'!$B$7:$R$2843,4,0)</f>
        <v>2855.0275999999999</v>
      </c>
      <c r="D36" s="65">
        <f>VLOOKUP($A36,'Return Data'!$B$7:$R$2843,5,0)</f>
        <v>2.9535</v>
      </c>
      <c r="E36" s="66">
        <f t="shared" si="0"/>
        <v>25</v>
      </c>
      <c r="F36" s="65">
        <f>VLOOKUP($A36,'Return Data'!$B$7:$R$2843,6,0)</f>
        <v>2.9923000000000002</v>
      </c>
      <c r="G36" s="66">
        <f t="shared" si="1"/>
        <v>20</v>
      </c>
      <c r="H36" s="65">
        <f>VLOOKUP($A36,'Return Data'!$B$7:$R$2843,7,0)</f>
        <v>3.0276999999999998</v>
      </c>
      <c r="I36" s="66">
        <f t="shared" si="2"/>
        <v>17</v>
      </c>
      <c r="J36" s="65">
        <f>VLOOKUP($A36,'Return Data'!$B$7:$R$2843,8,0)</f>
        <v>3.0388000000000002</v>
      </c>
      <c r="K36" s="66">
        <f t="shared" si="3"/>
        <v>11</v>
      </c>
      <c r="L36" s="65">
        <f>VLOOKUP($A36,'Return Data'!$B$7:$R$2843,9,0)</f>
        <v>3.0266999999999999</v>
      </c>
      <c r="M36" s="66">
        <f t="shared" si="4"/>
        <v>13</v>
      </c>
      <c r="N36" s="65">
        <f>VLOOKUP($A36,'Return Data'!$B$7:$R$2843,10,0)</f>
        <v>3.1208999999999998</v>
      </c>
      <c r="O36" s="66">
        <f t="shared" si="5"/>
        <v>15</v>
      </c>
      <c r="P36" s="65">
        <f>VLOOKUP($A36,'Return Data'!$B$7:$R$2843,11,0)</f>
        <v>3.1537000000000002</v>
      </c>
      <c r="Q36" s="66">
        <f t="shared" si="8"/>
        <v>14</v>
      </c>
      <c r="R36" s="65">
        <f>VLOOKUP($A36,'Return Data'!$B$7:$R$2843,12,0)</f>
        <v>3.1215999999999999</v>
      </c>
      <c r="S36" s="66">
        <f t="shared" si="10"/>
        <v>14</v>
      </c>
      <c r="T36" s="65">
        <f>VLOOKUP($A36,'Return Data'!$B$7:$R$2843,13,0)</f>
        <v>3.1055000000000001</v>
      </c>
      <c r="U36" s="66">
        <f t="shared" si="11"/>
        <v>14</v>
      </c>
      <c r="V36" s="65">
        <f>VLOOKUP($A36,'Return Data'!$B$7:$R$2843,17,0)</f>
        <v>3.5966</v>
      </c>
      <c r="W36" s="66">
        <f t="shared" si="14"/>
        <v>1</v>
      </c>
      <c r="X36" s="65">
        <f>VLOOKUP($A36,'Return Data'!$B$7:$R$2843,14,0)</f>
        <v>4.4522000000000004</v>
      </c>
      <c r="Y36" s="66">
        <f t="shared" si="15"/>
        <v>1</v>
      </c>
      <c r="Z36" s="65">
        <f>VLOOKUP($A36,'Return Data'!$B$7:$R$2843,16,0)</f>
        <v>6.5566000000000004</v>
      </c>
      <c r="AA36" s="67">
        <f t="shared" si="7"/>
        <v>2</v>
      </c>
    </row>
    <row r="37" spans="1:27" x14ac:dyDescent="0.3">
      <c r="A37" s="63" t="s">
        <v>1339</v>
      </c>
      <c r="B37" s="64">
        <f>VLOOKUP($A37,'Return Data'!$B$7:$R$2843,3,0)</f>
        <v>44440</v>
      </c>
      <c r="C37" s="65">
        <f>VLOOKUP($A37,'Return Data'!$B$7:$R$2843,4,0)</f>
        <v>1073.0201</v>
      </c>
      <c r="D37" s="65">
        <f>VLOOKUP($A37,'Return Data'!$B$7:$R$2843,5,0)</f>
        <v>2.7725</v>
      </c>
      <c r="E37" s="66">
        <f t="shared" si="0"/>
        <v>30</v>
      </c>
      <c r="F37" s="65">
        <f>VLOOKUP($A37,'Return Data'!$B$7:$R$2843,6,0)</f>
        <v>2.8058000000000001</v>
      </c>
      <c r="G37" s="66">
        <f t="shared" si="1"/>
        <v>30</v>
      </c>
      <c r="H37" s="65">
        <f>VLOOKUP($A37,'Return Data'!$B$7:$R$2843,7,0)</f>
        <v>2.8477000000000001</v>
      </c>
      <c r="I37" s="66">
        <f t="shared" si="2"/>
        <v>30</v>
      </c>
      <c r="J37" s="65">
        <f>VLOOKUP($A37,'Return Data'!$B$7:$R$2843,8,0)</f>
        <v>2.8441999999999998</v>
      </c>
      <c r="K37" s="66">
        <f t="shared" si="3"/>
        <v>30</v>
      </c>
      <c r="L37" s="65">
        <f>VLOOKUP($A37,'Return Data'!$B$7:$R$2843,9,0)</f>
        <v>2.8288000000000002</v>
      </c>
      <c r="M37" s="66">
        <f t="shared" si="4"/>
        <v>30</v>
      </c>
      <c r="N37" s="65">
        <f>VLOOKUP($A37,'Return Data'!$B$7:$R$2843,10,0)</f>
        <v>3.1534</v>
      </c>
      <c r="O37" s="66">
        <f t="shared" si="5"/>
        <v>7</v>
      </c>
      <c r="P37" s="65">
        <f>VLOOKUP($A37,'Return Data'!$B$7:$R$2843,11,0)</f>
        <v>3.1112000000000002</v>
      </c>
      <c r="Q37" s="66">
        <f t="shared" si="8"/>
        <v>26</v>
      </c>
      <c r="R37" s="65">
        <f>VLOOKUP($A37,'Return Data'!$B$7:$R$2843,12,0)</f>
        <v>3.0607000000000002</v>
      </c>
      <c r="S37" s="66">
        <f t="shared" si="10"/>
        <v>29</v>
      </c>
      <c r="T37" s="65">
        <f>VLOOKUP($A37,'Return Data'!$B$7:$R$2843,13,0)</f>
        <v>3.0270999999999999</v>
      </c>
      <c r="U37" s="66">
        <f t="shared" si="11"/>
        <v>27</v>
      </c>
      <c r="V37" s="65"/>
      <c r="W37" s="66"/>
      <c r="X37" s="65"/>
      <c r="Y37" s="66"/>
      <c r="Z37" s="65">
        <f>VLOOKUP($A37,'Return Data'!$B$7:$R$2843,16,0)</f>
        <v>3.5373999999999999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2.9861799999999992</v>
      </c>
      <c r="E39" s="74"/>
      <c r="F39" s="75">
        <f>AVERAGE(F8:F37)</f>
        <v>3.0051766666666668</v>
      </c>
      <c r="G39" s="74"/>
      <c r="H39" s="75">
        <f>AVERAGE(H8:H37)</f>
        <v>3.0289766666666673</v>
      </c>
      <c r="I39" s="74"/>
      <c r="J39" s="75">
        <f>AVERAGE(J8:J37)</f>
        <v>3.0248699999999995</v>
      </c>
      <c r="K39" s="74"/>
      <c r="L39" s="75">
        <f>AVERAGE(L8:L37)</f>
        <v>3.0249600000000001</v>
      </c>
      <c r="M39" s="74"/>
      <c r="N39" s="75">
        <f>AVERAGE(N8:N37)</f>
        <v>3.1262233333333338</v>
      </c>
      <c r="O39" s="74"/>
      <c r="P39" s="75">
        <f>AVERAGE(P8:P37)</f>
        <v>3.1578233333333334</v>
      </c>
      <c r="Q39" s="74"/>
      <c r="R39" s="75">
        <f>AVERAGE(R8:R37)</f>
        <v>3.1258766666666662</v>
      </c>
      <c r="S39" s="74"/>
      <c r="T39" s="75">
        <f>AVERAGE(T8:T37)</f>
        <v>3.1048185185185191</v>
      </c>
      <c r="U39" s="74"/>
      <c r="V39" s="75">
        <f>AVERAGE(V8:V37)</f>
        <v>3.5751600000000003</v>
      </c>
      <c r="W39" s="74"/>
      <c r="X39" s="75">
        <f>AVERAGE(X8:X37)</f>
        <v>4.4252500000000001</v>
      </c>
      <c r="Y39" s="74"/>
      <c r="Z39" s="75">
        <f>AVERAGE(Z8:Z37)</f>
        <v>4.1914733333333336</v>
      </c>
      <c r="AA39" s="76"/>
    </row>
    <row r="40" spans="1:27" x14ac:dyDescent="0.3">
      <c r="A40" s="73" t="s">
        <v>28</v>
      </c>
      <c r="B40" s="74"/>
      <c r="C40" s="74"/>
      <c r="D40" s="75">
        <f>MIN(D8:D37)</f>
        <v>2.7725</v>
      </c>
      <c r="E40" s="74"/>
      <c r="F40" s="75">
        <f>MIN(F8:F37)</f>
        <v>2.8058000000000001</v>
      </c>
      <c r="G40" s="74"/>
      <c r="H40" s="75">
        <f>MIN(H8:H37)</f>
        <v>2.8477000000000001</v>
      </c>
      <c r="I40" s="74"/>
      <c r="J40" s="75">
        <f>MIN(J8:J37)</f>
        <v>2.8441999999999998</v>
      </c>
      <c r="K40" s="74"/>
      <c r="L40" s="75">
        <f>MIN(L8:L37)</f>
        <v>2.8288000000000002</v>
      </c>
      <c r="M40" s="74"/>
      <c r="N40" s="75">
        <f>MIN(N8:N37)</f>
        <v>3.0556000000000001</v>
      </c>
      <c r="O40" s="74"/>
      <c r="P40" s="75">
        <f>MIN(P8:P37)</f>
        <v>3.0891000000000002</v>
      </c>
      <c r="Q40" s="74"/>
      <c r="R40" s="75">
        <f>MIN(R8:R37)</f>
        <v>3.0605000000000002</v>
      </c>
      <c r="S40" s="74"/>
      <c r="T40" s="75">
        <f>MIN(T8:T37)</f>
        <v>3.0270999999999999</v>
      </c>
      <c r="U40" s="74"/>
      <c r="V40" s="75">
        <f>MIN(V8:V37)</f>
        <v>3.5430999999999999</v>
      </c>
      <c r="W40" s="74"/>
      <c r="X40" s="75">
        <f>MIN(X8:X37)</f>
        <v>4.3917999999999999</v>
      </c>
      <c r="Y40" s="74"/>
      <c r="Z40" s="75">
        <f>MIN(Z8:Z37)</f>
        <v>3.2504</v>
      </c>
      <c r="AA40" s="76"/>
    </row>
    <row r="41" spans="1:27" ht="15" thickBot="1" x14ac:dyDescent="0.35">
      <c r="A41" s="77" t="s">
        <v>29</v>
      </c>
      <c r="B41" s="78"/>
      <c r="C41" s="78"/>
      <c r="D41" s="79">
        <f>MAX(D8:D37)</f>
        <v>3.1960999999999999</v>
      </c>
      <c r="E41" s="78"/>
      <c r="F41" s="79">
        <f>MAX(F8:F37)</f>
        <v>3.1124999999999998</v>
      </c>
      <c r="G41" s="78"/>
      <c r="H41" s="79">
        <f>MAX(H8:H37)</f>
        <v>3.1059999999999999</v>
      </c>
      <c r="I41" s="78"/>
      <c r="J41" s="79">
        <f>MAX(J8:J37)</f>
        <v>3.0939000000000001</v>
      </c>
      <c r="K41" s="78"/>
      <c r="L41" s="79">
        <f>MAX(L8:L37)</f>
        <v>3.1219000000000001</v>
      </c>
      <c r="M41" s="78"/>
      <c r="N41" s="79">
        <f>MAX(N8:N37)</f>
        <v>3.1996000000000002</v>
      </c>
      <c r="O41" s="78"/>
      <c r="P41" s="79">
        <f>MAX(P8:P37)</f>
        <v>3.2212999999999998</v>
      </c>
      <c r="Q41" s="78"/>
      <c r="R41" s="79">
        <f>MAX(R8:R37)</f>
        <v>3.1960000000000002</v>
      </c>
      <c r="S41" s="78"/>
      <c r="T41" s="79">
        <f>MAX(T8:T37)</f>
        <v>3.1791999999999998</v>
      </c>
      <c r="U41" s="78"/>
      <c r="V41" s="79">
        <f>MAX(V8:V37)</f>
        <v>3.5966</v>
      </c>
      <c r="W41" s="78"/>
      <c r="X41" s="79">
        <f>MAX(X8:X37)</f>
        <v>4.4522000000000004</v>
      </c>
      <c r="Y41" s="78"/>
      <c r="Z41" s="79">
        <f>MAX(Z8:Z37)</f>
        <v>6.5646000000000004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44440</v>
      </c>
      <c r="C8" s="65">
        <f>VLOOKUP($A8,'Return Data'!$B$7:$R$2843,4,0)</f>
        <v>1123.95</v>
      </c>
      <c r="D8" s="65">
        <f>VLOOKUP($A8,'Return Data'!$B$7:$R$2843,5,0)</f>
        <v>2.8839999999999999</v>
      </c>
      <c r="E8" s="66">
        <f t="shared" ref="E8:E37" si="0">RANK(D8,D$8:D$37,0)</f>
        <v>20</v>
      </c>
      <c r="F8" s="65">
        <f>VLOOKUP($A8,'Return Data'!$B$7:$R$2843,6,0)</f>
        <v>2.8984999999999999</v>
      </c>
      <c r="G8" s="66">
        <f t="shared" ref="G8:G37" si="1">RANK(F8,F$8:F$37,0)</f>
        <v>24</v>
      </c>
      <c r="H8" s="65">
        <f>VLOOKUP($A8,'Return Data'!$B$7:$R$2843,7,0)</f>
        <v>2.9188000000000001</v>
      </c>
      <c r="I8" s="66">
        <f t="shared" ref="I8:I37" si="2">RANK(H8,H$8:H$37,0)</f>
        <v>24</v>
      </c>
      <c r="J8" s="65">
        <f>VLOOKUP($A8,'Return Data'!$B$7:$R$2843,8,0)</f>
        <v>2.9232</v>
      </c>
      <c r="K8" s="66">
        <f t="shared" ref="K8:K37" si="3">RANK(J8,J$8:J$37,0)</f>
        <v>21</v>
      </c>
      <c r="L8" s="65">
        <f>VLOOKUP($A8,'Return Data'!$B$7:$R$2843,9,0)</f>
        <v>2.9226000000000001</v>
      </c>
      <c r="M8" s="66">
        <f t="shared" ref="M8:M37" si="4">RANK(L8,L$8:L$37,0)</f>
        <v>20</v>
      </c>
      <c r="N8" s="65">
        <f>VLOOKUP($A8,'Return Data'!$B$7:$R$2843,10,0)</f>
        <v>3.0312000000000001</v>
      </c>
      <c r="O8" s="66">
        <f t="shared" ref="O8:O37" si="5">RANK(N8,N$8:N$37,0)</f>
        <v>16</v>
      </c>
      <c r="P8" s="65">
        <f>VLOOKUP($A8,'Return Data'!$B$7:$R$2843,11,0)</f>
        <v>3.0794000000000001</v>
      </c>
      <c r="Q8" s="66">
        <f>RANK(P8,P$8:P$37,0)</f>
        <v>11</v>
      </c>
      <c r="R8" s="65">
        <f>VLOOKUP($A8,'Return Data'!$B$7:$R$2843,12,0)</f>
        <v>3.0419999999999998</v>
      </c>
      <c r="S8" s="66">
        <f>RANK(R8,R$8:R$37,0)</f>
        <v>13</v>
      </c>
      <c r="T8" s="65">
        <f>VLOOKUP($A8,'Return Data'!$B$7:$R$2843,13,0)</f>
        <v>3.0074999999999998</v>
      </c>
      <c r="U8" s="66">
        <f>RANK(T8,T$8:T$37,0)</f>
        <v>15</v>
      </c>
      <c r="V8" s="65">
        <f>VLOOKUP($A8,'Return Data'!$B$7:$R$2843,17,0)</f>
        <v>3.4617</v>
      </c>
      <c r="W8" s="66">
        <f t="shared" ref="W8" si="6">RANK(V8,V$8:V$37,0)</f>
        <v>3</v>
      </c>
      <c r="X8" s="65"/>
      <c r="Y8" s="66"/>
      <c r="Z8" s="65">
        <f>VLOOKUP($A8,'Return Data'!$B$7:$R$2843,16,0)</f>
        <v>4.2069000000000001</v>
      </c>
      <c r="AA8" s="67">
        <f t="shared" ref="AA8:AA37" si="7">RANK(Z8,Z$8:Z$37,0)</f>
        <v>5</v>
      </c>
    </row>
    <row r="9" spans="1:27" x14ac:dyDescent="0.3">
      <c r="A9" s="63" t="s">
        <v>1284</v>
      </c>
      <c r="B9" s="64">
        <f>VLOOKUP($A9,'Return Data'!$B$7:$R$2843,3,0)</f>
        <v>44440</v>
      </c>
      <c r="C9" s="65">
        <f>VLOOKUP($A9,'Return Data'!$B$7:$R$2843,4,0)</f>
        <v>1100.8371999999999</v>
      </c>
      <c r="D9" s="65">
        <f>VLOOKUP($A9,'Return Data'!$B$7:$R$2843,5,0)</f>
        <v>2.8948</v>
      </c>
      <c r="E9" s="66">
        <f t="shared" si="0"/>
        <v>18</v>
      </c>
      <c r="F9" s="65">
        <f>VLOOKUP($A9,'Return Data'!$B$7:$R$2843,6,0)</f>
        <v>2.9317000000000002</v>
      </c>
      <c r="G9" s="66">
        <f t="shared" si="1"/>
        <v>13</v>
      </c>
      <c r="H9" s="65">
        <f>VLOOKUP($A9,'Return Data'!$B$7:$R$2843,7,0)</f>
        <v>2.9683000000000002</v>
      </c>
      <c r="I9" s="66">
        <f t="shared" si="2"/>
        <v>9</v>
      </c>
      <c r="J9" s="65">
        <f>VLOOKUP($A9,'Return Data'!$B$7:$R$2843,8,0)</f>
        <v>2.96</v>
      </c>
      <c r="K9" s="66">
        <f t="shared" si="3"/>
        <v>11</v>
      </c>
      <c r="L9" s="65">
        <f>VLOOKUP($A9,'Return Data'!$B$7:$R$2843,9,0)</f>
        <v>2.9628999999999999</v>
      </c>
      <c r="M9" s="66">
        <f t="shared" si="4"/>
        <v>9</v>
      </c>
      <c r="N9" s="65">
        <f>VLOOKUP($A9,'Return Data'!$B$7:$R$2843,10,0)</f>
        <v>3.0735999999999999</v>
      </c>
      <c r="O9" s="66">
        <f t="shared" si="5"/>
        <v>6</v>
      </c>
      <c r="P9" s="65">
        <f>VLOOKUP($A9,'Return Data'!$B$7:$R$2843,11,0)</f>
        <v>3.1185</v>
      </c>
      <c r="Q9" s="66">
        <f>RANK(P9,P$8:P$37,0)</f>
        <v>7</v>
      </c>
      <c r="R9" s="65">
        <f>VLOOKUP($A9,'Return Data'!$B$7:$R$2843,12,0)</f>
        <v>3.0882000000000001</v>
      </c>
      <c r="S9" s="66">
        <f>RANK(R9,R$8:R$37,0)</f>
        <v>5</v>
      </c>
      <c r="T9" s="65">
        <f>VLOOKUP($A9,'Return Data'!$B$7:$R$2843,13,0)</f>
        <v>3.0672000000000001</v>
      </c>
      <c r="U9" s="66">
        <f>RANK(T9,T$8:T$37,0)</f>
        <v>6</v>
      </c>
      <c r="V9" s="65"/>
      <c r="W9" s="66"/>
      <c r="X9" s="65"/>
      <c r="Y9" s="66"/>
      <c r="Z9" s="65">
        <f>VLOOKUP($A9,'Return Data'!$B$7:$R$2843,16,0)</f>
        <v>3.9685999999999999</v>
      </c>
      <c r="AA9" s="67">
        <f t="shared" si="7"/>
        <v>12</v>
      </c>
    </row>
    <row r="10" spans="1:27" x14ac:dyDescent="0.3">
      <c r="A10" s="63" t="s">
        <v>1286</v>
      </c>
      <c r="B10" s="64">
        <f>VLOOKUP($A10,'Return Data'!$B$7:$R$2843,3,0)</f>
        <v>44440</v>
      </c>
      <c r="C10" s="65">
        <f>VLOOKUP($A10,'Return Data'!$B$7:$R$2843,4,0)</f>
        <v>1093.9892</v>
      </c>
      <c r="D10" s="65">
        <f>VLOOKUP($A10,'Return Data'!$B$7:$R$2843,5,0)</f>
        <v>2.9430000000000001</v>
      </c>
      <c r="E10" s="66">
        <f t="shared" si="0"/>
        <v>5</v>
      </c>
      <c r="F10" s="65">
        <f>VLOOKUP($A10,'Return Data'!$B$7:$R$2843,6,0)</f>
        <v>2.9735</v>
      </c>
      <c r="G10" s="66">
        <f t="shared" si="1"/>
        <v>5</v>
      </c>
      <c r="H10" s="65">
        <f>VLOOKUP($A10,'Return Data'!$B$7:$R$2843,7,0)</f>
        <v>3.0316999999999998</v>
      </c>
      <c r="I10" s="66">
        <f t="shared" si="2"/>
        <v>2</v>
      </c>
      <c r="J10" s="65">
        <f>VLOOKUP($A10,'Return Data'!$B$7:$R$2843,8,0)</f>
        <v>3.0095999999999998</v>
      </c>
      <c r="K10" s="66">
        <f t="shared" si="3"/>
        <v>2</v>
      </c>
      <c r="L10" s="65">
        <f>VLOOKUP($A10,'Return Data'!$B$7:$R$2843,9,0)</f>
        <v>3.0093000000000001</v>
      </c>
      <c r="M10" s="66">
        <f t="shared" si="4"/>
        <v>2</v>
      </c>
      <c r="N10" s="65">
        <f>VLOOKUP($A10,'Return Data'!$B$7:$R$2843,10,0)</f>
        <v>3.0954999999999999</v>
      </c>
      <c r="O10" s="66">
        <f t="shared" si="5"/>
        <v>3</v>
      </c>
      <c r="P10" s="65">
        <f>VLOOKUP($A10,'Return Data'!$B$7:$R$2843,11,0)</f>
        <v>3.1208</v>
      </c>
      <c r="Q10" s="66">
        <f>RANK(P10,P$8:P$37,0)</f>
        <v>4</v>
      </c>
      <c r="R10" s="65">
        <f>VLOOKUP($A10,'Return Data'!$B$7:$R$2843,12,0)</f>
        <v>3.1</v>
      </c>
      <c r="S10" s="66">
        <f>RANK(R10,R$8:R$37,0)</f>
        <v>3</v>
      </c>
      <c r="T10" s="65">
        <f>VLOOKUP($A10,'Return Data'!$B$7:$R$2843,13,0)</f>
        <v>3.0787</v>
      </c>
      <c r="U10" s="66">
        <f>RANK(T10,T$8:T$37,0)</f>
        <v>3</v>
      </c>
      <c r="V10" s="65"/>
      <c r="W10" s="66"/>
      <c r="X10" s="65"/>
      <c r="Y10" s="66"/>
      <c r="Z10" s="65">
        <f>VLOOKUP($A10,'Return Data'!$B$7:$R$2843,16,0)</f>
        <v>3.8786999999999998</v>
      </c>
      <c r="AA10" s="67">
        <f t="shared" si="7"/>
        <v>14</v>
      </c>
    </row>
    <row r="11" spans="1:27" x14ac:dyDescent="0.3">
      <c r="A11" s="63" t="s">
        <v>1288</v>
      </c>
      <c r="B11" s="64">
        <f>VLOOKUP($A11,'Return Data'!$B$7:$R$2843,3,0)</f>
        <v>44440</v>
      </c>
      <c r="C11" s="65">
        <f>VLOOKUP($A11,'Return Data'!$B$7:$R$2843,4,0)</f>
        <v>1094.7961</v>
      </c>
      <c r="D11" s="65">
        <f>VLOOKUP($A11,'Return Data'!$B$7:$R$2843,5,0)</f>
        <v>2.8708</v>
      </c>
      <c r="E11" s="66">
        <f t="shared" si="0"/>
        <v>24</v>
      </c>
      <c r="F11" s="65">
        <f>VLOOKUP($A11,'Return Data'!$B$7:$R$2843,6,0)</f>
        <v>2.8978999999999999</v>
      </c>
      <c r="G11" s="66">
        <f t="shared" si="1"/>
        <v>25</v>
      </c>
      <c r="H11" s="65">
        <f>VLOOKUP($A11,'Return Data'!$B$7:$R$2843,7,0)</f>
        <v>2.9274</v>
      </c>
      <c r="I11" s="66">
        <f t="shared" si="2"/>
        <v>20</v>
      </c>
      <c r="J11" s="65">
        <f>VLOOKUP($A11,'Return Data'!$B$7:$R$2843,8,0)</f>
        <v>2.931</v>
      </c>
      <c r="K11" s="66">
        <f t="shared" si="3"/>
        <v>16</v>
      </c>
      <c r="L11" s="65">
        <f>VLOOKUP($A11,'Return Data'!$B$7:$R$2843,9,0)</f>
        <v>2.9315000000000002</v>
      </c>
      <c r="M11" s="66">
        <f t="shared" si="4"/>
        <v>17</v>
      </c>
      <c r="N11" s="65">
        <f>VLOOKUP($A11,'Return Data'!$B$7:$R$2843,10,0)</f>
        <v>3.0228999999999999</v>
      </c>
      <c r="O11" s="66">
        <f t="shared" si="5"/>
        <v>22</v>
      </c>
      <c r="P11" s="65">
        <f>VLOOKUP($A11,'Return Data'!$B$7:$R$2843,11,0)</f>
        <v>3.0453999999999999</v>
      </c>
      <c r="Q11" s="66">
        <f>RANK(P11,P$8:P$37,0)</f>
        <v>23</v>
      </c>
      <c r="R11" s="65">
        <f>VLOOKUP($A11,'Return Data'!$B$7:$R$2843,12,0)</f>
        <v>3.0295000000000001</v>
      </c>
      <c r="S11" s="66">
        <f>RANK(R11,R$8:R$37,0)</f>
        <v>17</v>
      </c>
      <c r="T11" s="65">
        <f>VLOOKUP($A11,'Return Data'!$B$7:$R$2843,13,0)</f>
        <v>3.0163000000000002</v>
      </c>
      <c r="U11" s="66">
        <f>RANK(T11,T$8:T$37,0)</f>
        <v>11</v>
      </c>
      <c r="V11" s="65"/>
      <c r="W11" s="66"/>
      <c r="X11" s="65"/>
      <c r="Y11" s="66"/>
      <c r="Z11" s="65">
        <f>VLOOKUP($A11,'Return Data'!$B$7:$R$2843,16,0)</f>
        <v>3.8498999999999999</v>
      </c>
      <c r="AA11" s="67">
        <f t="shared" si="7"/>
        <v>15</v>
      </c>
    </row>
    <row r="12" spans="1:27" x14ac:dyDescent="0.3">
      <c r="A12" s="63" t="s">
        <v>1290</v>
      </c>
      <c r="B12" s="64">
        <f>VLOOKUP($A12,'Return Data'!$B$7:$R$2843,3,0)</f>
        <v>44440</v>
      </c>
      <c r="C12" s="65">
        <f>VLOOKUP($A12,'Return Data'!$B$7:$R$2843,4,0)</f>
        <v>1053.3918000000001</v>
      </c>
      <c r="D12" s="65">
        <f>VLOOKUP($A12,'Return Data'!$B$7:$R$2843,5,0)</f>
        <v>2.9836</v>
      </c>
      <c r="E12" s="66">
        <f t="shared" si="0"/>
        <v>3</v>
      </c>
      <c r="F12" s="65">
        <f>VLOOKUP($A12,'Return Data'!$B$7:$R$2843,6,0)</f>
        <v>3.0326</v>
      </c>
      <c r="G12" s="66">
        <f t="shared" si="1"/>
        <v>1</v>
      </c>
      <c r="H12" s="65">
        <f>VLOOKUP($A12,'Return Data'!$B$7:$R$2843,7,0)</f>
        <v>3.0226999999999999</v>
      </c>
      <c r="I12" s="66">
        <f t="shared" si="2"/>
        <v>3</v>
      </c>
      <c r="J12" s="65">
        <f>VLOOKUP($A12,'Return Data'!$B$7:$R$2843,8,0)</f>
        <v>2.9798</v>
      </c>
      <c r="K12" s="66">
        <f t="shared" si="3"/>
        <v>6</v>
      </c>
      <c r="L12" s="65">
        <f>VLOOKUP($A12,'Return Data'!$B$7:$R$2843,9,0)</f>
        <v>2.9459</v>
      </c>
      <c r="M12" s="66">
        <f t="shared" si="4"/>
        <v>14</v>
      </c>
      <c r="N12" s="65">
        <f>VLOOKUP($A12,'Return Data'!$B$7:$R$2843,10,0)</f>
        <v>3.0880000000000001</v>
      </c>
      <c r="O12" s="66">
        <f t="shared" si="5"/>
        <v>4</v>
      </c>
      <c r="P12" s="65">
        <f>VLOOKUP($A12,'Return Data'!$B$7:$R$2843,11,0)</f>
        <v>3.1217000000000001</v>
      </c>
      <c r="Q12" s="66">
        <f t="shared" ref="Q12:Q37" si="8">RANK(P12,P$8:P$37,0)</f>
        <v>3</v>
      </c>
      <c r="R12" s="65">
        <f>VLOOKUP($A12,'Return Data'!$B$7:$R$2843,12,0)</f>
        <v>3.0945999999999998</v>
      </c>
      <c r="S12" s="66">
        <f>RANK(R12,R$8:R$37,0)</f>
        <v>4</v>
      </c>
      <c r="T12" s="65"/>
      <c r="U12" s="66"/>
      <c r="V12" s="65"/>
      <c r="W12" s="66"/>
      <c r="X12" s="65"/>
      <c r="Y12" s="66"/>
      <c r="Z12" s="65">
        <f>VLOOKUP($A12,'Return Data'!$B$7:$R$2843,16,0)</f>
        <v>3.3077999999999999</v>
      </c>
      <c r="AA12" s="67">
        <f t="shared" si="7"/>
        <v>28</v>
      </c>
    </row>
    <row r="13" spans="1:27" x14ac:dyDescent="0.3">
      <c r="A13" s="63" t="s">
        <v>1292</v>
      </c>
      <c r="B13" s="64">
        <f>VLOOKUP($A13,'Return Data'!$B$7:$R$2843,3,0)</f>
        <v>44440</v>
      </c>
      <c r="C13" s="65">
        <f>VLOOKUP($A13,'Return Data'!$B$7:$R$2843,4,0)</f>
        <v>1079.1960999999999</v>
      </c>
      <c r="D13" s="65">
        <f>VLOOKUP($A13,'Return Data'!$B$7:$R$2843,5,0)</f>
        <v>2.9224000000000001</v>
      </c>
      <c r="E13" s="66">
        <f t="shared" si="0"/>
        <v>7</v>
      </c>
      <c r="F13" s="65">
        <f>VLOOKUP($A13,'Return Data'!$B$7:$R$2843,6,0)</f>
        <v>2.9645999999999999</v>
      </c>
      <c r="G13" s="66">
        <f t="shared" si="1"/>
        <v>6</v>
      </c>
      <c r="H13" s="65">
        <f>VLOOKUP($A13,'Return Data'!$B$7:$R$2843,7,0)</f>
        <v>2.9914999999999998</v>
      </c>
      <c r="I13" s="66">
        <f t="shared" si="2"/>
        <v>4</v>
      </c>
      <c r="J13" s="65">
        <f>VLOOKUP($A13,'Return Data'!$B$7:$R$2843,8,0)</f>
        <v>2.9916</v>
      </c>
      <c r="K13" s="66">
        <f t="shared" si="3"/>
        <v>3</v>
      </c>
      <c r="L13" s="65">
        <f>VLOOKUP($A13,'Return Data'!$B$7:$R$2843,9,0)</f>
        <v>2.9847999999999999</v>
      </c>
      <c r="M13" s="66">
        <f t="shared" si="4"/>
        <v>6</v>
      </c>
      <c r="N13" s="65">
        <f>VLOOKUP($A13,'Return Data'!$B$7:$R$2843,10,0)</f>
        <v>3.0831</v>
      </c>
      <c r="O13" s="66">
        <f t="shared" si="5"/>
        <v>5</v>
      </c>
      <c r="P13" s="65">
        <f>VLOOKUP($A13,'Return Data'!$B$7:$R$2843,11,0)</f>
        <v>3.1202999999999999</v>
      </c>
      <c r="Q13" s="66">
        <f t="shared" si="8"/>
        <v>5</v>
      </c>
      <c r="R13" s="65">
        <f>VLOOKUP($A13,'Return Data'!$B$7:$R$2843,12,0)</f>
        <v>3.0830000000000002</v>
      </c>
      <c r="S13" s="66">
        <f t="shared" ref="S13:S37" si="9">RANK(R13,R$8:R$37,0)</f>
        <v>7</v>
      </c>
      <c r="T13" s="65">
        <f>VLOOKUP($A13,'Return Data'!$B$7:$R$2843,13,0)</f>
        <v>3.0718000000000001</v>
      </c>
      <c r="U13" s="66">
        <f t="shared" ref="U13:U37" si="10">RANK(T13,T$8:T$37,0)</f>
        <v>5</v>
      </c>
      <c r="V13" s="65"/>
      <c r="W13" s="66"/>
      <c r="X13" s="65"/>
      <c r="Y13" s="66"/>
      <c r="Z13" s="65">
        <f>VLOOKUP($A13,'Return Data'!$B$7:$R$2843,16,0)</f>
        <v>3.6692999999999998</v>
      </c>
      <c r="AA13" s="67">
        <f t="shared" si="7"/>
        <v>20</v>
      </c>
    </row>
    <row r="14" spans="1:27" x14ac:dyDescent="0.3">
      <c r="A14" s="63" t="s">
        <v>1294</v>
      </c>
      <c r="B14" s="64">
        <f>VLOOKUP($A14,'Return Data'!$B$7:$R$2843,3,0)</f>
        <v>44440</v>
      </c>
      <c r="C14" s="65">
        <f>VLOOKUP($A14,'Return Data'!$B$7:$R$2843,4,0)</f>
        <v>1114.2940000000001</v>
      </c>
      <c r="D14" s="65">
        <f>VLOOKUP($A14,'Return Data'!$B$7:$R$2843,5,0)</f>
        <v>2.9188000000000001</v>
      </c>
      <c r="E14" s="66">
        <f t="shared" si="0"/>
        <v>9</v>
      </c>
      <c r="F14" s="65">
        <f>VLOOKUP($A14,'Return Data'!$B$7:$R$2843,6,0)</f>
        <v>2.9487999999999999</v>
      </c>
      <c r="G14" s="66">
        <f t="shared" si="1"/>
        <v>8</v>
      </c>
      <c r="H14" s="65">
        <f>VLOOKUP($A14,'Return Data'!$B$7:$R$2843,7,0)</f>
        <v>2.9796999999999998</v>
      </c>
      <c r="I14" s="66">
        <f t="shared" si="2"/>
        <v>7</v>
      </c>
      <c r="J14" s="65">
        <f>VLOOKUP($A14,'Return Data'!$B$7:$R$2843,8,0)</f>
        <v>2.9788000000000001</v>
      </c>
      <c r="K14" s="66">
        <f t="shared" si="3"/>
        <v>7</v>
      </c>
      <c r="L14" s="65">
        <f>VLOOKUP($A14,'Return Data'!$B$7:$R$2843,9,0)</f>
        <v>2.9874000000000001</v>
      </c>
      <c r="M14" s="66">
        <f t="shared" si="4"/>
        <v>5</v>
      </c>
      <c r="N14" s="65">
        <f>VLOOKUP($A14,'Return Data'!$B$7:$R$2843,10,0)</f>
        <v>3.0625</v>
      </c>
      <c r="O14" s="66">
        <f t="shared" si="5"/>
        <v>9</v>
      </c>
      <c r="P14" s="65">
        <f>VLOOKUP($A14,'Return Data'!$B$7:$R$2843,11,0)</f>
        <v>3.0689000000000002</v>
      </c>
      <c r="Q14" s="66">
        <f t="shared" si="8"/>
        <v>14</v>
      </c>
      <c r="R14" s="65">
        <f>VLOOKUP($A14,'Return Data'!$B$7:$R$2843,12,0)</f>
        <v>3.036</v>
      </c>
      <c r="S14" s="66">
        <f t="shared" si="9"/>
        <v>14</v>
      </c>
      <c r="T14" s="65">
        <f>VLOOKUP($A14,'Return Data'!$B$7:$R$2843,13,0)</f>
        <v>3.0343</v>
      </c>
      <c r="U14" s="66">
        <f t="shared" si="10"/>
        <v>9</v>
      </c>
      <c r="V14" s="65"/>
      <c r="W14" s="66"/>
      <c r="X14" s="65"/>
      <c r="Y14" s="66"/>
      <c r="Z14" s="65">
        <f>VLOOKUP($A14,'Return Data'!$B$7:$R$2843,16,0)</f>
        <v>4.1669999999999998</v>
      </c>
      <c r="AA14" s="67">
        <f t="shared" si="7"/>
        <v>8</v>
      </c>
    </row>
    <row r="15" spans="1:27" x14ac:dyDescent="0.3">
      <c r="A15" s="63" t="s">
        <v>1296</v>
      </c>
      <c r="B15" s="64">
        <f>VLOOKUP($A15,'Return Data'!$B$7:$R$2843,3,0)</f>
        <v>44440</v>
      </c>
      <c r="C15" s="65">
        <f>VLOOKUP($A15,'Return Data'!$B$7:$R$2843,4,0)</f>
        <v>1080.1919</v>
      </c>
      <c r="D15" s="65">
        <f>VLOOKUP($A15,'Return Data'!$B$7:$R$2843,5,0)</f>
        <v>2.9197000000000002</v>
      </c>
      <c r="E15" s="66">
        <f t="shared" si="0"/>
        <v>8</v>
      </c>
      <c r="F15" s="65">
        <f>VLOOKUP($A15,'Return Data'!$B$7:$R$2843,6,0)</f>
        <v>2.9325999999999999</v>
      </c>
      <c r="G15" s="66">
        <f t="shared" si="1"/>
        <v>12</v>
      </c>
      <c r="H15" s="65">
        <f>VLOOKUP($A15,'Return Data'!$B$7:$R$2843,7,0)</f>
        <v>2.9554</v>
      </c>
      <c r="I15" s="66">
        <f t="shared" si="2"/>
        <v>13</v>
      </c>
      <c r="J15" s="65">
        <f>VLOOKUP($A15,'Return Data'!$B$7:$R$2843,8,0)</f>
        <v>2.9397000000000002</v>
      </c>
      <c r="K15" s="66">
        <f t="shared" si="3"/>
        <v>14</v>
      </c>
      <c r="L15" s="65">
        <f>VLOOKUP($A15,'Return Data'!$B$7:$R$2843,9,0)</f>
        <v>2.9190999999999998</v>
      </c>
      <c r="M15" s="66">
        <f t="shared" si="4"/>
        <v>23</v>
      </c>
      <c r="N15" s="65">
        <f>VLOOKUP($A15,'Return Data'!$B$7:$R$2843,10,0)</f>
        <v>3.0285000000000002</v>
      </c>
      <c r="O15" s="66">
        <f t="shared" si="5"/>
        <v>18</v>
      </c>
      <c r="P15" s="65">
        <f>VLOOKUP($A15,'Return Data'!$B$7:$R$2843,11,0)</f>
        <v>3.0598999999999998</v>
      </c>
      <c r="Q15" s="66">
        <f t="shared" si="8"/>
        <v>16</v>
      </c>
      <c r="R15" s="65">
        <f>VLOOKUP($A15,'Return Data'!$B$7:$R$2843,12,0)</f>
        <v>3.0588000000000002</v>
      </c>
      <c r="S15" s="66">
        <f t="shared" si="9"/>
        <v>10</v>
      </c>
      <c r="T15" s="65">
        <f>VLOOKUP($A15,'Return Data'!$B$7:$R$2843,13,0)</f>
        <v>3.0760000000000001</v>
      </c>
      <c r="U15" s="66">
        <f t="shared" si="10"/>
        <v>4</v>
      </c>
      <c r="V15" s="65"/>
      <c r="W15" s="66"/>
      <c r="X15" s="65"/>
      <c r="Y15" s="66"/>
      <c r="Z15" s="65">
        <f>VLOOKUP($A15,'Return Data'!$B$7:$R$2843,16,0)</f>
        <v>3.7168000000000001</v>
      </c>
      <c r="AA15" s="67">
        <f t="shared" si="7"/>
        <v>17</v>
      </c>
    </row>
    <row r="16" spans="1:27" x14ac:dyDescent="0.3">
      <c r="A16" s="63" t="s">
        <v>1297</v>
      </c>
      <c r="B16" s="64">
        <f>VLOOKUP($A16,'Return Data'!$B$7:$R$2843,3,0)</f>
        <v>44440</v>
      </c>
      <c r="C16" s="65">
        <f>VLOOKUP($A16,'Return Data'!$B$7:$R$2843,4,0)</f>
        <v>1088.1744000000001</v>
      </c>
      <c r="D16" s="65">
        <f>VLOOKUP($A16,'Return Data'!$B$7:$R$2843,5,0)</f>
        <v>2.8815</v>
      </c>
      <c r="E16" s="66">
        <f t="shared" si="0"/>
        <v>21</v>
      </c>
      <c r="F16" s="65">
        <f>VLOOKUP($A16,'Return Data'!$B$7:$R$2843,6,0)</f>
        <v>2.9133</v>
      </c>
      <c r="G16" s="66">
        <f t="shared" si="1"/>
        <v>19</v>
      </c>
      <c r="H16" s="65">
        <f>VLOOKUP($A16,'Return Data'!$B$7:$R$2843,7,0)</f>
        <v>2.9318</v>
      </c>
      <c r="I16" s="66">
        <f t="shared" si="2"/>
        <v>18</v>
      </c>
      <c r="J16" s="65">
        <f>VLOOKUP($A16,'Return Data'!$B$7:$R$2843,8,0)</f>
        <v>2.9323000000000001</v>
      </c>
      <c r="K16" s="66">
        <f t="shared" si="3"/>
        <v>15</v>
      </c>
      <c r="L16" s="65">
        <f>VLOOKUP($A16,'Return Data'!$B$7:$R$2843,9,0)</f>
        <v>2.9262999999999999</v>
      </c>
      <c r="M16" s="66">
        <f t="shared" si="4"/>
        <v>19</v>
      </c>
      <c r="N16" s="65">
        <f>VLOOKUP($A16,'Return Data'!$B$7:$R$2843,10,0)</f>
        <v>3.0346000000000002</v>
      </c>
      <c r="O16" s="66">
        <f t="shared" si="5"/>
        <v>15</v>
      </c>
      <c r="P16" s="65">
        <f>VLOOKUP($A16,'Return Data'!$B$7:$R$2843,11,0)</f>
        <v>3.0587</v>
      </c>
      <c r="Q16" s="66">
        <f t="shared" si="8"/>
        <v>18</v>
      </c>
      <c r="R16" s="65">
        <f>VLOOKUP($A16,'Return Data'!$B$7:$R$2843,12,0)</f>
        <v>3.0224000000000002</v>
      </c>
      <c r="S16" s="66">
        <f t="shared" si="9"/>
        <v>19</v>
      </c>
      <c r="T16" s="65">
        <f>VLOOKUP($A16,'Return Data'!$B$7:$R$2843,13,0)</f>
        <v>3.0015000000000001</v>
      </c>
      <c r="U16" s="66">
        <f t="shared" si="10"/>
        <v>17</v>
      </c>
      <c r="V16" s="65"/>
      <c r="W16" s="66"/>
      <c r="X16" s="65"/>
      <c r="Y16" s="66"/>
      <c r="Z16" s="65">
        <f>VLOOKUP($A16,'Return Data'!$B$7:$R$2843,16,0)</f>
        <v>3.7086000000000001</v>
      </c>
      <c r="AA16" s="67">
        <f t="shared" si="7"/>
        <v>19</v>
      </c>
    </row>
    <row r="17" spans="1:27" x14ac:dyDescent="0.3">
      <c r="A17" s="63" t="s">
        <v>1299</v>
      </c>
      <c r="B17" s="64">
        <f>VLOOKUP($A17,'Return Data'!$B$7:$R$2843,3,0)</f>
        <v>44440</v>
      </c>
      <c r="C17" s="65">
        <f>VLOOKUP($A17,'Return Data'!$B$7:$R$2843,4,0)</f>
        <v>3079.1478999999999</v>
      </c>
      <c r="D17" s="65">
        <f>VLOOKUP($A17,'Return Data'!$B$7:$R$2843,5,0)</f>
        <v>2.8973</v>
      </c>
      <c r="E17" s="66">
        <f t="shared" si="0"/>
        <v>17</v>
      </c>
      <c r="F17" s="65">
        <f>VLOOKUP($A17,'Return Data'!$B$7:$R$2843,6,0)</f>
        <v>2.9104000000000001</v>
      </c>
      <c r="G17" s="66">
        <f t="shared" si="1"/>
        <v>20</v>
      </c>
      <c r="H17" s="65">
        <f>VLOOKUP($A17,'Return Data'!$B$7:$R$2843,7,0)</f>
        <v>2.9159999999999999</v>
      </c>
      <c r="I17" s="66">
        <f t="shared" si="2"/>
        <v>26</v>
      </c>
      <c r="J17" s="65">
        <f>VLOOKUP($A17,'Return Data'!$B$7:$R$2843,8,0)</f>
        <v>2.9171999999999998</v>
      </c>
      <c r="K17" s="66">
        <f t="shared" si="3"/>
        <v>25</v>
      </c>
      <c r="L17" s="65">
        <f>VLOOKUP($A17,'Return Data'!$B$7:$R$2843,9,0)</f>
        <v>2.9135</v>
      </c>
      <c r="M17" s="66">
        <f t="shared" si="4"/>
        <v>25</v>
      </c>
      <c r="N17" s="65">
        <f>VLOOKUP($A17,'Return Data'!$B$7:$R$2843,10,0)</f>
        <v>3.0013999999999998</v>
      </c>
      <c r="O17" s="66">
        <f t="shared" si="5"/>
        <v>27</v>
      </c>
      <c r="P17" s="65">
        <f>VLOOKUP($A17,'Return Data'!$B$7:$R$2843,11,0)</f>
        <v>3.0364</v>
      </c>
      <c r="Q17" s="66">
        <f t="shared" si="8"/>
        <v>26</v>
      </c>
      <c r="R17" s="65">
        <f>VLOOKUP($A17,'Return Data'!$B$7:$R$2843,12,0)</f>
        <v>3.0032999999999999</v>
      </c>
      <c r="S17" s="66">
        <f t="shared" si="9"/>
        <v>25</v>
      </c>
      <c r="T17" s="65">
        <f>VLOOKUP($A17,'Return Data'!$B$7:$R$2843,13,0)</f>
        <v>2.9781</v>
      </c>
      <c r="U17" s="66">
        <f t="shared" si="10"/>
        <v>22</v>
      </c>
      <c r="V17" s="65">
        <f>VLOOKUP($A17,'Return Data'!$B$7:$R$2843,17,0)</f>
        <v>3.4390000000000001</v>
      </c>
      <c r="W17" s="66">
        <f>RANK(V17,V$8:V$37,0)</f>
        <v>4</v>
      </c>
      <c r="X17" s="65">
        <f>VLOOKUP($A17,'Return Data'!$B$7:$R$2843,14,0)</f>
        <v>4.2870999999999997</v>
      </c>
      <c r="Y17" s="66">
        <f>RANK(X17,X$8:X$37,0)</f>
        <v>3</v>
      </c>
      <c r="Z17" s="65">
        <f>VLOOKUP($A17,'Return Data'!$B$7:$R$2843,16,0)</f>
        <v>5.9118000000000004</v>
      </c>
      <c r="AA17" s="67">
        <f t="shared" si="7"/>
        <v>4</v>
      </c>
    </row>
    <row r="18" spans="1:27" x14ac:dyDescent="0.3">
      <c r="A18" s="63" t="s">
        <v>1302</v>
      </c>
      <c r="B18" s="64">
        <f>VLOOKUP($A18,'Return Data'!$B$7:$R$2843,3,0)</f>
        <v>44440</v>
      </c>
      <c r="C18" s="65">
        <f>VLOOKUP($A18,'Return Data'!$B$7:$R$2843,4,0)</f>
        <v>1086.9481000000001</v>
      </c>
      <c r="D18" s="65">
        <f>VLOOKUP($A18,'Return Data'!$B$7:$R$2843,5,0)</f>
        <v>2.8814000000000002</v>
      </c>
      <c r="E18" s="66">
        <f t="shared" si="0"/>
        <v>22</v>
      </c>
      <c r="F18" s="65">
        <f>VLOOKUP($A18,'Return Data'!$B$7:$R$2843,6,0)</f>
        <v>2.9232999999999998</v>
      </c>
      <c r="G18" s="66">
        <f t="shared" si="1"/>
        <v>15</v>
      </c>
      <c r="H18" s="65">
        <f>VLOOKUP($A18,'Return Data'!$B$7:$R$2843,7,0)</f>
        <v>2.9558</v>
      </c>
      <c r="I18" s="66">
        <f t="shared" si="2"/>
        <v>12</v>
      </c>
      <c r="J18" s="65">
        <f>VLOOKUP($A18,'Return Data'!$B$7:$R$2843,8,0)</f>
        <v>2.9405999999999999</v>
      </c>
      <c r="K18" s="66">
        <f t="shared" si="3"/>
        <v>13</v>
      </c>
      <c r="L18" s="65">
        <f>VLOOKUP($A18,'Return Data'!$B$7:$R$2843,9,0)</f>
        <v>2.9491999999999998</v>
      </c>
      <c r="M18" s="66">
        <f t="shared" si="4"/>
        <v>13</v>
      </c>
      <c r="N18" s="65">
        <f>VLOOKUP($A18,'Return Data'!$B$7:$R$2843,10,0)</f>
        <v>3.0432000000000001</v>
      </c>
      <c r="O18" s="66">
        <f t="shared" si="5"/>
        <v>13</v>
      </c>
      <c r="P18" s="65">
        <f>VLOOKUP($A18,'Return Data'!$B$7:$R$2843,11,0)</f>
        <v>3.0676999999999999</v>
      </c>
      <c r="Q18" s="66">
        <f t="shared" si="8"/>
        <v>15</v>
      </c>
      <c r="R18" s="65">
        <f>VLOOKUP($A18,'Return Data'!$B$7:$R$2843,12,0)</f>
        <v>3.0341999999999998</v>
      </c>
      <c r="S18" s="66">
        <f t="shared" si="9"/>
        <v>16</v>
      </c>
      <c r="T18" s="65">
        <f>VLOOKUP($A18,'Return Data'!$B$7:$R$2843,13,0)</f>
        <v>3.0122</v>
      </c>
      <c r="U18" s="66">
        <f t="shared" si="10"/>
        <v>12</v>
      </c>
      <c r="V18" s="65"/>
      <c r="W18" s="66"/>
      <c r="X18" s="65"/>
      <c r="Y18" s="66"/>
      <c r="Z18" s="65">
        <f>VLOOKUP($A18,'Return Data'!$B$7:$R$2843,16,0)</f>
        <v>3.7136999999999998</v>
      </c>
      <c r="AA18" s="67">
        <f t="shared" si="7"/>
        <v>18</v>
      </c>
    </row>
    <row r="19" spans="1:27" x14ac:dyDescent="0.3">
      <c r="A19" s="63" t="s">
        <v>1303</v>
      </c>
      <c r="B19" s="64">
        <f>VLOOKUP($A19,'Return Data'!$B$7:$R$2843,3,0)</f>
        <v>44440</v>
      </c>
      <c r="C19" s="65">
        <f>VLOOKUP($A19,'Return Data'!$B$7:$R$2843,4,0)</f>
        <v>112.13800000000001</v>
      </c>
      <c r="D19" s="65">
        <f>VLOOKUP($A19,'Return Data'!$B$7:$R$2843,5,0)</f>
        <v>2.8645999999999998</v>
      </c>
      <c r="E19" s="66">
        <f t="shared" si="0"/>
        <v>25</v>
      </c>
      <c r="F19" s="65">
        <f>VLOOKUP($A19,'Return Data'!$B$7:$R$2843,6,0)</f>
        <v>2.8976000000000002</v>
      </c>
      <c r="G19" s="66">
        <f t="shared" si="1"/>
        <v>26</v>
      </c>
      <c r="H19" s="65">
        <f>VLOOKUP($A19,'Return Data'!$B$7:$R$2843,7,0)</f>
        <v>2.9171</v>
      </c>
      <c r="I19" s="66">
        <f t="shared" si="2"/>
        <v>25</v>
      </c>
      <c r="J19" s="65">
        <f>VLOOKUP($A19,'Return Data'!$B$7:$R$2843,8,0)</f>
        <v>2.9140999999999999</v>
      </c>
      <c r="K19" s="66">
        <f t="shared" si="3"/>
        <v>26</v>
      </c>
      <c r="L19" s="65">
        <f>VLOOKUP($A19,'Return Data'!$B$7:$R$2843,9,0)</f>
        <v>2.9072</v>
      </c>
      <c r="M19" s="66">
        <f t="shared" si="4"/>
        <v>26</v>
      </c>
      <c r="N19" s="65">
        <f>VLOOKUP($A19,'Return Data'!$B$7:$R$2843,10,0)</f>
        <v>3.004</v>
      </c>
      <c r="O19" s="66">
        <f t="shared" si="5"/>
        <v>26</v>
      </c>
      <c r="P19" s="65">
        <f>VLOOKUP($A19,'Return Data'!$B$7:$R$2843,11,0)</f>
        <v>3.0518999999999998</v>
      </c>
      <c r="Q19" s="66">
        <f t="shared" si="8"/>
        <v>20</v>
      </c>
      <c r="R19" s="65">
        <f>VLOOKUP($A19,'Return Data'!$B$7:$R$2843,12,0)</f>
        <v>3.0143</v>
      </c>
      <c r="S19" s="66">
        <f t="shared" si="9"/>
        <v>22</v>
      </c>
      <c r="T19" s="65">
        <f>VLOOKUP($A19,'Return Data'!$B$7:$R$2843,13,0)</f>
        <v>2.9916999999999998</v>
      </c>
      <c r="U19" s="66">
        <f t="shared" si="10"/>
        <v>19</v>
      </c>
      <c r="V19" s="65"/>
      <c r="W19" s="66"/>
      <c r="X19" s="65"/>
      <c r="Y19" s="66"/>
      <c r="Z19" s="65">
        <f>VLOOKUP($A19,'Return Data'!$B$7:$R$2843,16,0)</f>
        <v>4.1745999999999999</v>
      </c>
      <c r="AA19" s="67">
        <f t="shared" si="7"/>
        <v>7</v>
      </c>
    </row>
    <row r="20" spans="1:27" x14ac:dyDescent="0.3">
      <c r="A20" s="63" t="s">
        <v>1306</v>
      </c>
      <c r="B20" s="64">
        <f>VLOOKUP($A20,'Return Data'!$B$7:$R$2843,3,0)</f>
        <v>44440</v>
      </c>
      <c r="C20" s="65">
        <f>VLOOKUP($A20,'Return Data'!$B$7:$R$2843,4,0)</f>
        <v>1108.9124999999999</v>
      </c>
      <c r="D20" s="65">
        <f>VLOOKUP($A20,'Return Data'!$B$7:$R$2843,5,0)</f>
        <v>3.0943000000000001</v>
      </c>
      <c r="E20" s="66">
        <f t="shared" si="0"/>
        <v>1</v>
      </c>
      <c r="F20" s="65">
        <f>VLOOKUP($A20,'Return Data'!$B$7:$R$2843,6,0)</f>
        <v>2.9773999999999998</v>
      </c>
      <c r="G20" s="66">
        <f t="shared" si="1"/>
        <v>4</v>
      </c>
      <c r="H20" s="65">
        <f>VLOOKUP($A20,'Return Data'!$B$7:$R$2843,7,0)</f>
        <v>2.9438</v>
      </c>
      <c r="I20" s="66">
        <f t="shared" si="2"/>
        <v>15</v>
      </c>
      <c r="J20" s="65">
        <f>VLOOKUP($A20,'Return Data'!$B$7:$R$2843,8,0)</f>
        <v>2.9304000000000001</v>
      </c>
      <c r="K20" s="66">
        <f t="shared" si="3"/>
        <v>17</v>
      </c>
      <c r="L20" s="65">
        <f>VLOOKUP($A20,'Return Data'!$B$7:$R$2843,9,0)</f>
        <v>2.9226000000000001</v>
      </c>
      <c r="M20" s="66">
        <f t="shared" si="4"/>
        <v>20</v>
      </c>
      <c r="N20" s="65">
        <f>VLOOKUP($A20,'Return Data'!$B$7:$R$2843,10,0)</f>
        <v>3.0116000000000001</v>
      </c>
      <c r="O20" s="66">
        <f t="shared" si="5"/>
        <v>24</v>
      </c>
      <c r="P20" s="65">
        <f>VLOOKUP($A20,'Return Data'!$B$7:$R$2843,11,0)</f>
        <v>3.044</v>
      </c>
      <c r="Q20" s="66">
        <f t="shared" si="8"/>
        <v>24</v>
      </c>
      <c r="R20" s="65">
        <f>VLOOKUP($A20,'Return Data'!$B$7:$R$2843,12,0)</f>
        <v>3.0013000000000001</v>
      </c>
      <c r="S20" s="66">
        <f t="shared" si="9"/>
        <v>26</v>
      </c>
      <c r="T20" s="65">
        <f>VLOOKUP($A20,'Return Data'!$B$7:$R$2843,13,0)</f>
        <v>2.9779</v>
      </c>
      <c r="U20" s="66">
        <f t="shared" si="10"/>
        <v>23</v>
      </c>
      <c r="V20" s="65"/>
      <c r="W20" s="66"/>
      <c r="X20" s="65"/>
      <c r="Y20" s="66"/>
      <c r="Z20" s="65">
        <f>VLOOKUP($A20,'Return Data'!$B$7:$R$2843,16,0)</f>
        <v>4.0217000000000001</v>
      </c>
      <c r="AA20" s="67">
        <f t="shared" si="7"/>
        <v>11</v>
      </c>
    </row>
    <row r="21" spans="1:27" x14ac:dyDescent="0.3">
      <c r="A21" s="63" t="s">
        <v>1308</v>
      </c>
      <c r="B21" s="64">
        <f>VLOOKUP($A21,'Return Data'!$B$7:$R$2843,3,0)</f>
        <v>44440</v>
      </c>
      <c r="C21" s="65">
        <f>VLOOKUP($A21,'Return Data'!$B$7:$R$2843,4,0)</f>
        <v>1078.7577000000001</v>
      </c>
      <c r="D21" s="65">
        <f>VLOOKUP($A21,'Return Data'!$B$7:$R$2843,5,0)</f>
        <v>2.8254999999999999</v>
      </c>
      <c r="E21" s="66">
        <f t="shared" si="0"/>
        <v>28</v>
      </c>
      <c r="F21" s="65">
        <f>VLOOKUP($A21,'Return Data'!$B$7:$R$2843,6,0)</f>
        <v>2.8473000000000002</v>
      </c>
      <c r="G21" s="66">
        <f t="shared" si="1"/>
        <v>28</v>
      </c>
      <c r="H21" s="65">
        <f>VLOOKUP($A21,'Return Data'!$B$7:$R$2843,7,0)</f>
        <v>2.8834</v>
      </c>
      <c r="I21" s="66">
        <f t="shared" si="2"/>
        <v>27</v>
      </c>
      <c r="J21" s="65">
        <f>VLOOKUP($A21,'Return Data'!$B$7:$R$2843,8,0)</f>
        <v>2.8803999999999998</v>
      </c>
      <c r="K21" s="66">
        <f t="shared" si="3"/>
        <v>27</v>
      </c>
      <c r="L21" s="65">
        <f>VLOOKUP($A21,'Return Data'!$B$7:$R$2843,9,0)</f>
        <v>2.8712</v>
      </c>
      <c r="M21" s="66">
        <f t="shared" si="4"/>
        <v>27</v>
      </c>
      <c r="N21" s="65">
        <f>VLOOKUP($A21,'Return Data'!$B$7:$R$2843,10,0)</f>
        <v>2.9542999999999999</v>
      </c>
      <c r="O21" s="66">
        <f t="shared" si="5"/>
        <v>30</v>
      </c>
      <c r="P21" s="65">
        <f>VLOOKUP($A21,'Return Data'!$B$7:$R$2843,11,0)</f>
        <v>2.9864000000000002</v>
      </c>
      <c r="Q21" s="66">
        <f t="shared" si="8"/>
        <v>30</v>
      </c>
      <c r="R21" s="65">
        <f>VLOOKUP($A21,'Return Data'!$B$7:$R$2843,12,0)</f>
        <v>2.9578000000000002</v>
      </c>
      <c r="S21" s="66">
        <f t="shared" si="9"/>
        <v>30</v>
      </c>
      <c r="T21" s="65">
        <f>VLOOKUP($A21,'Return Data'!$B$7:$R$2843,13,0)</f>
        <v>2.9379</v>
      </c>
      <c r="U21" s="66">
        <f t="shared" si="10"/>
        <v>27</v>
      </c>
      <c r="V21" s="65"/>
      <c r="W21" s="66"/>
      <c r="X21" s="65"/>
      <c r="Y21" s="66"/>
      <c r="Z21" s="65">
        <f>VLOOKUP($A21,'Return Data'!$B$7:$R$2843,16,0)</f>
        <v>3.5831</v>
      </c>
      <c r="AA21" s="67">
        <f t="shared" si="7"/>
        <v>22</v>
      </c>
    </row>
    <row r="22" spans="1:27" x14ac:dyDescent="0.3">
      <c r="A22" s="63" t="s">
        <v>1310</v>
      </c>
      <c r="B22" s="64">
        <f>VLOOKUP($A22,'Return Data'!$B$7:$R$2843,3,0)</f>
        <v>44440</v>
      </c>
      <c r="C22" s="65">
        <f>VLOOKUP($A22,'Return Data'!$B$7:$R$2843,4,0)</f>
        <v>1053.1266000000001</v>
      </c>
      <c r="D22" s="65">
        <f>VLOOKUP($A22,'Return Data'!$B$7:$R$2843,5,0)</f>
        <v>2.9045999999999998</v>
      </c>
      <c r="E22" s="66">
        <f t="shared" si="0"/>
        <v>13</v>
      </c>
      <c r="F22" s="65">
        <f>VLOOKUP($A22,'Return Data'!$B$7:$R$2843,6,0)</f>
        <v>2.9247000000000001</v>
      </c>
      <c r="G22" s="66">
        <f t="shared" si="1"/>
        <v>14</v>
      </c>
      <c r="H22" s="65">
        <f>VLOOKUP($A22,'Return Data'!$B$7:$R$2843,7,0)</f>
        <v>2.9546000000000001</v>
      </c>
      <c r="I22" s="66">
        <f t="shared" si="2"/>
        <v>14</v>
      </c>
      <c r="J22" s="65">
        <f>VLOOKUP($A22,'Return Data'!$B$7:$R$2843,8,0)</f>
        <v>2.9622000000000002</v>
      </c>
      <c r="K22" s="66">
        <f t="shared" si="3"/>
        <v>10</v>
      </c>
      <c r="L22" s="65">
        <f>VLOOKUP($A22,'Return Data'!$B$7:$R$2843,9,0)</f>
        <v>2.9533999999999998</v>
      </c>
      <c r="M22" s="66">
        <f t="shared" si="4"/>
        <v>10</v>
      </c>
      <c r="N22" s="65">
        <f>VLOOKUP($A22,'Return Data'!$B$7:$R$2843,10,0)</f>
        <v>3.0419999999999998</v>
      </c>
      <c r="O22" s="66">
        <f t="shared" si="5"/>
        <v>14</v>
      </c>
      <c r="P22" s="65">
        <f>VLOOKUP($A22,'Return Data'!$B$7:$R$2843,11,0)</f>
        <v>3.0767000000000002</v>
      </c>
      <c r="Q22" s="66">
        <f t="shared" si="8"/>
        <v>12</v>
      </c>
      <c r="R22" s="65">
        <f>VLOOKUP($A22,'Return Data'!$B$7:$R$2843,12,0)</f>
        <v>3.0448</v>
      </c>
      <c r="S22" s="66">
        <f>RANK(R22,R$8:R$37,0)</f>
        <v>12</v>
      </c>
      <c r="T22" s="65"/>
      <c r="U22" s="66"/>
      <c r="V22" s="65"/>
      <c r="W22" s="66"/>
      <c r="X22" s="65"/>
      <c r="Y22" s="66"/>
      <c r="Z22" s="65">
        <f>VLOOKUP($A22,'Return Data'!$B$7:$R$2843,16,0)</f>
        <v>3.1882999999999999</v>
      </c>
      <c r="AA22" s="67">
        <f t="shared" si="7"/>
        <v>30</v>
      </c>
    </row>
    <row r="23" spans="1:27" x14ac:dyDescent="0.3">
      <c r="A23" s="63" t="s">
        <v>1312</v>
      </c>
      <c r="B23" s="64">
        <f>VLOOKUP($A23,'Return Data'!$B$7:$R$2843,3,0)</f>
        <v>44440</v>
      </c>
      <c r="C23" s="65">
        <f>VLOOKUP($A23,'Return Data'!$B$7:$R$2843,4,0)</f>
        <v>1062.2968000000001</v>
      </c>
      <c r="D23" s="65">
        <f>VLOOKUP($A23,'Return Data'!$B$7:$R$2843,5,0)</f>
        <v>2.8176999999999999</v>
      </c>
      <c r="E23" s="66">
        <f t="shared" si="0"/>
        <v>29</v>
      </c>
      <c r="F23" s="65">
        <f>VLOOKUP($A23,'Return Data'!$B$7:$R$2843,6,0)</f>
        <v>2.8283999999999998</v>
      </c>
      <c r="G23" s="66">
        <f t="shared" si="1"/>
        <v>29</v>
      </c>
      <c r="H23" s="65">
        <f>VLOOKUP($A23,'Return Data'!$B$7:$R$2843,7,0)</f>
        <v>2.8691</v>
      </c>
      <c r="I23" s="66">
        <f t="shared" si="2"/>
        <v>29</v>
      </c>
      <c r="J23" s="65">
        <f>VLOOKUP($A23,'Return Data'!$B$7:$R$2843,8,0)</f>
        <v>2.8761000000000001</v>
      </c>
      <c r="K23" s="66">
        <f t="shared" si="3"/>
        <v>28</v>
      </c>
      <c r="L23" s="65">
        <f>VLOOKUP($A23,'Return Data'!$B$7:$R$2843,9,0)</f>
        <v>2.8690000000000002</v>
      </c>
      <c r="M23" s="66">
        <f t="shared" si="4"/>
        <v>29</v>
      </c>
      <c r="N23" s="65">
        <f>VLOOKUP($A23,'Return Data'!$B$7:$R$2843,10,0)</f>
        <v>2.9874999999999998</v>
      </c>
      <c r="O23" s="66">
        <f t="shared" si="5"/>
        <v>28</v>
      </c>
      <c r="P23" s="65">
        <f>VLOOKUP($A23,'Return Data'!$B$7:$R$2843,11,0)</f>
        <v>2.9964</v>
      </c>
      <c r="Q23" s="66">
        <f t="shared" si="8"/>
        <v>29</v>
      </c>
      <c r="R23" s="65">
        <f>VLOOKUP($A23,'Return Data'!$B$7:$R$2843,12,0)</f>
        <v>2.9624000000000001</v>
      </c>
      <c r="S23" s="66">
        <f t="shared" si="9"/>
        <v>29</v>
      </c>
      <c r="T23" s="65">
        <f>VLOOKUP($A23,'Return Data'!$B$7:$R$2843,13,0)</f>
        <v>2.9396</v>
      </c>
      <c r="U23" s="66">
        <f t="shared" si="10"/>
        <v>26</v>
      </c>
      <c r="V23" s="65"/>
      <c r="W23" s="66"/>
      <c r="X23" s="65"/>
      <c r="Y23" s="66"/>
      <c r="Z23" s="65">
        <f>VLOOKUP($A23,'Return Data'!$B$7:$R$2843,16,0)</f>
        <v>3.3069000000000002</v>
      </c>
      <c r="AA23" s="67">
        <f t="shared" si="7"/>
        <v>29</v>
      </c>
    </row>
    <row r="24" spans="1:27" x14ac:dyDescent="0.3">
      <c r="A24" s="63" t="s">
        <v>1314</v>
      </c>
      <c r="B24" s="64">
        <f>VLOOKUP($A24,'Return Data'!$B$7:$R$2843,3,0)</f>
        <v>44440</v>
      </c>
      <c r="C24" s="65">
        <f>VLOOKUP($A24,'Return Data'!$B$7:$R$2843,4,0)</f>
        <v>1058.7145</v>
      </c>
      <c r="D24" s="65">
        <f>VLOOKUP($A24,'Return Data'!$B$7:$R$2843,5,0)</f>
        <v>2.9134000000000002</v>
      </c>
      <c r="E24" s="66">
        <f t="shared" si="0"/>
        <v>10</v>
      </c>
      <c r="F24" s="65">
        <f>VLOOKUP($A24,'Return Data'!$B$7:$R$2843,6,0)</f>
        <v>2.9380000000000002</v>
      </c>
      <c r="G24" s="66">
        <f t="shared" si="1"/>
        <v>9</v>
      </c>
      <c r="H24" s="65">
        <f>VLOOKUP($A24,'Return Data'!$B$7:$R$2843,7,0)</f>
        <v>2.9695999999999998</v>
      </c>
      <c r="I24" s="66">
        <f t="shared" si="2"/>
        <v>8</v>
      </c>
      <c r="J24" s="65">
        <f>VLOOKUP($A24,'Return Data'!$B$7:$R$2843,8,0)</f>
        <v>2.9685000000000001</v>
      </c>
      <c r="K24" s="66">
        <f t="shared" si="3"/>
        <v>9</v>
      </c>
      <c r="L24" s="65">
        <f>VLOOKUP($A24,'Return Data'!$B$7:$R$2843,9,0)</f>
        <v>2.9702999999999999</v>
      </c>
      <c r="M24" s="66">
        <f t="shared" si="4"/>
        <v>7</v>
      </c>
      <c r="N24" s="65">
        <f>VLOOKUP($A24,'Return Data'!$B$7:$R$2843,10,0)</f>
        <v>3.0552999999999999</v>
      </c>
      <c r="O24" s="66">
        <f t="shared" si="5"/>
        <v>11</v>
      </c>
      <c r="P24" s="65">
        <f>VLOOKUP($A24,'Return Data'!$B$7:$R$2843,11,0)</f>
        <v>3.1185999999999998</v>
      </c>
      <c r="Q24" s="66">
        <f t="shared" si="8"/>
        <v>6</v>
      </c>
      <c r="R24" s="65">
        <f>VLOOKUP($A24,'Return Data'!$B$7:$R$2843,12,0)</f>
        <v>3.0865</v>
      </c>
      <c r="S24" s="66">
        <f>RANK(R24,R$8:R$37,0)</f>
        <v>6</v>
      </c>
      <c r="T24" s="65"/>
      <c r="U24" s="66"/>
      <c r="V24" s="65"/>
      <c r="W24" s="66"/>
      <c r="X24" s="65"/>
      <c r="Y24" s="66"/>
      <c r="Z24" s="65">
        <f>VLOOKUP($A24,'Return Data'!$B$7:$R$2843,16,0)</f>
        <v>3.3180000000000001</v>
      </c>
      <c r="AA24" s="67">
        <f t="shared" si="7"/>
        <v>27</v>
      </c>
    </row>
    <row r="25" spans="1:27" x14ac:dyDescent="0.3">
      <c r="A25" s="63" t="s">
        <v>1316</v>
      </c>
      <c r="B25" s="64">
        <f>VLOOKUP($A25,'Return Data'!$B$7:$R$2843,3,0)</f>
        <v>44440</v>
      </c>
      <c r="C25" s="65">
        <f>VLOOKUP($A25,'Return Data'!$B$7:$R$2843,4,0)</f>
        <v>1110.1738</v>
      </c>
      <c r="D25" s="65">
        <f>VLOOKUP($A25,'Return Data'!$B$7:$R$2843,5,0)</f>
        <v>2.9</v>
      </c>
      <c r="E25" s="66">
        <f t="shared" si="0"/>
        <v>15</v>
      </c>
      <c r="F25" s="65">
        <f>VLOOKUP($A25,'Return Data'!$B$7:$R$2843,6,0)</f>
        <v>2.9148000000000001</v>
      </c>
      <c r="G25" s="66">
        <f t="shared" si="1"/>
        <v>18</v>
      </c>
      <c r="H25" s="65">
        <f>VLOOKUP($A25,'Return Data'!$B$7:$R$2843,7,0)</f>
        <v>2.9264000000000001</v>
      </c>
      <c r="I25" s="66">
        <f t="shared" si="2"/>
        <v>21</v>
      </c>
      <c r="J25" s="65">
        <f>VLOOKUP($A25,'Return Data'!$B$7:$R$2843,8,0)</f>
        <v>2.9188000000000001</v>
      </c>
      <c r="K25" s="66">
        <f t="shared" si="3"/>
        <v>24</v>
      </c>
      <c r="L25" s="65">
        <f>VLOOKUP($A25,'Return Data'!$B$7:$R$2843,9,0)</f>
        <v>2.9163999999999999</v>
      </c>
      <c r="M25" s="66">
        <f t="shared" si="4"/>
        <v>24</v>
      </c>
      <c r="N25" s="65">
        <f>VLOOKUP($A25,'Return Data'!$B$7:$R$2843,10,0)</f>
        <v>3.0062000000000002</v>
      </c>
      <c r="O25" s="66">
        <f t="shared" si="5"/>
        <v>25</v>
      </c>
      <c r="P25" s="65">
        <f>VLOOKUP($A25,'Return Data'!$B$7:$R$2843,11,0)</f>
        <v>3.0388999999999999</v>
      </c>
      <c r="Q25" s="66">
        <f t="shared" si="8"/>
        <v>25</v>
      </c>
      <c r="R25" s="65">
        <f>VLOOKUP($A25,'Return Data'!$B$7:$R$2843,12,0)</f>
        <v>3.0102000000000002</v>
      </c>
      <c r="S25" s="66">
        <f t="shared" si="9"/>
        <v>23</v>
      </c>
      <c r="T25" s="65">
        <f>VLOOKUP($A25,'Return Data'!$B$7:$R$2843,13,0)</f>
        <v>2.9912999999999998</v>
      </c>
      <c r="U25" s="66">
        <f t="shared" si="10"/>
        <v>20</v>
      </c>
      <c r="V25" s="65"/>
      <c r="W25" s="66"/>
      <c r="X25" s="65"/>
      <c r="Y25" s="66"/>
      <c r="Z25" s="65">
        <f>VLOOKUP($A25,'Return Data'!$B$7:$R$2843,16,0)</f>
        <v>4.0537999999999998</v>
      </c>
      <c r="AA25" s="67">
        <f t="shared" si="7"/>
        <v>10</v>
      </c>
    </row>
    <row r="26" spans="1:27" x14ac:dyDescent="0.3">
      <c r="A26" s="63" t="s">
        <v>1318</v>
      </c>
      <c r="B26" s="64">
        <f>VLOOKUP($A26,'Return Data'!$B$7:$R$2843,3,0)</f>
        <v>44440</v>
      </c>
      <c r="C26" s="65">
        <f>VLOOKUP($A26,'Return Data'!$B$7:$R$2843,4,0)</f>
        <v>2581.5183333333298</v>
      </c>
      <c r="D26" s="65">
        <f>VLOOKUP($A26,'Return Data'!$B$7:$R$2843,5,0)</f>
        <v>2.9129</v>
      </c>
      <c r="E26" s="66">
        <f t="shared" si="0"/>
        <v>11</v>
      </c>
      <c r="F26" s="65">
        <f>VLOOKUP($A26,'Return Data'!$B$7:$R$2843,6,0)</f>
        <v>2.9344999999999999</v>
      </c>
      <c r="G26" s="66">
        <f t="shared" si="1"/>
        <v>10</v>
      </c>
      <c r="H26" s="65">
        <f>VLOOKUP($A26,'Return Data'!$B$7:$R$2843,7,0)</f>
        <v>2.9325000000000001</v>
      </c>
      <c r="I26" s="66">
        <f t="shared" si="2"/>
        <v>17</v>
      </c>
      <c r="J26" s="65">
        <f>VLOOKUP($A26,'Return Data'!$B$7:$R$2843,8,0)</f>
        <v>2.9298999999999999</v>
      </c>
      <c r="K26" s="66">
        <f t="shared" si="3"/>
        <v>18</v>
      </c>
      <c r="L26" s="65">
        <f>VLOOKUP($A26,'Return Data'!$B$7:$R$2843,9,0)</f>
        <v>2.9401999999999999</v>
      </c>
      <c r="M26" s="66">
        <f t="shared" si="4"/>
        <v>15</v>
      </c>
      <c r="N26" s="65">
        <f>VLOOKUP($A26,'Return Data'!$B$7:$R$2843,10,0)</f>
        <v>3.03</v>
      </c>
      <c r="O26" s="66">
        <f t="shared" si="5"/>
        <v>17</v>
      </c>
      <c r="P26" s="65">
        <f>VLOOKUP($A26,'Return Data'!$B$7:$R$2843,11,0)</f>
        <v>3.0714000000000001</v>
      </c>
      <c r="Q26" s="66">
        <f t="shared" si="8"/>
        <v>13</v>
      </c>
      <c r="R26" s="65">
        <f>VLOOKUP($A26,'Return Data'!$B$7:$R$2843,12,0)</f>
        <v>3.0352999999999999</v>
      </c>
      <c r="S26" s="66">
        <f t="shared" si="9"/>
        <v>15</v>
      </c>
      <c r="T26" s="65">
        <f>VLOOKUP($A26,'Return Data'!$B$7:$R$2843,13,0)</f>
        <v>3.0068999999999999</v>
      </c>
      <c r="U26" s="66">
        <f t="shared" si="10"/>
        <v>16</v>
      </c>
      <c r="V26" s="65">
        <f>VLOOKUP($A26,'Return Data'!$B$7:$R$2843,17,0)</f>
        <v>3.2928000000000002</v>
      </c>
      <c r="W26" s="66">
        <f t="shared" ref="W26:W36" si="11">RANK(V26,V$8:V$37,0)</f>
        <v>5</v>
      </c>
      <c r="X26" s="65">
        <f>VLOOKUP($A26,'Return Data'!$B$7:$R$2843,14,0)</f>
        <v>3.9857999999999998</v>
      </c>
      <c r="Y26" s="66">
        <f t="shared" ref="Y26:Y36" si="12">RANK(X26,X$8:X$37,0)</f>
        <v>4</v>
      </c>
      <c r="Z26" s="65">
        <f>VLOOKUP($A26,'Return Data'!$B$7:$R$2843,16,0)</f>
        <v>6.6303999999999998</v>
      </c>
      <c r="AA26" s="67">
        <f t="shared" si="7"/>
        <v>1</v>
      </c>
    </row>
    <row r="27" spans="1:27" x14ac:dyDescent="0.3">
      <c r="A27" s="63" t="s">
        <v>1320</v>
      </c>
      <c r="B27" s="64">
        <f>VLOOKUP($A27,'Return Data'!$B$7:$R$2843,3,0)</f>
        <v>44440</v>
      </c>
      <c r="C27" s="65">
        <f>VLOOKUP($A27,'Return Data'!$B$7:$R$2843,4,0)</f>
        <v>1077.8818000000001</v>
      </c>
      <c r="D27" s="65">
        <f>VLOOKUP($A27,'Return Data'!$B$7:$R$2843,5,0)</f>
        <v>2.9056999999999999</v>
      </c>
      <c r="E27" s="66">
        <f t="shared" si="0"/>
        <v>12</v>
      </c>
      <c r="F27" s="65">
        <f>VLOOKUP($A27,'Return Data'!$B$7:$R$2843,6,0)</f>
        <v>2.9184999999999999</v>
      </c>
      <c r="G27" s="66">
        <f t="shared" si="1"/>
        <v>17</v>
      </c>
      <c r="H27" s="65">
        <f>VLOOKUP($A27,'Return Data'!$B$7:$R$2843,7,0)</f>
        <v>2.9279000000000002</v>
      </c>
      <c r="I27" s="66">
        <f t="shared" si="2"/>
        <v>19</v>
      </c>
      <c r="J27" s="65">
        <f>VLOOKUP($A27,'Return Data'!$B$7:$R$2843,8,0)</f>
        <v>2.9198</v>
      </c>
      <c r="K27" s="66">
        <f t="shared" si="3"/>
        <v>23</v>
      </c>
      <c r="L27" s="65">
        <f>VLOOKUP($A27,'Return Data'!$B$7:$R$2843,9,0)</f>
        <v>2.9339</v>
      </c>
      <c r="M27" s="66">
        <f t="shared" si="4"/>
        <v>16</v>
      </c>
      <c r="N27" s="65">
        <f>VLOOKUP($A27,'Return Data'!$B$7:$R$2843,10,0)</f>
        <v>3.0266000000000002</v>
      </c>
      <c r="O27" s="66">
        <f t="shared" si="5"/>
        <v>19</v>
      </c>
      <c r="P27" s="65">
        <f>VLOOKUP($A27,'Return Data'!$B$7:$R$2843,11,0)</f>
        <v>3.0506000000000002</v>
      </c>
      <c r="Q27" s="66">
        <f t="shared" si="8"/>
        <v>21</v>
      </c>
      <c r="R27" s="65">
        <f>VLOOKUP($A27,'Return Data'!$B$7:$R$2843,12,0)</f>
        <v>3.0084</v>
      </c>
      <c r="S27" s="66">
        <f t="shared" si="9"/>
        <v>24</v>
      </c>
      <c r="T27" s="65">
        <f>VLOOKUP($A27,'Return Data'!$B$7:$R$2843,13,0)</f>
        <v>2.9799000000000002</v>
      </c>
      <c r="U27" s="66">
        <f t="shared" si="10"/>
        <v>21</v>
      </c>
      <c r="V27" s="65"/>
      <c r="W27" s="66"/>
      <c r="X27" s="65"/>
      <c r="Y27" s="66"/>
      <c r="Z27" s="65">
        <f>VLOOKUP($A27,'Return Data'!$B$7:$R$2843,16,0)</f>
        <v>3.5638000000000001</v>
      </c>
      <c r="AA27" s="67">
        <f t="shared" si="7"/>
        <v>24</v>
      </c>
    </row>
    <row r="28" spans="1:27" x14ac:dyDescent="0.3">
      <c r="A28" s="63" t="s">
        <v>1322</v>
      </c>
      <c r="B28" s="64">
        <f>VLOOKUP($A28,'Return Data'!$B$7:$R$2843,3,0)</f>
        <v>44440</v>
      </c>
      <c r="C28" s="65">
        <f>VLOOKUP($A28,'Return Data'!$B$7:$R$2843,4,0)</f>
        <v>1076.9483</v>
      </c>
      <c r="D28" s="65">
        <f>VLOOKUP($A28,'Return Data'!$B$7:$R$2843,5,0)</f>
        <v>2.9420999999999999</v>
      </c>
      <c r="E28" s="66">
        <f t="shared" si="0"/>
        <v>6</v>
      </c>
      <c r="F28" s="65">
        <f>VLOOKUP($A28,'Return Data'!$B$7:$R$2843,6,0)</f>
        <v>2.9561000000000002</v>
      </c>
      <c r="G28" s="66">
        <f t="shared" si="1"/>
        <v>7</v>
      </c>
      <c r="H28" s="65">
        <f>VLOOKUP($A28,'Return Data'!$B$7:$R$2843,7,0)</f>
        <v>2.9876</v>
      </c>
      <c r="I28" s="66">
        <f t="shared" si="2"/>
        <v>6</v>
      </c>
      <c r="J28" s="65">
        <f>VLOOKUP($A28,'Return Data'!$B$7:$R$2843,8,0)</f>
        <v>2.9910000000000001</v>
      </c>
      <c r="K28" s="66">
        <f t="shared" si="3"/>
        <v>4</v>
      </c>
      <c r="L28" s="65">
        <f>VLOOKUP($A28,'Return Data'!$B$7:$R$2843,9,0)</f>
        <v>3.0068999999999999</v>
      </c>
      <c r="M28" s="66">
        <f t="shared" si="4"/>
        <v>3</v>
      </c>
      <c r="N28" s="65">
        <f>VLOOKUP($A28,'Return Data'!$B$7:$R$2843,10,0)</f>
        <v>3.0718000000000001</v>
      </c>
      <c r="O28" s="66">
        <f t="shared" si="5"/>
        <v>7</v>
      </c>
      <c r="P28" s="65">
        <f>VLOOKUP($A28,'Return Data'!$B$7:$R$2843,11,0)</f>
        <v>3.1029</v>
      </c>
      <c r="Q28" s="66">
        <f t="shared" si="8"/>
        <v>8</v>
      </c>
      <c r="R28" s="65">
        <f>VLOOKUP($A28,'Return Data'!$B$7:$R$2843,12,0)</f>
        <v>3.0594000000000001</v>
      </c>
      <c r="S28" s="66">
        <f t="shared" si="9"/>
        <v>9</v>
      </c>
      <c r="T28" s="65">
        <f>VLOOKUP($A28,'Return Data'!$B$7:$R$2843,13,0)</f>
        <v>3.0384000000000002</v>
      </c>
      <c r="U28" s="66">
        <f t="shared" si="10"/>
        <v>8</v>
      </c>
      <c r="V28" s="65"/>
      <c r="W28" s="66"/>
      <c r="X28" s="65"/>
      <c r="Y28" s="66"/>
      <c r="Z28" s="65">
        <f>VLOOKUP($A28,'Return Data'!$B$7:$R$2843,16,0)</f>
        <v>3.5718000000000001</v>
      </c>
      <c r="AA28" s="67">
        <f t="shared" si="7"/>
        <v>23</v>
      </c>
    </row>
    <row r="29" spans="1:27" x14ac:dyDescent="0.3">
      <c r="A29" s="63" t="s">
        <v>1324</v>
      </c>
      <c r="B29" s="64">
        <f>VLOOKUP($A29,'Return Data'!$B$7:$R$2843,3,0)</f>
        <v>44440</v>
      </c>
      <c r="C29" s="65">
        <f>VLOOKUP($A29,'Return Data'!$B$7:$R$2843,4,0)</f>
        <v>1066.5762</v>
      </c>
      <c r="D29" s="65">
        <f>VLOOKUP($A29,'Return Data'!$B$7:$R$2843,5,0)</f>
        <v>2.9603999999999999</v>
      </c>
      <c r="E29" s="66">
        <f t="shared" si="0"/>
        <v>4</v>
      </c>
      <c r="F29" s="65">
        <f>VLOOKUP($A29,'Return Data'!$B$7:$R$2843,6,0)</f>
        <v>2.9826000000000001</v>
      </c>
      <c r="G29" s="66">
        <f t="shared" si="1"/>
        <v>3</v>
      </c>
      <c r="H29" s="65">
        <f>VLOOKUP($A29,'Return Data'!$B$7:$R$2843,7,0)</f>
        <v>2.9887999999999999</v>
      </c>
      <c r="I29" s="66">
        <f t="shared" si="2"/>
        <v>5</v>
      </c>
      <c r="J29" s="65">
        <f>VLOOKUP($A29,'Return Data'!$B$7:$R$2843,8,0)</f>
        <v>2.9822000000000002</v>
      </c>
      <c r="K29" s="66">
        <f t="shared" si="3"/>
        <v>5</v>
      </c>
      <c r="L29" s="65">
        <f>VLOOKUP($A29,'Return Data'!$B$7:$R$2843,9,0)</f>
        <v>3.0044</v>
      </c>
      <c r="M29" s="66">
        <f t="shared" si="4"/>
        <v>4</v>
      </c>
      <c r="N29" s="65">
        <f>VLOOKUP($A29,'Return Data'!$B$7:$R$2843,10,0)</f>
        <v>3.0975999999999999</v>
      </c>
      <c r="O29" s="66">
        <f t="shared" si="5"/>
        <v>2</v>
      </c>
      <c r="P29" s="65">
        <f>VLOOKUP($A29,'Return Data'!$B$7:$R$2843,11,0)</f>
        <v>3.1265999999999998</v>
      </c>
      <c r="Q29" s="66">
        <f t="shared" si="8"/>
        <v>2</v>
      </c>
      <c r="R29" s="65">
        <f>VLOOKUP($A29,'Return Data'!$B$7:$R$2843,12,0)</f>
        <v>3.1002999999999998</v>
      </c>
      <c r="S29" s="66">
        <f t="shared" si="9"/>
        <v>2</v>
      </c>
      <c r="T29" s="65">
        <f>VLOOKUP($A29,'Return Data'!$B$7:$R$2843,13,0)</f>
        <v>3.0811000000000002</v>
      </c>
      <c r="U29" s="66">
        <f t="shared" ref="U29" si="13">RANK(T29,T$8:T$37,0)</f>
        <v>2</v>
      </c>
      <c r="V29" s="65"/>
      <c r="W29" s="66"/>
      <c r="X29" s="65"/>
      <c r="Y29" s="66"/>
      <c r="Z29" s="65">
        <f>VLOOKUP($A29,'Return Data'!$B$7:$R$2843,16,0)</f>
        <v>3.4836999999999998</v>
      </c>
      <c r="AA29" s="67">
        <f t="shared" si="7"/>
        <v>25</v>
      </c>
    </row>
    <row r="30" spans="1:27" x14ac:dyDescent="0.3">
      <c r="A30" s="63" t="s">
        <v>1326</v>
      </c>
      <c r="B30" s="64">
        <f>VLOOKUP($A30,'Return Data'!$B$7:$R$2843,3,0)</f>
        <v>44440</v>
      </c>
      <c r="C30" s="65">
        <f>VLOOKUP($A30,'Return Data'!$B$7:$R$2843,4,0)</f>
        <v>111.6464</v>
      </c>
      <c r="D30" s="65">
        <f>VLOOKUP($A30,'Return Data'!$B$7:$R$2843,5,0)</f>
        <v>2.8772000000000002</v>
      </c>
      <c r="E30" s="66">
        <f t="shared" si="0"/>
        <v>23</v>
      </c>
      <c r="F30" s="65">
        <f>VLOOKUP($A30,'Return Data'!$B$7:$R$2843,6,0)</f>
        <v>2.8994</v>
      </c>
      <c r="G30" s="66">
        <f t="shared" si="1"/>
        <v>23</v>
      </c>
      <c r="H30" s="65">
        <f>VLOOKUP($A30,'Return Data'!$B$7:$R$2843,7,0)</f>
        <v>2.9253</v>
      </c>
      <c r="I30" s="66">
        <f t="shared" si="2"/>
        <v>22</v>
      </c>
      <c r="J30" s="65">
        <f>VLOOKUP($A30,'Return Data'!$B$7:$R$2843,8,0)</f>
        <v>2.9268999999999998</v>
      </c>
      <c r="K30" s="66">
        <f t="shared" si="3"/>
        <v>19</v>
      </c>
      <c r="L30" s="65">
        <f>VLOOKUP($A30,'Return Data'!$B$7:$R$2843,9,0)</f>
        <v>2.9296000000000002</v>
      </c>
      <c r="M30" s="66">
        <f t="shared" si="4"/>
        <v>18</v>
      </c>
      <c r="N30" s="65">
        <f>VLOOKUP($A30,'Return Data'!$B$7:$R$2843,10,0)</f>
        <v>3.0264000000000002</v>
      </c>
      <c r="O30" s="66">
        <f t="shared" si="5"/>
        <v>20</v>
      </c>
      <c r="P30" s="65">
        <f>VLOOKUP($A30,'Return Data'!$B$7:$R$2843,11,0)</f>
        <v>3.0558000000000001</v>
      </c>
      <c r="Q30" s="66">
        <f t="shared" si="8"/>
        <v>19</v>
      </c>
      <c r="R30" s="65">
        <f>VLOOKUP($A30,'Return Data'!$B$7:$R$2843,12,0)</f>
        <v>3.0215999999999998</v>
      </c>
      <c r="S30" s="66">
        <f t="shared" si="9"/>
        <v>20</v>
      </c>
      <c r="T30" s="65">
        <f>VLOOKUP($A30,'Return Data'!$B$7:$R$2843,13,0)</f>
        <v>3.0078</v>
      </c>
      <c r="U30" s="66">
        <f t="shared" si="10"/>
        <v>14</v>
      </c>
      <c r="V30" s="65"/>
      <c r="W30" s="66"/>
      <c r="X30" s="65"/>
      <c r="Y30" s="66"/>
      <c r="Z30" s="65">
        <f>VLOOKUP($A30,'Return Data'!$B$7:$R$2843,16,0)</f>
        <v>4.1539000000000001</v>
      </c>
      <c r="AA30" s="67">
        <f t="shared" si="7"/>
        <v>9</v>
      </c>
    </row>
    <row r="31" spans="1:27" x14ac:dyDescent="0.3">
      <c r="A31" s="63" t="s">
        <v>1328</v>
      </c>
      <c r="B31" s="64">
        <f>VLOOKUP($A31,'Return Data'!$B$7:$R$2843,3,0)</f>
        <v>44440</v>
      </c>
      <c r="C31" s="65">
        <f>VLOOKUP($A31,'Return Data'!$B$7:$R$2843,4,0)</f>
        <v>1074.3720000000001</v>
      </c>
      <c r="D31" s="65">
        <f>VLOOKUP($A31,'Return Data'!$B$7:$R$2843,5,0)</f>
        <v>2.9933000000000001</v>
      </c>
      <c r="E31" s="66">
        <f t="shared" si="0"/>
        <v>2</v>
      </c>
      <c r="F31" s="65">
        <f>VLOOKUP($A31,'Return Data'!$B$7:$R$2843,6,0)</f>
        <v>2.9927000000000001</v>
      </c>
      <c r="G31" s="66">
        <f t="shared" si="1"/>
        <v>2</v>
      </c>
      <c r="H31" s="65">
        <f>VLOOKUP($A31,'Return Data'!$B$7:$R$2843,7,0)</f>
        <v>3.0413999999999999</v>
      </c>
      <c r="I31" s="66">
        <f t="shared" si="2"/>
        <v>1</v>
      </c>
      <c r="J31" s="65">
        <f>VLOOKUP($A31,'Return Data'!$B$7:$R$2843,8,0)</f>
        <v>3.0438999999999998</v>
      </c>
      <c r="K31" s="66">
        <f t="shared" si="3"/>
        <v>1</v>
      </c>
      <c r="L31" s="65">
        <f>VLOOKUP($A31,'Return Data'!$B$7:$R$2843,9,0)</f>
        <v>3.0718000000000001</v>
      </c>
      <c r="M31" s="66">
        <f t="shared" si="4"/>
        <v>1</v>
      </c>
      <c r="N31" s="65">
        <f>VLOOKUP($A31,'Return Data'!$B$7:$R$2843,10,0)</f>
        <v>3.1490999999999998</v>
      </c>
      <c r="O31" s="66">
        <f t="shared" si="5"/>
        <v>1</v>
      </c>
      <c r="P31" s="65">
        <f>VLOOKUP($A31,'Return Data'!$B$7:$R$2843,11,0)</f>
        <v>3.1621000000000001</v>
      </c>
      <c r="Q31" s="66">
        <f t="shared" si="8"/>
        <v>1</v>
      </c>
      <c r="R31" s="65">
        <f>VLOOKUP($A31,'Return Data'!$B$7:$R$2843,12,0)</f>
        <v>3.1112000000000002</v>
      </c>
      <c r="S31" s="66">
        <f t="shared" si="9"/>
        <v>1</v>
      </c>
      <c r="T31" s="65">
        <f>VLOOKUP($A31,'Return Data'!$B$7:$R$2843,13,0)</f>
        <v>3.0870000000000002</v>
      </c>
      <c r="U31" s="66">
        <f t="shared" si="10"/>
        <v>1</v>
      </c>
      <c r="V31" s="65"/>
      <c r="W31" s="66"/>
      <c r="X31" s="65"/>
      <c r="Y31" s="66"/>
      <c r="Z31" s="65">
        <f>VLOOKUP($A31,'Return Data'!$B$7:$R$2843,16,0)</f>
        <v>3.6215999999999999</v>
      </c>
      <c r="AA31" s="67">
        <f t="shared" si="7"/>
        <v>21</v>
      </c>
    </row>
    <row r="32" spans="1:27" x14ac:dyDescent="0.3">
      <c r="A32" s="63" t="s">
        <v>1330</v>
      </c>
      <c r="B32" s="64">
        <f>VLOOKUP($A32,'Return Data'!$B$7:$R$2843,3,0)</f>
        <v>44440</v>
      </c>
      <c r="C32" s="65">
        <f>VLOOKUP($A32,'Return Data'!$B$7:$R$2843,4,0)</f>
        <v>3362.453</v>
      </c>
      <c r="D32" s="65">
        <f>VLOOKUP($A32,'Return Data'!$B$7:$R$2843,5,0)</f>
        <v>2.8996</v>
      </c>
      <c r="E32" s="66">
        <f t="shared" si="0"/>
        <v>16</v>
      </c>
      <c r="F32" s="65">
        <f>VLOOKUP($A32,'Return Data'!$B$7:$R$2843,6,0)</f>
        <v>2.9222000000000001</v>
      </c>
      <c r="G32" s="66">
        <f t="shared" si="1"/>
        <v>16</v>
      </c>
      <c r="H32" s="65">
        <f>VLOOKUP($A32,'Return Data'!$B$7:$R$2843,7,0)</f>
        <v>2.9561000000000002</v>
      </c>
      <c r="I32" s="66">
        <f t="shared" si="2"/>
        <v>11</v>
      </c>
      <c r="J32" s="65">
        <f>VLOOKUP($A32,'Return Data'!$B$7:$R$2843,8,0)</f>
        <v>2.9588999999999999</v>
      </c>
      <c r="K32" s="66">
        <f t="shared" si="3"/>
        <v>12</v>
      </c>
      <c r="L32" s="65">
        <f>VLOOKUP($A32,'Return Data'!$B$7:$R$2843,9,0)</f>
        <v>2.9523000000000001</v>
      </c>
      <c r="M32" s="66">
        <f t="shared" si="4"/>
        <v>12</v>
      </c>
      <c r="N32" s="65">
        <f>VLOOKUP($A32,'Return Data'!$B$7:$R$2843,10,0)</f>
        <v>3.0476999999999999</v>
      </c>
      <c r="O32" s="66">
        <f t="shared" si="5"/>
        <v>12</v>
      </c>
      <c r="P32" s="65">
        <f>VLOOKUP($A32,'Return Data'!$B$7:$R$2843,11,0)</f>
        <v>3.0876999999999999</v>
      </c>
      <c r="Q32" s="66">
        <f t="shared" si="8"/>
        <v>10</v>
      </c>
      <c r="R32" s="65">
        <f>VLOOKUP($A32,'Return Data'!$B$7:$R$2843,12,0)</f>
        <v>3.0457000000000001</v>
      </c>
      <c r="S32" s="66">
        <f t="shared" si="9"/>
        <v>11</v>
      </c>
      <c r="T32" s="65">
        <f>VLOOKUP($A32,'Return Data'!$B$7:$R$2843,13,0)</f>
        <v>3.0213000000000001</v>
      </c>
      <c r="U32" s="66">
        <f t="shared" si="10"/>
        <v>10</v>
      </c>
      <c r="V32" s="65">
        <f>VLOOKUP($A32,'Return Data'!$B$7:$R$2843,17,0)</f>
        <v>3.4864999999999999</v>
      </c>
      <c r="W32" s="66">
        <f t="shared" si="11"/>
        <v>2</v>
      </c>
      <c r="X32" s="65">
        <f>VLOOKUP($A32,'Return Data'!$B$7:$R$2843,14,0)</f>
        <v>4.3467000000000002</v>
      </c>
      <c r="Y32" s="66">
        <f t="shared" si="12"/>
        <v>2</v>
      </c>
      <c r="Z32" s="65">
        <f>VLOOKUP($A32,'Return Data'!$B$7:$R$2843,16,0)</f>
        <v>6.6082999999999998</v>
      </c>
      <c r="AA32" s="67">
        <f t="shared" si="7"/>
        <v>2</v>
      </c>
    </row>
    <row r="33" spans="1:27" x14ac:dyDescent="0.3">
      <c r="A33" s="63" t="s">
        <v>1332</v>
      </c>
      <c r="B33" s="64">
        <f>VLOOKUP($A33,'Return Data'!$B$7:$R$2843,3,0)</f>
        <v>44440</v>
      </c>
      <c r="C33" s="65">
        <f>VLOOKUP($A33,'Return Data'!$B$7:$R$2843,4,0)</f>
        <v>1105.9091000000001</v>
      </c>
      <c r="D33" s="65">
        <f>VLOOKUP($A33,'Return Data'!$B$7:$R$2843,5,0)</f>
        <v>2.8485</v>
      </c>
      <c r="E33" s="66">
        <f t="shared" si="0"/>
        <v>27</v>
      </c>
      <c r="F33" s="65">
        <f>VLOOKUP($A33,'Return Data'!$B$7:$R$2843,6,0)</f>
        <v>2.8523000000000001</v>
      </c>
      <c r="G33" s="66">
        <f t="shared" si="1"/>
        <v>27</v>
      </c>
      <c r="H33" s="65">
        <f>VLOOKUP($A33,'Return Data'!$B$7:$R$2843,7,0)</f>
        <v>2.8776999999999999</v>
      </c>
      <c r="I33" s="66">
        <f t="shared" si="2"/>
        <v>28</v>
      </c>
      <c r="J33" s="65">
        <f>VLOOKUP($A33,'Return Data'!$B$7:$R$2843,8,0)</f>
        <v>2.8738999999999999</v>
      </c>
      <c r="K33" s="66">
        <f t="shared" si="3"/>
        <v>29</v>
      </c>
      <c r="L33" s="65">
        <f>VLOOKUP($A33,'Return Data'!$B$7:$R$2843,9,0)</f>
        <v>2.8706</v>
      </c>
      <c r="M33" s="66">
        <f t="shared" si="4"/>
        <v>28</v>
      </c>
      <c r="N33" s="65">
        <f>VLOOKUP($A33,'Return Data'!$B$7:$R$2843,10,0)</f>
        <v>2.9691999999999998</v>
      </c>
      <c r="O33" s="66">
        <f t="shared" si="5"/>
        <v>29</v>
      </c>
      <c r="P33" s="65">
        <f>VLOOKUP($A33,'Return Data'!$B$7:$R$2843,11,0)</f>
        <v>3.0030999999999999</v>
      </c>
      <c r="Q33" s="66">
        <f t="shared" si="8"/>
        <v>28</v>
      </c>
      <c r="R33" s="65">
        <f>VLOOKUP($A33,'Return Data'!$B$7:$R$2843,12,0)</f>
        <v>2.9761000000000002</v>
      </c>
      <c r="S33" s="66">
        <f t="shared" si="9"/>
        <v>28</v>
      </c>
      <c r="T33" s="65">
        <f>VLOOKUP($A33,'Return Data'!$B$7:$R$2843,13,0)</f>
        <v>2.9565000000000001</v>
      </c>
      <c r="U33" s="66">
        <f t="shared" si="10"/>
        <v>25</v>
      </c>
      <c r="V33" s="65"/>
      <c r="W33" s="66"/>
      <c r="X33" s="65"/>
      <c r="Y33" s="66"/>
      <c r="Z33" s="65">
        <f>VLOOKUP($A33,'Return Data'!$B$7:$R$2843,16,0)</f>
        <v>4.1860999999999997</v>
      </c>
      <c r="AA33" s="67">
        <f t="shared" si="7"/>
        <v>6</v>
      </c>
    </row>
    <row r="34" spans="1:27" x14ac:dyDescent="0.3">
      <c r="A34" s="63" t="s">
        <v>1334</v>
      </c>
      <c r="B34" s="64">
        <f>VLOOKUP($A34,'Return Data'!$B$7:$R$2843,3,0)</f>
        <v>44440</v>
      </c>
      <c r="C34" s="65">
        <f>VLOOKUP($A34,'Return Data'!$B$7:$R$2843,4,0)</f>
        <v>1097.5120999999999</v>
      </c>
      <c r="D34" s="65">
        <f>VLOOKUP($A34,'Return Data'!$B$7:$R$2843,5,0)</f>
        <v>2.9001999999999999</v>
      </c>
      <c r="E34" s="66">
        <f t="shared" si="0"/>
        <v>14</v>
      </c>
      <c r="F34" s="65">
        <f>VLOOKUP($A34,'Return Data'!$B$7:$R$2843,6,0)</f>
        <v>2.9074</v>
      </c>
      <c r="G34" s="66">
        <f t="shared" si="1"/>
        <v>21</v>
      </c>
      <c r="H34" s="65">
        <f>VLOOKUP($A34,'Return Data'!$B$7:$R$2843,7,0)</f>
        <v>2.9239999999999999</v>
      </c>
      <c r="I34" s="66">
        <f t="shared" si="2"/>
        <v>23</v>
      </c>
      <c r="J34" s="65">
        <f>VLOOKUP($A34,'Return Data'!$B$7:$R$2843,8,0)</f>
        <v>2.9199000000000002</v>
      </c>
      <c r="K34" s="66">
        <f t="shared" si="3"/>
        <v>22</v>
      </c>
      <c r="L34" s="65">
        <f>VLOOKUP($A34,'Return Data'!$B$7:$R$2843,9,0)</f>
        <v>2.9224000000000001</v>
      </c>
      <c r="M34" s="66">
        <f t="shared" si="4"/>
        <v>22</v>
      </c>
      <c r="N34" s="65">
        <f>VLOOKUP($A34,'Return Data'!$B$7:$R$2843,10,0)</f>
        <v>3.0192000000000001</v>
      </c>
      <c r="O34" s="66">
        <f t="shared" si="5"/>
        <v>23</v>
      </c>
      <c r="P34" s="65">
        <f>VLOOKUP($A34,'Return Data'!$B$7:$R$2843,11,0)</f>
        <v>3.0590000000000002</v>
      </c>
      <c r="Q34" s="66">
        <f t="shared" si="8"/>
        <v>17</v>
      </c>
      <c r="R34" s="65">
        <f>VLOOKUP($A34,'Return Data'!$B$7:$R$2843,12,0)</f>
        <v>3.0289999999999999</v>
      </c>
      <c r="S34" s="66">
        <f t="shared" si="9"/>
        <v>18</v>
      </c>
      <c r="T34" s="65">
        <f>VLOOKUP($A34,'Return Data'!$B$7:$R$2843,13,0)</f>
        <v>3.0122</v>
      </c>
      <c r="U34" s="66">
        <f t="shared" si="10"/>
        <v>12</v>
      </c>
      <c r="V34" s="65"/>
      <c r="W34" s="66"/>
      <c r="X34" s="65"/>
      <c r="Y34" s="66"/>
      <c r="Z34" s="65">
        <f>VLOOKUP($A34,'Return Data'!$B$7:$R$2843,16,0)</f>
        <v>3.88</v>
      </c>
      <c r="AA34" s="67">
        <f t="shared" si="7"/>
        <v>13</v>
      </c>
    </row>
    <row r="35" spans="1:27" x14ac:dyDescent="0.3">
      <c r="A35" s="63" t="s">
        <v>1336</v>
      </c>
      <c r="B35" s="64">
        <f>VLOOKUP($A35,'Return Data'!$B$7:$R$2843,3,0)</f>
        <v>44440</v>
      </c>
      <c r="C35" s="65">
        <f>VLOOKUP($A35,'Return Data'!$B$7:$R$2843,4,0)</f>
        <v>1095.4911</v>
      </c>
      <c r="D35" s="65">
        <f>VLOOKUP($A35,'Return Data'!$B$7:$R$2843,5,0)</f>
        <v>2.8589000000000002</v>
      </c>
      <c r="E35" s="66">
        <f t="shared" si="0"/>
        <v>26</v>
      </c>
      <c r="F35" s="65">
        <f>VLOOKUP($A35,'Return Data'!$B$7:$R$2843,6,0)</f>
        <v>2.9026999999999998</v>
      </c>
      <c r="G35" s="66">
        <f t="shared" si="1"/>
        <v>22</v>
      </c>
      <c r="H35" s="65">
        <f>VLOOKUP($A35,'Return Data'!$B$7:$R$2843,7,0)</f>
        <v>2.9380000000000002</v>
      </c>
      <c r="I35" s="66">
        <f t="shared" si="2"/>
        <v>16</v>
      </c>
      <c r="J35" s="65">
        <f>VLOOKUP($A35,'Return Data'!$B$7:$R$2843,8,0)</f>
        <v>2.9241000000000001</v>
      </c>
      <c r="K35" s="66">
        <f t="shared" si="3"/>
        <v>20</v>
      </c>
      <c r="L35" s="65">
        <f>VLOOKUP($A35,'Return Data'!$B$7:$R$2843,9,0)</f>
        <v>2.9533</v>
      </c>
      <c r="M35" s="66">
        <f t="shared" si="4"/>
        <v>11</v>
      </c>
      <c r="N35" s="65">
        <f>VLOOKUP($A35,'Return Data'!$B$7:$R$2843,10,0)</f>
        <v>3.0242</v>
      </c>
      <c r="O35" s="66">
        <f t="shared" si="5"/>
        <v>21</v>
      </c>
      <c r="P35" s="65">
        <f>VLOOKUP($A35,'Return Data'!$B$7:$R$2843,11,0)</f>
        <v>3.0474999999999999</v>
      </c>
      <c r="Q35" s="66">
        <f t="shared" si="8"/>
        <v>22</v>
      </c>
      <c r="R35" s="65">
        <f>VLOOKUP($A35,'Return Data'!$B$7:$R$2843,12,0)</f>
        <v>3.0169999999999999</v>
      </c>
      <c r="S35" s="66">
        <f t="shared" si="9"/>
        <v>21</v>
      </c>
      <c r="T35" s="65">
        <f>VLOOKUP($A35,'Return Data'!$B$7:$R$2843,13,0)</f>
        <v>2.9927999999999999</v>
      </c>
      <c r="U35" s="66">
        <f t="shared" si="10"/>
        <v>18</v>
      </c>
      <c r="V35" s="65"/>
      <c r="W35" s="66"/>
      <c r="X35" s="65"/>
      <c r="Y35" s="66"/>
      <c r="Z35" s="65">
        <f>VLOOKUP($A35,'Return Data'!$B$7:$R$2843,16,0)</f>
        <v>3.8087</v>
      </c>
      <c r="AA35" s="67">
        <f t="shared" si="7"/>
        <v>16</v>
      </c>
    </row>
    <row r="36" spans="1:27" x14ac:dyDescent="0.3">
      <c r="A36" s="63" t="s">
        <v>1338</v>
      </c>
      <c r="B36" s="64">
        <f>VLOOKUP($A36,'Return Data'!$B$7:$R$2843,3,0)</f>
        <v>44440</v>
      </c>
      <c r="C36" s="65">
        <f>VLOOKUP($A36,'Return Data'!$B$7:$R$2843,4,0)</f>
        <v>2830.0264000000002</v>
      </c>
      <c r="D36" s="65">
        <f>VLOOKUP($A36,'Return Data'!$B$7:$R$2843,5,0)</f>
        <v>2.8944000000000001</v>
      </c>
      <c r="E36" s="66">
        <f t="shared" si="0"/>
        <v>19</v>
      </c>
      <c r="F36" s="65">
        <f>VLOOKUP($A36,'Return Data'!$B$7:$R$2843,6,0)</f>
        <v>2.9327000000000001</v>
      </c>
      <c r="G36" s="66">
        <f t="shared" si="1"/>
        <v>11</v>
      </c>
      <c r="H36" s="65">
        <f>VLOOKUP($A36,'Return Data'!$B$7:$R$2843,7,0)</f>
        <v>2.9679000000000002</v>
      </c>
      <c r="I36" s="66">
        <f t="shared" si="2"/>
        <v>10</v>
      </c>
      <c r="J36" s="65">
        <f>VLOOKUP($A36,'Return Data'!$B$7:$R$2843,8,0)</f>
        <v>2.9788000000000001</v>
      </c>
      <c r="K36" s="66">
        <f t="shared" si="3"/>
        <v>7</v>
      </c>
      <c r="L36" s="65">
        <f>VLOOKUP($A36,'Return Data'!$B$7:$R$2843,9,0)</f>
        <v>2.9664999999999999</v>
      </c>
      <c r="M36" s="66">
        <f t="shared" si="4"/>
        <v>8</v>
      </c>
      <c r="N36" s="65">
        <f>VLOOKUP($A36,'Return Data'!$B$7:$R$2843,10,0)</f>
        <v>3.0604</v>
      </c>
      <c r="O36" s="66">
        <f t="shared" si="5"/>
        <v>10</v>
      </c>
      <c r="P36" s="65">
        <f>VLOOKUP($A36,'Return Data'!$B$7:$R$2843,11,0)</f>
        <v>3.0928</v>
      </c>
      <c r="Q36" s="66">
        <f t="shared" si="8"/>
        <v>9</v>
      </c>
      <c r="R36" s="65">
        <f>VLOOKUP($A36,'Return Data'!$B$7:$R$2843,12,0)</f>
        <v>3.0602</v>
      </c>
      <c r="S36" s="66">
        <f t="shared" si="9"/>
        <v>8</v>
      </c>
      <c r="T36" s="65">
        <f>VLOOKUP($A36,'Return Data'!$B$7:$R$2843,13,0)</f>
        <v>3.0448</v>
      </c>
      <c r="U36" s="66">
        <f t="shared" si="10"/>
        <v>7</v>
      </c>
      <c r="V36" s="65">
        <f>VLOOKUP($A36,'Return Data'!$B$7:$R$2843,17,0)</f>
        <v>3.5236000000000001</v>
      </c>
      <c r="W36" s="66">
        <f t="shared" si="11"/>
        <v>1</v>
      </c>
      <c r="X36" s="65">
        <f>VLOOKUP($A36,'Return Data'!$B$7:$R$2843,14,0)</f>
        <v>4.3825000000000003</v>
      </c>
      <c r="Y36" s="66">
        <f t="shared" si="12"/>
        <v>1</v>
      </c>
      <c r="Z36" s="65">
        <f>VLOOKUP($A36,'Return Data'!$B$7:$R$2843,16,0)</f>
        <v>6.0385999999999997</v>
      </c>
      <c r="AA36" s="67">
        <f t="shared" si="7"/>
        <v>3</v>
      </c>
    </row>
    <row r="37" spans="1:27" x14ac:dyDescent="0.3">
      <c r="A37" s="63" t="s">
        <v>1340</v>
      </c>
      <c r="B37" s="64">
        <f>VLOOKUP($A37,'Return Data'!$B$7:$R$2843,3,0)</f>
        <v>44440</v>
      </c>
      <c r="C37" s="65">
        <f>VLOOKUP($A37,'Return Data'!$B$7:$R$2843,4,0)</f>
        <v>1071.6506999999999</v>
      </c>
      <c r="D37" s="65">
        <f>VLOOKUP($A37,'Return Data'!$B$7:$R$2843,5,0)</f>
        <v>2.7044999999999999</v>
      </c>
      <c r="E37" s="66">
        <f t="shared" si="0"/>
        <v>30</v>
      </c>
      <c r="F37" s="65">
        <f>VLOOKUP($A37,'Return Data'!$B$7:$R$2843,6,0)</f>
        <v>2.7345000000000002</v>
      </c>
      <c r="G37" s="66">
        <f t="shared" si="1"/>
        <v>30</v>
      </c>
      <c r="H37" s="65">
        <f>VLOOKUP($A37,'Return Data'!$B$7:$R$2843,7,0)</f>
        <v>2.7759</v>
      </c>
      <c r="I37" s="66">
        <f t="shared" si="2"/>
        <v>30</v>
      </c>
      <c r="J37" s="65">
        <f>VLOOKUP($A37,'Return Data'!$B$7:$R$2843,8,0)</f>
        <v>2.7561</v>
      </c>
      <c r="K37" s="66">
        <f t="shared" si="3"/>
        <v>30</v>
      </c>
      <c r="L37" s="65">
        <f>VLOOKUP($A37,'Return Data'!$B$7:$R$2843,9,0)</f>
        <v>2.7496</v>
      </c>
      <c r="M37" s="66">
        <f t="shared" si="4"/>
        <v>30</v>
      </c>
      <c r="N37" s="65">
        <f>VLOOKUP($A37,'Return Data'!$B$7:$R$2843,10,0)</f>
        <v>3.0712999999999999</v>
      </c>
      <c r="O37" s="66">
        <f t="shared" si="5"/>
        <v>8</v>
      </c>
      <c r="P37" s="65">
        <f>VLOOKUP($A37,'Return Data'!$B$7:$R$2843,11,0)</f>
        <v>3.036</v>
      </c>
      <c r="Q37" s="66">
        <f t="shared" si="8"/>
        <v>27</v>
      </c>
      <c r="R37" s="65">
        <f>VLOOKUP($A37,'Return Data'!$B$7:$R$2843,12,0)</f>
        <v>2.9876999999999998</v>
      </c>
      <c r="S37" s="66">
        <f t="shared" si="9"/>
        <v>27</v>
      </c>
      <c r="T37" s="65">
        <f>VLOOKUP($A37,'Return Data'!$B$7:$R$2843,13,0)</f>
        <v>2.9573999999999998</v>
      </c>
      <c r="U37" s="66">
        <f t="shared" si="10"/>
        <v>24</v>
      </c>
      <c r="V37" s="65"/>
      <c r="W37" s="66"/>
      <c r="X37" s="65"/>
      <c r="Y37" s="66"/>
      <c r="Z37" s="65">
        <f>VLOOKUP($A37,'Return Data'!$B$7:$R$2843,16,0)</f>
        <v>3.4722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2.9005033333333339</v>
      </c>
      <c r="E39" s="74"/>
      <c r="F39" s="75">
        <f>AVERAGE(F8:F37)</f>
        <v>2.9196999999999997</v>
      </c>
      <c r="G39" s="74"/>
      <c r="H39" s="75">
        <f>AVERAGE(H8:H37)</f>
        <v>2.9435400000000014</v>
      </c>
      <c r="I39" s="74"/>
      <c r="J39" s="75">
        <f>AVERAGE(J8:J37)</f>
        <v>2.9386566666666671</v>
      </c>
      <c r="K39" s="74"/>
      <c r="L39" s="75">
        <f>AVERAGE(L8:L37)</f>
        <v>2.938803333333333</v>
      </c>
      <c r="M39" s="74"/>
      <c r="N39" s="75">
        <f>AVERAGE(N8:N37)</f>
        <v>3.0406300000000002</v>
      </c>
      <c r="O39" s="74"/>
      <c r="P39" s="75">
        <f>AVERAGE(P8:P37)</f>
        <v>3.0702033333333332</v>
      </c>
      <c r="Q39" s="74"/>
      <c r="R39" s="75">
        <f>AVERAGE(R8:R37)</f>
        <v>3.0373733333333335</v>
      </c>
      <c r="S39" s="74"/>
      <c r="T39" s="75">
        <f>AVERAGE(T8:T37)</f>
        <v>3.0136333333333343</v>
      </c>
      <c r="U39" s="74"/>
      <c r="V39" s="75">
        <f>AVERAGE(V8:V37)</f>
        <v>3.4407200000000002</v>
      </c>
      <c r="W39" s="74"/>
      <c r="X39" s="75">
        <f>AVERAGE(X8:X37)</f>
        <v>4.2505249999999997</v>
      </c>
      <c r="Y39" s="74"/>
      <c r="Z39" s="75">
        <f>AVERAGE(Z8:Z37)</f>
        <v>4.0921533333333322</v>
      </c>
      <c r="AA39" s="76"/>
    </row>
    <row r="40" spans="1:27" x14ac:dyDescent="0.3">
      <c r="A40" s="73" t="s">
        <v>28</v>
      </c>
      <c r="B40" s="74"/>
      <c r="C40" s="74"/>
      <c r="D40" s="75">
        <f>MIN(D8:D37)</f>
        <v>2.7044999999999999</v>
      </c>
      <c r="E40" s="74"/>
      <c r="F40" s="75">
        <f>MIN(F8:F37)</f>
        <v>2.7345000000000002</v>
      </c>
      <c r="G40" s="74"/>
      <c r="H40" s="75">
        <f>MIN(H8:H37)</f>
        <v>2.7759</v>
      </c>
      <c r="I40" s="74"/>
      <c r="J40" s="75">
        <f>MIN(J8:J37)</f>
        <v>2.7561</v>
      </c>
      <c r="K40" s="74"/>
      <c r="L40" s="75">
        <f>MIN(L8:L37)</f>
        <v>2.7496</v>
      </c>
      <c r="M40" s="74"/>
      <c r="N40" s="75">
        <f>MIN(N8:N37)</f>
        <v>2.9542999999999999</v>
      </c>
      <c r="O40" s="74"/>
      <c r="P40" s="75">
        <f>MIN(P8:P37)</f>
        <v>2.9864000000000002</v>
      </c>
      <c r="Q40" s="74"/>
      <c r="R40" s="75">
        <f>MIN(R8:R37)</f>
        <v>2.9578000000000002</v>
      </c>
      <c r="S40" s="74"/>
      <c r="T40" s="75">
        <f>MIN(T8:T37)</f>
        <v>2.9379</v>
      </c>
      <c r="U40" s="74"/>
      <c r="V40" s="75">
        <f>MIN(V8:V37)</f>
        <v>3.2928000000000002</v>
      </c>
      <c r="W40" s="74"/>
      <c r="X40" s="75">
        <f>MIN(X8:X37)</f>
        <v>3.9857999999999998</v>
      </c>
      <c r="Y40" s="74"/>
      <c r="Z40" s="75">
        <f>MIN(Z8:Z37)</f>
        <v>3.1882999999999999</v>
      </c>
      <c r="AA40" s="76"/>
    </row>
    <row r="41" spans="1:27" ht="15" thickBot="1" x14ac:dyDescent="0.35">
      <c r="A41" s="77" t="s">
        <v>29</v>
      </c>
      <c r="B41" s="78"/>
      <c r="C41" s="78"/>
      <c r="D41" s="79">
        <f>MAX(D8:D37)</f>
        <v>3.0943000000000001</v>
      </c>
      <c r="E41" s="78"/>
      <c r="F41" s="79">
        <f>MAX(F8:F37)</f>
        <v>3.0326</v>
      </c>
      <c r="G41" s="78"/>
      <c r="H41" s="79">
        <f>MAX(H8:H37)</f>
        <v>3.0413999999999999</v>
      </c>
      <c r="I41" s="78"/>
      <c r="J41" s="79">
        <f>MAX(J8:J37)</f>
        <v>3.0438999999999998</v>
      </c>
      <c r="K41" s="78"/>
      <c r="L41" s="79">
        <f>MAX(L8:L37)</f>
        <v>3.0718000000000001</v>
      </c>
      <c r="M41" s="78"/>
      <c r="N41" s="79">
        <f>MAX(N8:N37)</f>
        <v>3.1490999999999998</v>
      </c>
      <c r="O41" s="78"/>
      <c r="P41" s="79">
        <f>MAX(P8:P37)</f>
        <v>3.1621000000000001</v>
      </c>
      <c r="Q41" s="78"/>
      <c r="R41" s="79">
        <f>MAX(R8:R37)</f>
        <v>3.1112000000000002</v>
      </c>
      <c r="S41" s="78"/>
      <c r="T41" s="79">
        <f>MAX(T8:T37)</f>
        <v>3.0870000000000002</v>
      </c>
      <c r="U41" s="78"/>
      <c r="V41" s="79">
        <f>MAX(V8:V37)</f>
        <v>3.5236000000000001</v>
      </c>
      <c r="W41" s="78"/>
      <c r="X41" s="79">
        <f>MAX(X8:X37)</f>
        <v>4.3825000000000003</v>
      </c>
      <c r="Y41" s="78"/>
      <c r="Z41" s="79">
        <f>MAX(Z8:Z37)</f>
        <v>6.6303999999999998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44440</v>
      </c>
      <c r="C8" s="65">
        <f>VLOOKUP($A8,'Return Data'!$B$7:$R$2843,4,0)</f>
        <v>564.89850000000001</v>
      </c>
      <c r="D8" s="65">
        <f>VLOOKUP($A8,'Return Data'!$B$7:$R$2843,5,0)</f>
        <v>14.492100000000001</v>
      </c>
      <c r="E8" s="66">
        <f t="shared" ref="E8:E33" si="0">RANK(D8,D$8:D$33,0)</f>
        <v>3</v>
      </c>
      <c r="F8" s="65">
        <f>VLOOKUP($A8,'Return Data'!$B$7:$R$2843,6,0)</f>
        <v>7.2232000000000003</v>
      </c>
      <c r="G8" s="66">
        <f t="shared" ref="G8:G33" si="1">RANK(F8,F$8:F$33,0)</f>
        <v>8</v>
      </c>
      <c r="H8" s="65">
        <f>VLOOKUP($A8,'Return Data'!$B$7:$R$2843,7,0)</f>
        <v>6.7904999999999998</v>
      </c>
      <c r="I8" s="66">
        <f t="shared" ref="I8:I33" si="2">RANK(H8,H$8:H$33,0)</f>
        <v>6</v>
      </c>
      <c r="J8" s="65">
        <f>VLOOKUP($A8,'Return Data'!$B$7:$R$2843,8,0)</f>
        <v>6.0015999999999998</v>
      </c>
      <c r="K8" s="66">
        <f t="shared" ref="K8:K33" si="3">RANK(J8,J$8:J$33,0)</f>
        <v>6</v>
      </c>
      <c r="L8" s="65">
        <f>VLOOKUP($A8,'Return Data'!$B$7:$R$2843,9,0)</f>
        <v>5.8653000000000004</v>
      </c>
      <c r="M8" s="66">
        <f t="shared" ref="M8:M33" si="4">RANK(L8,L$8:L$33,0)</f>
        <v>6</v>
      </c>
      <c r="N8" s="65">
        <f>VLOOKUP($A8,'Return Data'!$B$7:$R$2843,10,0)</f>
        <v>5.3859000000000004</v>
      </c>
      <c r="O8" s="66">
        <f t="shared" ref="O8:O33" si="5">RANK(N8,N$8:N$33,0)</f>
        <v>7</v>
      </c>
      <c r="P8" s="65">
        <f>VLOOKUP($A8,'Return Data'!$B$7:$R$2843,11,0)</f>
        <v>5.6948999999999996</v>
      </c>
      <c r="Q8" s="66">
        <f t="shared" ref="Q8:Q33" si="6">RANK(P8,P$8:P$33,0)</f>
        <v>3</v>
      </c>
      <c r="R8" s="65">
        <f>VLOOKUP($A8,'Return Data'!$B$7:$R$2843,12,0)</f>
        <v>4.6722000000000001</v>
      </c>
      <c r="S8" s="66">
        <f t="shared" ref="S8:S33" si="7">RANK(R8,R$8:R$33,0)</f>
        <v>6</v>
      </c>
      <c r="T8" s="65">
        <f>VLOOKUP($A8,'Return Data'!$B$7:$R$2843,13,0)</f>
        <v>5.3303000000000003</v>
      </c>
      <c r="U8" s="66">
        <f t="shared" ref="U8:U33" si="8">RANK(T8,T$8:T$33,0)</f>
        <v>6</v>
      </c>
      <c r="V8" s="65">
        <f>VLOOKUP($A8,'Return Data'!$B$7:$R$2843,17,0)</f>
        <v>7.1708999999999996</v>
      </c>
      <c r="W8" s="66">
        <f t="shared" ref="W8:W31" si="9">RANK(V8,V$8:V$33,0)</f>
        <v>6</v>
      </c>
      <c r="X8" s="65">
        <f>VLOOKUP($A8,'Return Data'!$B$7:$R$2843,14,0)</f>
        <v>7.9490999999999996</v>
      </c>
      <c r="Y8" s="66">
        <f t="shared" ref="Y8:Y31" si="10">RANK(X8,X$8:X$33,0)</f>
        <v>1</v>
      </c>
      <c r="Z8" s="65">
        <f>VLOOKUP($A8,'Return Data'!$B$7:$R$2843,16,0)</f>
        <v>8.5443999999999996</v>
      </c>
      <c r="AA8" s="67">
        <f t="shared" ref="AA8:AA33" si="11">RANK(Z8,Z$8:Z$33,0)</f>
        <v>1</v>
      </c>
    </row>
    <row r="9" spans="1:27" x14ac:dyDescent="0.3">
      <c r="A9" s="63" t="s">
        <v>1014</v>
      </c>
      <c r="B9" s="64">
        <f>VLOOKUP($A9,'Return Data'!$B$7:$R$2843,3,0)</f>
        <v>44440</v>
      </c>
      <c r="C9" s="65">
        <f>VLOOKUP($A9,'Return Data'!$B$7:$R$2843,4,0)</f>
        <v>2533.5515999999998</v>
      </c>
      <c r="D9" s="65">
        <f>VLOOKUP($A9,'Return Data'!$B$7:$R$2843,5,0)</f>
        <v>13.2575</v>
      </c>
      <c r="E9" s="66">
        <f t="shared" si="0"/>
        <v>8</v>
      </c>
      <c r="F9" s="65">
        <f>VLOOKUP($A9,'Return Data'!$B$7:$R$2843,6,0)</f>
        <v>7.1432000000000002</v>
      </c>
      <c r="G9" s="66">
        <f t="shared" si="1"/>
        <v>9</v>
      </c>
      <c r="H9" s="65">
        <f>VLOOKUP($A9,'Return Data'!$B$7:$R$2843,7,0)</f>
        <v>6.4855</v>
      </c>
      <c r="I9" s="66">
        <f t="shared" si="2"/>
        <v>8</v>
      </c>
      <c r="J9" s="65">
        <f>VLOOKUP($A9,'Return Data'!$B$7:$R$2843,8,0)</f>
        <v>5.3986999999999998</v>
      </c>
      <c r="K9" s="66">
        <f t="shared" si="3"/>
        <v>7</v>
      </c>
      <c r="L9" s="65">
        <f>VLOOKUP($A9,'Return Data'!$B$7:$R$2843,9,0)</f>
        <v>5.3102999999999998</v>
      </c>
      <c r="M9" s="66">
        <f t="shared" si="4"/>
        <v>10</v>
      </c>
      <c r="N9" s="65">
        <f>VLOOKUP($A9,'Return Data'!$B$7:$R$2843,10,0)</f>
        <v>4.8480999999999996</v>
      </c>
      <c r="O9" s="66">
        <f t="shared" si="5"/>
        <v>11</v>
      </c>
      <c r="P9" s="65">
        <f>VLOOKUP($A9,'Return Data'!$B$7:$R$2843,11,0)</f>
        <v>4.9978999999999996</v>
      </c>
      <c r="Q9" s="66">
        <f t="shared" si="6"/>
        <v>12</v>
      </c>
      <c r="R9" s="65">
        <f>VLOOKUP($A9,'Return Data'!$B$7:$R$2843,12,0)</f>
        <v>4.3305999999999996</v>
      </c>
      <c r="S9" s="66">
        <f t="shared" si="7"/>
        <v>13</v>
      </c>
      <c r="T9" s="65">
        <f>VLOOKUP($A9,'Return Data'!$B$7:$R$2843,13,0)</f>
        <v>4.7954999999999997</v>
      </c>
      <c r="U9" s="66">
        <f t="shared" si="8"/>
        <v>12</v>
      </c>
      <c r="V9" s="65">
        <f>VLOOKUP($A9,'Return Data'!$B$7:$R$2843,17,0)</f>
        <v>6.5381</v>
      </c>
      <c r="W9" s="66">
        <f t="shared" si="9"/>
        <v>10</v>
      </c>
      <c r="X9" s="65">
        <f>VLOOKUP($A9,'Return Data'!$B$7:$R$2843,14,0)</f>
        <v>7.5016999999999996</v>
      </c>
      <c r="Y9" s="66">
        <f t="shared" si="10"/>
        <v>5</v>
      </c>
      <c r="Z9" s="65">
        <f>VLOOKUP($A9,'Return Data'!$B$7:$R$2843,16,0)</f>
        <v>8.2141999999999999</v>
      </c>
      <c r="AA9" s="67">
        <f t="shared" si="11"/>
        <v>4</v>
      </c>
    </row>
    <row r="10" spans="1:27" x14ac:dyDescent="0.3">
      <c r="A10" s="63" t="s">
        <v>1017</v>
      </c>
      <c r="B10" s="64">
        <f>VLOOKUP($A10,'Return Data'!$B$7:$R$2843,3,0)</f>
        <v>44440</v>
      </c>
      <c r="C10" s="65">
        <f>VLOOKUP($A10,'Return Data'!$B$7:$R$2843,4,0)</f>
        <v>1620.1368</v>
      </c>
      <c r="D10" s="65">
        <f>VLOOKUP($A10,'Return Data'!$B$7:$R$2843,5,0)</f>
        <v>13.955299999999999</v>
      </c>
      <c r="E10" s="66">
        <f t="shared" si="0"/>
        <v>5</v>
      </c>
      <c r="F10" s="65">
        <f>VLOOKUP($A10,'Return Data'!$B$7:$R$2843,6,0)</f>
        <v>6.2305000000000001</v>
      </c>
      <c r="G10" s="66">
        <f t="shared" si="1"/>
        <v>17</v>
      </c>
      <c r="H10" s="65">
        <f>VLOOKUP($A10,'Return Data'!$B$7:$R$2843,7,0)</f>
        <v>4.1454000000000004</v>
      </c>
      <c r="I10" s="66">
        <f t="shared" si="2"/>
        <v>25</v>
      </c>
      <c r="J10" s="65">
        <f>VLOOKUP($A10,'Return Data'!$B$7:$R$2843,8,0)</f>
        <v>4.2845000000000004</v>
      </c>
      <c r="K10" s="66">
        <f t="shared" si="3"/>
        <v>25</v>
      </c>
      <c r="L10" s="65">
        <f>VLOOKUP($A10,'Return Data'!$B$7:$R$2843,9,0)</f>
        <v>5.0507</v>
      </c>
      <c r="M10" s="66">
        <f t="shared" si="4"/>
        <v>13</v>
      </c>
      <c r="N10" s="65">
        <f>VLOOKUP($A10,'Return Data'!$B$7:$R$2843,10,0)</f>
        <v>3.5108999999999999</v>
      </c>
      <c r="O10" s="66">
        <f t="shared" si="5"/>
        <v>25</v>
      </c>
      <c r="P10" s="65">
        <f>VLOOKUP($A10,'Return Data'!$B$7:$R$2843,11,0)</f>
        <v>5.1169000000000002</v>
      </c>
      <c r="Q10" s="66">
        <f t="shared" si="6"/>
        <v>11</v>
      </c>
      <c r="R10" s="65">
        <f>VLOOKUP($A10,'Return Data'!$B$7:$R$2843,12,0)</f>
        <v>7.68</v>
      </c>
      <c r="S10" s="66">
        <f t="shared" si="7"/>
        <v>2</v>
      </c>
      <c r="T10" s="65">
        <f>VLOOKUP($A10,'Return Data'!$B$7:$R$2843,13,0)</f>
        <v>7.9383999999999997</v>
      </c>
      <c r="U10" s="66">
        <f t="shared" si="8"/>
        <v>2</v>
      </c>
      <c r="V10" s="65">
        <f>VLOOKUP($A10,'Return Data'!$B$7:$R$2843,17,0)</f>
        <v>-6.6684000000000001</v>
      </c>
      <c r="W10" s="66">
        <f t="shared" si="9"/>
        <v>25</v>
      </c>
      <c r="X10" s="65">
        <f>VLOOKUP($A10,'Return Data'!$B$7:$R$2843,14,0)</f>
        <v>-8.6481999999999992</v>
      </c>
      <c r="Y10" s="66">
        <f t="shared" si="10"/>
        <v>25</v>
      </c>
      <c r="Z10" s="65">
        <f>VLOOKUP($A10,'Return Data'!$B$7:$R$2843,16,0)</f>
        <v>2.5371000000000001</v>
      </c>
      <c r="AA10" s="67">
        <f t="shared" si="11"/>
        <v>25</v>
      </c>
    </row>
    <row r="11" spans="1:27" x14ac:dyDescent="0.3">
      <c r="A11" s="63" t="s">
        <v>1021</v>
      </c>
      <c r="B11" s="64">
        <f>VLOOKUP($A11,'Return Data'!$B$7:$R$2843,3,0)</f>
        <v>44440</v>
      </c>
      <c r="C11" s="65">
        <f>VLOOKUP($A11,'Return Data'!$B$7:$R$2843,4,0)</f>
        <v>34.407899999999998</v>
      </c>
      <c r="D11" s="65">
        <f>VLOOKUP($A11,'Return Data'!$B$7:$R$2843,5,0)</f>
        <v>15.494300000000001</v>
      </c>
      <c r="E11" s="66">
        <f t="shared" si="0"/>
        <v>2</v>
      </c>
      <c r="F11" s="65">
        <f>VLOOKUP($A11,'Return Data'!$B$7:$R$2843,6,0)</f>
        <v>7.6669999999999998</v>
      </c>
      <c r="G11" s="66">
        <f t="shared" si="1"/>
        <v>5</v>
      </c>
      <c r="H11" s="65">
        <f>VLOOKUP($A11,'Return Data'!$B$7:$R$2843,7,0)</f>
        <v>6.3726000000000003</v>
      </c>
      <c r="I11" s="66">
        <f t="shared" si="2"/>
        <v>9</v>
      </c>
      <c r="J11" s="65">
        <f>VLOOKUP($A11,'Return Data'!$B$7:$R$2843,8,0)</f>
        <v>4.9344999999999999</v>
      </c>
      <c r="K11" s="66">
        <f t="shared" si="3"/>
        <v>10</v>
      </c>
      <c r="L11" s="65">
        <f>VLOOKUP($A11,'Return Data'!$B$7:$R$2843,9,0)</f>
        <v>4.9370000000000003</v>
      </c>
      <c r="M11" s="66">
        <f t="shared" si="4"/>
        <v>16</v>
      </c>
      <c r="N11" s="65">
        <f>VLOOKUP($A11,'Return Data'!$B$7:$R$2843,10,0)</f>
        <v>4.9275000000000002</v>
      </c>
      <c r="O11" s="66">
        <f t="shared" si="5"/>
        <v>9</v>
      </c>
      <c r="P11" s="65">
        <f>VLOOKUP($A11,'Return Data'!$B$7:$R$2843,11,0)</f>
        <v>5.5204000000000004</v>
      </c>
      <c r="Q11" s="66">
        <f t="shared" si="6"/>
        <v>5</v>
      </c>
      <c r="R11" s="65">
        <f>VLOOKUP($A11,'Return Data'!$B$7:$R$2843,12,0)</f>
        <v>4.5796999999999999</v>
      </c>
      <c r="S11" s="66">
        <f t="shared" si="7"/>
        <v>9</v>
      </c>
      <c r="T11" s="65">
        <f>VLOOKUP($A11,'Return Data'!$B$7:$R$2843,13,0)</f>
        <v>5.0956999999999999</v>
      </c>
      <c r="U11" s="66">
        <f t="shared" si="8"/>
        <v>8</v>
      </c>
      <c r="V11" s="65">
        <f>VLOOKUP($A11,'Return Data'!$B$7:$R$2843,17,0)</f>
        <v>6.9385000000000003</v>
      </c>
      <c r="W11" s="66">
        <f t="shared" si="9"/>
        <v>7</v>
      </c>
      <c r="X11" s="65">
        <f>VLOOKUP($A11,'Return Data'!$B$7:$R$2843,14,0)</f>
        <v>7.3648999999999996</v>
      </c>
      <c r="Y11" s="66">
        <f t="shared" si="10"/>
        <v>7</v>
      </c>
      <c r="Z11" s="65">
        <f>VLOOKUP($A11,'Return Data'!$B$7:$R$2843,16,0)</f>
        <v>8.1427999999999994</v>
      </c>
      <c r="AA11" s="67">
        <f t="shared" si="11"/>
        <v>7</v>
      </c>
    </row>
    <row r="12" spans="1:27" x14ac:dyDescent="0.3">
      <c r="A12" s="63" t="s">
        <v>1022</v>
      </c>
      <c r="B12" s="64">
        <f>VLOOKUP($A12,'Return Data'!$B$7:$R$2843,3,0)</f>
        <v>44440</v>
      </c>
      <c r="C12" s="65">
        <f>VLOOKUP($A12,'Return Data'!$B$7:$R$2843,4,0)</f>
        <v>34.183700000000002</v>
      </c>
      <c r="D12" s="65">
        <f>VLOOKUP($A12,'Return Data'!$B$7:$R$2843,5,0)</f>
        <v>9.6123999999999992</v>
      </c>
      <c r="E12" s="66">
        <f t="shared" si="0"/>
        <v>23</v>
      </c>
      <c r="F12" s="65">
        <f>VLOOKUP($A12,'Return Data'!$B$7:$R$2843,6,0)</f>
        <v>5.8132000000000001</v>
      </c>
      <c r="G12" s="66">
        <f t="shared" si="1"/>
        <v>22</v>
      </c>
      <c r="H12" s="65">
        <f>VLOOKUP($A12,'Return Data'!$B$7:$R$2843,7,0)</f>
        <v>5.4054000000000002</v>
      </c>
      <c r="I12" s="66">
        <f t="shared" si="2"/>
        <v>21</v>
      </c>
      <c r="J12" s="65">
        <f>VLOOKUP($A12,'Return Data'!$B$7:$R$2843,8,0)</f>
        <v>4.3392999999999997</v>
      </c>
      <c r="K12" s="66">
        <f t="shared" si="3"/>
        <v>24</v>
      </c>
      <c r="L12" s="65">
        <f>VLOOKUP($A12,'Return Data'!$B$7:$R$2843,9,0)</f>
        <v>4.4669999999999996</v>
      </c>
      <c r="M12" s="66">
        <f t="shared" si="4"/>
        <v>25</v>
      </c>
      <c r="N12" s="65">
        <f>VLOOKUP($A12,'Return Data'!$B$7:$R$2843,10,0)</f>
        <v>4.1326000000000001</v>
      </c>
      <c r="O12" s="66">
        <f t="shared" si="5"/>
        <v>24</v>
      </c>
      <c r="P12" s="65">
        <f>VLOOKUP($A12,'Return Data'!$B$7:$R$2843,11,0)</f>
        <v>4.1108000000000002</v>
      </c>
      <c r="Q12" s="66">
        <f t="shared" si="6"/>
        <v>25</v>
      </c>
      <c r="R12" s="65">
        <f>VLOOKUP($A12,'Return Data'!$B$7:$R$2843,12,0)</f>
        <v>3.5716999999999999</v>
      </c>
      <c r="S12" s="66">
        <f t="shared" si="7"/>
        <v>25</v>
      </c>
      <c r="T12" s="65">
        <f>VLOOKUP($A12,'Return Data'!$B$7:$R$2843,13,0)</f>
        <v>3.9188999999999998</v>
      </c>
      <c r="U12" s="66">
        <f t="shared" si="8"/>
        <v>24</v>
      </c>
      <c r="V12" s="65">
        <f>VLOOKUP($A12,'Return Data'!$B$7:$R$2843,17,0)</f>
        <v>5.6047000000000002</v>
      </c>
      <c r="W12" s="66">
        <f t="shared" si="9"/>
        <v>20</v>
      </c>
      <c r="X12" s="65">
        <f>VLOOKUP($A12,'Return Data'!$B$7:$R$2843,14,0)</f>
        <v>6.6336000000000004</v>
      </c>
      <c r="Y12" s="66">
        <f t="shared" si="10"/>
        <v>13</v>
      </c>
      <c r="Z12" s="65">
        <f>VLOOKUP($A12,'Return Data'!$B$7:$R$2843,16,0)</f>
        <v>7.7226999999999997</v>
      </c>
      <c r="AA12" s="67">
        <f t="shared" si="11"/>
        <v>13</v>
      </c>
    </row>
    <row r="13" spans="1:27" x14ac:dyDescent="0.3">
      <c r="A13" s="63" t="s">
        <v>1024</v>
      </c>
      <c r="B13" s="64">
        <f>VLOOKUP($A13,'Return Data'!$B$7:$R$2843,3,0)</f>
        <v>44440</v>
      </c>
      <c r="C13" s="65">
        <f>VLOOKUP($A13,'Return Data'!$B$7:$R$2843,4,0)</f>
        <v>16.1266</v>
      </c>
      <c r="D13" s="65">
        <f>VLOOKUP($A13,'Return Data'!$B$7:$R$2843,5,0)</f>
        <v>12.6791</v>
      </c>
      <c r="E13" s="66">
        <f t="shared" si="0"/>
        <v>11</v>
      </c>
      <c r="F13" s="65">
        <f>VLOOKUP($A13,'Return Data'!$B$7:$R$2843,6,0)</f>
        <v>6.3429000000000002</v>
      </c>
      <c r="G13" s="66">
        <f t="shared" si="1"/>
        <v>16</v>
      </c>
      <c r="H13" s="65">
        <f>VLOOKUP($A13,'Return Data'!$B$7:$R$2843,7,0)</f>
        <v>5.4701000000000004</v>
      </c>
      <c r="I13" s="66">
        <f t="shared" si="2"/>
        <v>18</v>
      </c>
      <c r="J13" s="65">
        <f>VLOOKUP($A13,'Return Data'!$B$7:$R$2843,8,0)</f>
        <v>4.8428000000000004</v>
      </c>
      <c r="K13" s="66">
        <f t="shared" si="3"/>
        <v>14</v>
      </c>
      <c r="L13" s="65">
        <f>VLOOKUP($A13,'Return Data'!$B$7:$R$2843,9,0)</f>
        <v>5.0365000000000002</v>
      </c>
      <c r="M13" s="66">
        <f t="shared" si="4"/>
        <v>14</v>
      </c>
      <c r="N13" s="65">
        <f>VLOOKUP($A13,'Return Data'!$B$7:$R$2843,10,0)</f>
        <v>4.6242000000000001</v>
      </c>
      <c r="O13" s="66">
        <f t="shared" si="5"/>
        <v>15</v>
      </c>
      <c r="P13" s="65">
        <f>VLOOKUP($A13,'Return Data'!$B$7:$R$2843,11,0)</f>
        <v>4.76</v>
      </c>
      <c r="Q13" s="66">
        <f t="shared" si="6"/>
        <v>17</v>
      </c>
      <c r="R13" s="65">
        <f>VLOOKUP($A13,'Return Data'!$B$7:$R$2843,12,0)</f>
        <v>4.0164</v>
      </c>
      <c r="S13" s="66">
        <f t="shared" si="7"/>
        <v>18</v>
      </c>
      <c r="T13" s="65">
        <f>VLOOKUP($A13,'Return Data'!$B$7:$R$2843,13,0)</f>
        <v>4.4353999999999996</v>
      </c>
      <c r="U13" s="66">
        <f t="shared" si="8"/>
        <v>19</v>
      </c>
      <c r="V13" s="65">
        <f>VLOOKUP($A13,'Return Data'!$B$7:$R$2843,17,0)</f>
        <v>6.6744000000000003</v>
      </c>
      <c r="W13" s="66">
        <f t="shared" si="9"/>
        <v>8</v>
      </c>
      <c r="X13" s="65">
        <f>VLOOKUP($A13,'Return Data'!$B$7:$R$2843,14,0)</f>
        <v>7.1753999999999998</v>
      </c>
      <c r="Y13" s="66">
        <f t="shared" si="10"/>
        <v>10</v>
      </c>
      <c r="Z13" s="65">
        <f>VLOOKUP($A13,'Return Data'!$B$7:$R$2843,16,0)</f>
        <v>7.6475</v>
      </c>
      <c r="AA13" s="67">
        <f t="shared" si="11"/>
        <v>14</v>
      </c>
    </row>
    <row r="14" spans="1:27" x14ac:dyDescent="0.3">
      <c r="A14" s="63" t="s">
        <v>1931</v>
      </c>
      <c r="B14" s="64">
        <f>VLOOKUP($A14,'Return Data'!$B$7:$R$2843,3,0)</f>
        <v>44440</v>
      </c>
      <c r="C14" s="65">
        <f>VLOOKUP($A14,'Return Data'!$B$7:$R$2843,4,0)</f>
        <v>24.645</v>
      </c>
      <c r="D14" s="65">
        <f>VLOOKUP($A14,'Return Data'!$B$7:$R$2843,5,0)</f>
        <v>33.947099999999999</v>
      </c>
      <c r="E14" s="66">
        <f t="shared" si="0"/>
        <v>1</v>
      </c>
      <c r="F14" s="65">
        <f>VLOOKUP($A14,'Return Data'!$B$7:$R$2843,6,0)</f>
        <v>32.8782</v>
      </c>
      <c r="G14" s="66">
        <f t="shared" si="1"/>
        <v>1</v>
      </c>
      <c r="H14" s="65">
        <f>VLOOKUP($A14,'Return Data'!$B$7:$R$2843,7,0)</f>
        <v>25.107399999999998</v>
      </c>
      <c r="I14" s="66">
        <f t="shared" si="2"/>
        <v>1</v>
      </c>
      <c r="J14" s="65">
        <f>VLOOKUP($A14,'Return Data'!$B$7:$R$2843,8,0)</f>
        <v>15.9011</v>
      </c>
      <c r="K14" s="66">
        <f t="shared" si="3"/>
        <v>1</v>
      </c>
      <c r="L14" s="65">
        <f>VLOOKUP($A14,'Return Data'!$B$7:$R$2843,9,0)</f>
        <v>12.1508</v>
      </c>
      <c r="M14" s="66">
        <f t="shared" si="4"/>
        <v>1</v>
      </c>
      <c r="N14" s="65">
        <f>VLOOKUP($A14,'Return Data'!$B$7:$R$2843,10,0)</f>
        <v>8.1402999999999999</v>
      </c>
      <c r="O14" s="66">
        <f t="shared" si="5"/>
        <v>1</v>
      </c>
      <c r="P14" s="65">
        <f>VLOOKUP($A14,'Return Data'!$B$7:$R$2843,11,0)</f>
        <v>8.8310999999999993</v>
      </c>
      <c r="Q14" s="66">
        <f t="shared" si="6"/>
        <v>1</v>
      </c>
      <c r="R14" s="65">
        <f>VLOOKUP($A14,'Return Data'!$B$7:$R$2843,12,0)</f>
        <v>10.635199999999999</v>
      </c>
      <c r="S14" s="66">
        <f t="shared" si="7"/>
        <v>1</v>
      </c>
      <c r="T14" s="65">
        <f>VLOOKUP($A14,'Return Data'!$B$7:$R$2843,13,0)</f>
        <v>11.9057</v>
      </c>
      <c r="U14" s="66">
        <f t="shared" si="8"/>
        <v>1</v>
      </c>
      <c r="V14" s="65">
        <f>VLOOKUP($A14,'Return Data'!$B$7:$R$2843,17,0)</f>
        <v>3.996</v>
      </c>
      <c r="W14" s="66">
        <f t="shared" si="9"/>
        <v>24</v>
      </c>
      <c r="X14" s="65">
        <f>VLOOKUP($A14,'Return Data'!$B$7:$R$2843,14,0)</f>
        <v>5.5663999999999998</v>
      </c>
      <c r="Y14" s="66">
        <f t="shared" si="10"/>
        <v>17</v>
      </c>
      <c r="Z14" s="65">
        <f>VLOOKUP($A14,'Return Data'!$B$7:$R$2843,16,0)</f>
        <v>8.2058999999999997</v>
      </c>
      <c r="AA14" s="67">
        <f t="shared" si="11"/>
        <v>5</v>
      </c>
    </row>
    <row r="15" spans="1:27" x14ac:dyDescent="0.3">
      <c r="A15" s="63" t="s">
        <v>1031</v>
      </c>
      <c r="B15" s="64">
        <f>VLOOKUP($A15,'Return Data'!$B$7:$R$2843,3,0)</f>
        <v>44440</v>
      </c>
      <c r="C15" s="65">
        <f>VLOOKUP($A15,'Return Data'!$B$7:$R$2843,4,0)</f>
        <v>48.724499999999999</v>
      </c>
      <c r="D15" s="65">
        <f>VLOOKUP($A15,'Return Data'!$B$7:$R$2843,5,0)</f>
        <v>14.3886</v>
      </c>
      <c r="E15" s="66">
        <f t="shared" si="0"/>
        <v>4</v>
      </c>
      <c r="F15" s="65">
        <f>VLOOKUP($A15,'Return Data'!$B$7:$R$2843,6,0)</f>
        <v>7.9492000000000003</v>
      </c>
      <c r="G15" s="66">
        <f t="shared" si="1"/>
        <v>3</v>
      </c>
      <c r="H15" s="65">
        <f>VLOOKUP($A15,'Return Data'!$B$7:$R$2843,7,0)</f>
        <v>8.1458999999999993</v>
      </c>
      <c r="I15" s="66">
        <f t="shared" si="2"/>
        <v>3</v>
      </c>
      <c r="J15" s="65">
        <f>VLOOKUP($A15,'Return Data'!$B$7:$R$2843,8,0)</f>
        <v>6.1033999999999997</v>
      </c>
      <c r="K15" s="66">
        <f t="shared" si="3"/>
        <v>5</v>
      </c>
      <c r="L15" s="65">
        <f>VLOOKUP($A15,'Return Data'!$B$7:$R$2843,9,0)</f>
        <v>6.5282999999999998</v>
      </c>
      <c r="M15" s="66">
        <f t="shared" si="4"/>
        <v>4</v>
      </c>
      <c r="N15" s="65">
        <f>VLOOKUP($A15,'Return Data'!$B$7:$R$2843,10,0)</f>
        <v>5.7443</v>
      </c>
      <c r="O15" s="66">
        <f t="shared" si="5"/>
        <v>3</v>
      </c>
      <c r="P15" s="65">
        <f>VLOOKUP($A15,'Return Data'!$B$7:$R$2843,11,0)</f>
        <v>5.3475000000000001</v>
      </c>
      <c r="Q15" s="66">
        <f t="shared" si="6"/>
        <v>6</v>
      </c>
      <c r="R15" s="65">
        <f>VLOOKUP($A15,'Return Data'!$B$7:$R$2843,12,0)</f>
        <v>4.9595000000000002</v>
      </c>
      <c r="S15" s="66">
        <f t="shared" si="7"/>
        <v>4</v>
      </c>
      <c r="T15" s="65">
        <f>VLOOKUP($A15,'Return Data'!$B$7:$R$2843,13,0)</f>
        <v>5.7350000000000003</v>
      </c>
      <c r="U15" s="66">
        <f t="shared" si="8"/>
        <v>4</v>
      </c>
      <c r="V15" s="65">
        <f>VLOOKUP($A15,'Return Data'!$B$7:$R$2843,17,0)</f>
        <v>7.1947000000000001</v>
      </c>
      <c r="W15" s="66">
        <f t="shared" si="9"/>
        <v>4</v>
      </c>
      <c r="X15" s="65">
        <f>VLOOKUP($A15,'Return Data'!$B$7:$R$2843,14,0)</f>
        <v>7.7346000000000004</v>
      </c>
      <c r="Y15" s="66">
        <f t="shared" si="10"/>
        <v>4</v>
      </c>
      <c r="Z15" s="65">
        <f>VLOOKUP($A15,'Return Data'!$B$7:$R$2843,16,0)</f>
        <v>8.1735000000000007</v>
      </c>
      <c r="AA15" s="67">
        <f t="shared" si="11"/>
        <v>6</v>
      </c>
    </row>
    <row r="16" spans="1:27" x14ac:dyDescent="0.3">
      <c r="A16" s="63" t="s">
        <v>1033</v>
      </c>
      <c r="B16" s="64">
        <f>VLOOKUP($A16,'Return Data'!$B$7:$R$2843,3,0)</f>
        <v>44440</v>
      </c>
      <c r="C16" s="65">
        <f>VLOOKUP($A16,'Return Data'!$B$7:$R$2843,4,0)</f>
        <v>17.566400000000002</v>
      </c>
      <c r="D16" s="65">
        <f>VLOOKUP($A16,'Return Data'!$B$7:$R$2843,5,0)</f>
        <v>13.510899999999999</v>
      </c>
      <c r="E16" s="66">
        <f t="shared" si="0"/>
        <v>6</v>
      </c>
      <c r="F16" s="65">
        <f>VLOOKUP($A16,'Return Data'!$B$7:$R$2843,6,0)</f>
        <v>5.3647</v>
      </c>
      <c r="G16" s="66">
        <f t="shared" si="1"/>
        <v>24</v>
      </c>
      <c r="H16" s="65">
        <f>VLOOKUP($A16,'Return Data'!$B$7:$R$2843,7,0)</f>
        <v>5.0510000000000002</v>
      </c>
      <c r="I16" s="66">
        <f t="shared" si="2"/>
        <v>23</v>
      </c>
      <c r="J16" s="65">
        <f>VLOOKUP($A16,'Return Data'!$B$7:$R$2843,8,0)</f>
        <v>4.6685999999999996</v>
      </c>
      <c r="K16" s="66">
        <f t="shared" si="3"/>
        <v>18</v>
      </c>
      <c r="L16" s="65">
        <f>VLOOKUP($A16,'Return Data'!$B$7:$R$2843,9,0)</f>
        <v>5.1047000000000002</v>
      </c>
      <c r="M16" s="66">
        <f t="shared" si="4"/>
        <v>12</v>
      </c>
      <c r="N16" s="65">
        <f>VLOOKUP($A16,'Return Data'!$B$7:$R$2843,10,0)</f>
        <v>4.8627000000000002</v>
      </c>
      <c r="O16" s="66">
        <f t="shared" si="5"/>
        <v>10</v>
      </c>
      <c r="P16" s="65">
        <f>VLOOKUP($A16,'Return Data'!$B$7:$R$2843,11,0)</f>
        <v>5.1867000000000001</v>
      </c>
      <c r="Q16" s="66">
        <f t="shared" si="6"/>
        <v>9</v>
      </c>
      <c r="R16" s="65">
        <f>VLOOKUP($A16,'Return Data'!$B$7:$R$2843,12,0)</f>
        <v>4.2241</v>
      </c>
      <c r="S16" s="66">
        <f t="shared" si="7"/>
        <v>15</v>
      </c>
      <c r="T16" s="65">
        <f>VLOOKUP($A16,'Return Data'!$B$7:$R$2843,13,0)</f>
        <v>4.6447000000000003</v>
      </c>
      <c r="U16" s="66">
        <f t="shared" si="8"/>
        <v>16</v>
      </c>
      <c r="V16" s="65">
        <f>VLOOKUP($A16,'Return Data'!$B$7:$R$2843,17,0)</f>
        <v>4.6390000000000002</v>
      </c>
      <c r="W16" s="66">
        <f t="shared" si="9"/>
        <v>22</v>
      </c>
      <c r="X16" s="65">
        <f>VLOOKUP($A16,'Return Data'!$B$7:$R$2843,14,0)</f>
        <v>2.5617999999999999</v>
      </c>
      <c r="Y16" s="66">
        <f t="shared" si="10"/>
        <v>22</v>
      </c>
      <c r="Z16" s="65">
        <f>VLOOKUP($A16,'Return Data'!$B$7:$R$2843,16,0)</f>
        <v>6.4279999999999999</v>
      </c>
      <c r="AA16" s="67">
        <f t="shared" si="11"/>
        <v>22</v>
      </c>
    </row>
    <row r="17" spans="1:27" x14ac:dyDescent="0.3">
      <c r="A17" s="63" t="s">
        <v>1035</v>
      </c>
      <c r="B17" s="64">
        <f>VLOOKUP($A17,'Return Data'!$B$7:$R$2843,3,0)</f>
        <v>44440</v>
      </c>
      <c r="C17" s="65">
        <f>VLOOKUP($A17,'Return Data'!$B$7:$R$2843,4,0)</f>
        <v>430.61720000000003</v>
      </c>
      <c r="D17" s="65">
        <f>VLOOKUP($A17,'Return Data'!$B$7:$R$2843,5,0)</f>
        <v>8.8766999999999996</v>
      </c>
      <c r="E17" s="66">
        <f t="shared" si="0"/>
        <v>25</v>
      </c>
      <c r="F17" s="65">
        <f>VLOOKUP($A17,'Return Data'!$B$7:$R$2843,6,0)</f>
        <v>7.3512000000000004</v>
      </c>
      <c r="G17" s="66">
        <f t="shared" si="1"/>
        <v>7</v>
      </c>
      <c r="H17" s="65">
        <f>VLOOKUP($A17,'Return Data'!$B$7:$R$2843,7,0)</f>
        <v>9.7196999999999996</v>
      </c>
      <c r="I17" s="66">
        <f t="shared" si="2"/>
        <v>2</v>
      </c>
      <c r="J17" s="65">
        <f>VLOOKUP($A17,'Return Data'!$B$7:$R$2843,8,0)</f>
        <v>7.3051000000000004</v>
      </c>
      <c r="K17" s="66">
        <f t="shared" si="3"/>
        <v>2</v>
      </c>
      <c r="L17" s="65">
        <f>VLOOKUP($A17,'Return Data'!$B$7:$R$2843,9,0)</f>
        <v>7.9889999999999999</v>
      </c>
      <c r="M17" s="66">
        <f t="shared" si="4"/>
        <v>2</v>
      </c>
      <c r="N17" s="65">
        <f>VLOOKUP($A17,'Return Data'!$B$7:$R$2843,10,0)</f>
        <v>6.5736999999999997</v>
      </c>
      <c r="O17" s="66">
        <f t="shared" si="5"/>
        <v>2</v>
      </c>
      <c r="P17" s="65">
        <f>VLOOKUP($A17,'Return Data'!$B$7:$R$2843,11,0)</f>
        <v>5.2906000000000004</v>
      </c>
      <c r="Q17" s="66">
        <f t="shared" si="6"/>
        <v>7</v>
      </c>
      <c r="R17" s="65">
        <f>VLOOKUP($A17,'Return Data'!$B$7:$R$2843,12,0)</f>
        <v>4.8987999999999996</v>
      </c>
      <c r="S17" s="66">
        <f t="shared" si="7"/>
        <v>5</v>
      </c>
      <c r="T17" s="65">
        <f>VLOOKUP($A17,'Return Data'!$B$7:$R$2843,13,0)</f>
        <v>5.5408999999999997</v>
      </c>
      <c r="U17" s="66">
        <f t="shared" si="8"/>
        <v>5</v>
      </c>
      <c r="V17" s="65">
        <f>VLOOKUP($A17,'Return Data'!$B$7:$R$2843,17,0)</f>
        <v>7.1811999999999996</v>
      </c>
      <c r="W17" s="66">
        <f t="shared" si="9"/>
        <v>5</v>
      </c>
      <c r="X17" s="65">
        <f>VLOOKUP($A17,'Return Data'!$B$7:$R$2843,14,0)</f>
        <v>7.7549000000000001</v>
      </c>
      <c r="Y17" s="66">
        <f t="shared" si="10"/>
        <v>3</v>
      </c>
      <c r="Z17" s="65">
        <f>VLOOKUP($A17,'Return Data'!$B$7:$R$2843,16,0)</f>
        <v>8.3696999999999999</v>
      </c>
      <c r="AA17" s="67">
        <f t="shared" si="11"/>
        <v>3</v>
      </c>
    </row>
    <row r="18" spans="1:27" x14ac:dyDescent="0.3">
      <c r="A18" s="63" t="s">
        <v>1036</v>
      </c>
      <c r="B18" s="64">
        <f>VLOOKUP($A18,'Return Data'!$B$7:$R$2843,3,0)</f>
        <v>44440</v>
      </c>
      <c r="C18" s="65">
        <f>VLOOKUP($A18,'Return Data'!$B$7:$R$2843,4,0)</f>
        <v>31.224599999999999</v>
      </c>
      <c r="D18" s="65">
        <f>VLOOKUP($A18,'Return Data'!$B$7:$R$2843,5,0)</f>
        <v>10.406599999999999</v>
      </c>
      <c r="E18" s="66">
        <f t="shared" si="0"/>
        <v>18</v>
      </c>
      <c r="F18" s="65">
        <f>VLOOKUP($A18,'Return Data'!$B$7:$R$2843,6,0)</f>
        <v>6.4115000000000002</v>
      </c>
      <c r="G18" s="66">
        <f t="shared" si="1"/>
        <v>15</v>
      </c>
      <c r="H18" s="65">
        <f>VLOOKUP($A18,'Return Data'!$B$7:$R$2843,7,0)</f>
        <v>5.3659999999999997</v>
      </c>
      <c r="I18" s="66">
        <f t="shared" si="2"/>
        <v>22</v>
      </c>
      <c r="J18" s="65">
        <f>VLOOKUP($A18,'Return Data'!$B$7:$R$2843,8,0)</f>
        <v>4.4580000000000002</v>
      </c>
      <c r="K18" s="66">
        <f t="shared" si="3"/>
        <v>22</v>
      </c>
      <c r="L18" s="65">
        <f>VLOOKUP($A18,'Return Data'!$B$7:$R$2843,9,0)</f>
        <v>4.7564000000000002</v>
      </c>
      <c r="M18" s="66">
        <f t="shared" si="4"/>
        <v>21</v>
      </c>
      <c r="N18" s="65">
        <f>VLOOKUP($A18,'Return Data'!$B$7:$R$2843,10,0)</f>
        <v>4.3415999999999997</v>
      </c>
      <c r="O18" s="66">
        <f t="shared" si="5"/>
        <v>20</v>
      </c>
      <c r="P18" s="65">
        <f>VLOOKUP($A18,'Return Data'!$B$7:$R$2843,11,0)</f>
        <v>4.7093999999999996</v>
      </c>
      <c r="Q18" s="66">
        <f t="shared" si="6"/>
        <v>18</v>
      </c>
      <c r="R18" s="65">
        <f>VLOOKUP($A18,'Return Data'!$B$7:$R$2843,12,0)</f>
        <v>3.9060999999999999</v>
      </c>
      <c r="S18" s="66">
        <f t="shared" si="7"/>
        <v>23</v>
      </c>
      <c r="T18" s="65">
        <f>VLOOKUP($A18,'Return Data'!$B$7:$R$2843,13,0)</f>
        <v>4.2815000000000003</v>
      </c>
      <c r="U18" s="66">
        <f t="shared" si="8"/>
        <v>21</v>
      </c>
      <c r="V18" s="65">
        <f>VLOOKUP($A18,'Return Data'!$B$7:$R$2843,17,0)</f>
        <v>6.0776000000000003</v>
      </c>
      <c r="W18" s="66">
        <f t="shared" si="9"/>
        <v>17</v>
      </c>
      <c r="X18" s="65">
        <f>VLOOKUP($A18,'Return Data'!$B$7:$R$2843,14,0)</f>
        <v>7.0458999999999996</v>
      </c>
      <c r="Y18" s="66">
        <f t="shared" si="10"/>
        <v>12</v>
      </c>
      <c r="Z18" s="65">
        <f>VLOOKUP($A18,'Return Data'!$B$7:$R$2843,16,0)</f>
        <v>8.0463000000000005</v>
      </c>
      <c r="AA18" s="67">
        <f t="shared" si="11"/>
        <v>10</v>
      </c>
    </row>
    <row r="19" spans="1:27" x14ac:dyDescent="0.3">
      <c r="A19" s="63" t="s">
        <v>1039</v>
      </c>
      <c r="B19" s="64">
        <f>VLOOKUP($A19,'Return Data'!$B$7:$R$2843,3,0)</f>
        <v>44440</v>
      </c>
      <c r="C19" s="65">
        <f>VLOOKUP($A19,'Return Data'!$B$7:$R$2843,4,0)</f>
        <v>3110.7363</v>
      </c>
      <c r="D19" s="65">
        <f>VLOOKUP($A19,'Return Data'!$B$7:$R$2843,5,0)</f>
        <v>11.596399999999999</v>
      </c>
      <c r="E19" s="66">
        <f t="shared" si="0"/>
        <v>14</v>
      </c>
      <c r="F19" s="65">
        <f>VLOOKUP($A19,'Return Data'!$B$7:$R$2843,6,0)</f>
        <v>5.8581000000000003</v>
      </c>
      <c r="G19" s="66">
        <f t="shared" si="1"/>
        <v>21</v>
      </c>
      <c r="H19" s="65">
        <f>VLOOKUP($A19,'Return Data'!$B$7:$R$2843,7,0)</f>
        <v>5.4699</v>
      </c>
      <c r="I19" s="66">
        <f t="shared" si="2"/>
        <v>19</v>
      </c>
      <c r="J19" s="65">
        <f>VLOOKUP($A19,'Return Data'!$B$7:$R$2843,8,0)</f>
        <v>4.6184000000000003</v>
      </c>
      <c r="K19" s="66">
        <f t="shared" si="3"/>
        <v>19</v>
      </c>
      <c r="L19" s="65">
        <f>VLOOKUP($A19,'Return Data'!$B$7:$R$2843,9,0)</f>
        <v>4.7798999999999996</v>
      </c>
      <c r="M19" s="66">
        <f t="shared" si="4"/>
        <v>19</v>
      </c>
      <c r="N19" s="65">
        <f>VLOOKUP($A19,'Return Data'!$B$7:$R$2843,10,0)</f>
        <v>4.5400999999999998</v>
      </c>
      <c r="O19" s="66">
        <f t="shared" si="5"/>
        <v>17</v>
      </c>
      <c r="P19" s="65">
        <f>VLOOKUP($A19,'Return Data'!$B$7:$R$2843,11,0)</f>
        <v>4.8074000000000003</v>
      </c>
      <c r="Q19" s="66">
        <f t="shared" si="6"/>
        <v>15</v>
      </c>
      <c r="R19" s="65">
        <f>VLOOKUP($A19,'Return Data'!$B$7:$R$2843,12,0)</f>
        <v>4.0571000000000002</v>
      </c>
      <c r="S19" s="66">
        <f t="shared" si="7"/>
        <v>17</v>
      </c>
      <c r="T19" s="65">
        <f>VLOOKUP($A19,'Return Data'!$B$7:$R$2843,13,0)</f>
        <v>4.4691999999999998</v>
      </c>
      <c r="U19" s="66">
        <f t="shared" si="8"/>
        <v>18</v>
      </c>
      <c r="V19" s="65">
        <f>VLOOKUP($A19,'Return Data'!$B$7:$R$2843,17,0)</f>
        <v>6.3859000000000004</v>
      </c>
      <c r="W19" s="66">
        <f t="shared" si="9"/>
        <v>12</v>
      </c>
      <c r="X19" s="65">
        <f>VLOOKUP($A19,'Return Data'!$B$7:$R$2843,14,0)</f>
        <v>7.4066000000000001</v>
      </c>
      <c r="Y19" s="66">
        <f t="shared" si="10"/>
        <v>6</v>
      </c>
      <c r="Z19" s="65">
        <f>VLOOKUP($A19,'Return Data'!$B$7:$R$2843,16,0)</f>
        <v>8.0533999999999999</v>
      </c>
      <c r="AA19" s="67">
        <f t="shared" si="11"/>
        <v>9</v>
      </c>
    </row>
    <row r="20" spans="1:27" x14ac:dyDescent="0.3">
      <c r="A20" s="63" t="s">
        <v>1041</v>
      </c>
      <c r="B20" s="64">
        <f>VLOOKUP($A20,'Return Data'!$B$7:$R$2843,3,0)</f>
        <v>44440</v>
      </c>
      <c r="C20" s="65">
        <f>VLOOKUP($A20,'Return Data'!$B$7:$R$2843,4,0)</f>
        <v>29.988299999999999</v>
      </c>
      <c r="D20" s="65">
        <f>VLOOKUP($A20,'Return Data'!$B$7:$R$2843,5,0)</f>
        <v>10.4704</v>
      </c>
      <c r="E20" s="66">
        <f t="shared" si="0"/>
        <v>17</v>
      </c>
      <c r="F20" s="65">
        <f>VLOOKUP($A20,'Return Data'!$B$7:$R$2843,6,0)</f>
        <v>6.9199000000000002</v>
      </c>
      <c r="G20" s="66">
        <f t="shared" si="1"/>
        <v>11</v>
      </c>
      <c r="H20" s="65">
        <f>VLOOKUP($A20,'Return Data'!$B$7:$R$2843,7,0)</f>
        <v>6.1276999999999999</v>
      </c>
      <c r="I20" s="66">
        <f t="shared" si="2"/>
        <v>12</v>
      </c>
      <c r="J20" s="65">
        <f>VLOOKUP($A20,'Return Data'!$B$7:$R$2843,8,0)</f>
        <v>4.4676</v>
      </c>
      <c r="K20" s="66">
        <f t="shared" si="3"/>
        <v>21</v>
      </c>
      <c r="L20" s="65">
        <f>VLOOKUP($A20,'Return Data'!$B$7:$R$2843,9,0)</f>
        <v>4.8193999999999999</v>
      </c>
      <c r="M20" s="66">
        <f t="shared" si="4"/>
        <v>18</v>
      </c>
      <c r="N20" s="65">
        <f>VLOOKUP($A20,'Return Data'!$B$7:$R$2843,10,0)</f>
        <v>4.3346</v>
      </c>
      <c r="O20" s="66">
        <f t="shared" si="5"/>
        <v>21</v>
      </c>
      <c r="P20" s="65">
        <f>VLOOKUP($A20,'Return Data'!$B$7:$R$2843,11,0)</f>
        <v>4.2153999999999998</v>
      </c>
      <c r="Q20" s="66">
        <f t="shared" si="6"/>
        <v>24</v>
      </c>
      <c r="R20" s="65">
        <f>VLOOKUP($A20,'Return Data'!$B$7:$R$2843,12,0)</f>
        <v>3.5882999999999998</v>
      </c>
      <c r="S20" s="66">
        <f t="shared" si="7"/>
        <v>24</v>
      </c>
      <c r="T20" s="65">
        <f>VLOOKUP($A20,'Return Data'!$B$7:$R$2843,13,0)</f>
        <v>3.8717999999999999</v>
      </c>
      <c r="U20" s="66">
        <f t="shared" si="8"/>
        <v>25</v>
      </c>
      <c r="V20" s="65">
        <f>VLOOKUP($A20,'Return Data'!$B$7:$R$2843,17,0)</f>
        <v>10.733700000000001</v>
      </c>
      <c r="W20" s="66">
        <f t="shared" si="9"/>
        <v>1</v>
      </c>
      <c r="X20" s="65">
        <f>VLOOKUP($A20,'Return Data'!$B$7:$R$2843,14,0)</f>
        <v>5.4755000000000003</v>
      </c>
      <c r="Y20" s="66">
        <f t="shared" si="10"/>
        <v>18</v>
      </c>
      <c r="Z20" s="65">
        <f>VLOOKUP($A20,'Return Data'!$B$7:$R$2843,16,0)</f>
        <v>7.2958999999999996</v>
      </c>
      <c r="AA20" s="67">
        <f t="shared" si="11"/>
        <v>18</v>
      </c>
    </row>
    <row r="21" spans="1:27" x14ac:dyDescent="0.3">
      <c r="A21" s="63" t="s">
        <v>1043</v>
      </c>
      <c r="B21" s="64">
        <f>VLOOKUP($A21,'Return Data'!$B$7:$R$2843,3,0)</f>
        <v>44440</v>
      </c>
      <c r="C21" s="65">
        <f>VLOOKUP($A21,'Return Data'!$B$7:$R$2843,4,0)</f>
        <v>2839.4164000000001</v>
      </c>
      <c r="D21" s="65">
        <f>VLOOKUP($A21,'Return Data'!$B$7:$R$2843,5,0)</f>
        <v>11.957599999999999</v>
      </c>
      <c r="E21" s="66">
        <f t="shared" si="0"/>
        <v>12</v>
      </c>
      <c r="F21" s="65">
        <f>VLOOKUP($A21,'Return Data'!$B$7:$R$2843,6,0)</f>
        <v>8.6942000000000004</v>
      </c>
      <c r="G21" s="66">
        <f t="shared" si="1"/>
        <v>2</v>
      </c>
      <c r="H21" s="65">
        <f>VLOOKUP($A21,'Return Data'!$B$7:$R$2843,7,0)</f>
        <v>7.7645999999999997</v>
      </c>
      <c r="I21" s="66">
        <f t="shared" si="2"/>
        <v>5</v>
      </c>
      <c r="J21" s="65">
        <f>VLOOKUP($A21,'Return Data'!$B$7:$R$2843,8,0)</f>
        <v>6.5804999999999998</v>
      </c>
      <c r="K21" s="66">
        <f t="shared" si="3"/>
        <v>4</v>
      </c>
      <c r="L21" s="65">
        <f>VLOOKUP($A21,'Return Data'!$B$7:$R$2843,9,0)</f>
        <v>6.5167999999999999</v>
      </c>
      <c r="M21" s="66">
        <f t="shared" si="4"/>
        <v>5</v>
      </c>
      <c r="N21" s="65">
        <f>VLOOKUP($A21,'Return Data'!$B$7:$R$2843,10,0)</f>
        <v>5.4645999999999999</v>
      </c>
      <c r="O21" s="66">
        <f t="shared" si="5"/>
        <v>5</v>
      </c>
      <c r="P21" s="65">
        <f>VLOOKUP($A21,'Return Data'!$B$7:$R$2843,11,0)</f>
        <v>5.5686999999999998</v>
      </c>
      <c r="Q21" s="66">
        <f t="shared" si="6"/>
        <v>4</v>
      </c>
      <c r="R21" s="65">
        <f>VLOOKUP($A21,'Return Data'!$B$7:$R$2843,12,0)</f>
        <v>4.5804999999999998</v>
      </c>
      <c r="S21" s="66">
        <f t="shared" si="7"/>
        <v>8</v>
      </c>
      <c r="T21" s="65">
        <f>VLOOKUP($A21,'Return Data'!$B$7:$R$2843,13,0)</f>
        <v>5.3155999999999999</v>
      </c>
      <c r="U21" s="66">
        <f t="shared" si="8"/>
        <v>7</v>
      </c>
      <c r="V21" s="65">
        <f>VLOOKUP($A21,'Return Data'!$B$7:$R$2843,17,0)</f>
        <v>7.42</v>
      </c>
      <c r="W21" s="66">
        <f t="shared" si="9"/>
        <v>2</v>
      </c>
      <c r="X21" s="65">
        <f>VLOOKUP($A21,'Return Data'!$B$7:$R$2843,14,0)</f>
        <v>7.9135999999999997</v>
      </c>
      <c r="Y21" s="66">
        <f t="shared" si="10"/>
        <v>2</v>
      </c>
      <c r="Z21" s="65">
        <f>VLOOKUP($A21,'Return Data'!$B$7:$R$2843,16,0)</f>
        <v>8.5399999999999991</v>
      </c>
      <c r="AA21" s="67">
        <f t="shared" si="11"/>
        <v>2</v>
      </c>
    </row>
    <row r="22" spans="1:27" x14ac:dyDescent="0.3">
      <c r="A22" s="63" t="s">
        <v>1044</v>
      </c>
      <c r="B22" s="64">
        <f>VLOOKUP($A22,'Return Data'!$B$7:$R$2843,3,0)</f>
        <v>44440</v>
      </c>
      <c r="C22" s="65">
        <f>VLOOKUP($A22,'Return Data'!$B$7:$R$2843,4,0)</f>
        <v>23.357199999999999</v>
      </c>
      <c r="D22" s="65">
        <f>VLOOKUP($A22,'Return Data'!$B$7:$R$2843,5,0)</f>
        <v>13.287699999999999</v>
      </c>
      <c r="E22" s="66">
        <f t="shared" si="0"/>
        <v>7</v>
      </c>
      <c r="F22" s="65">
        <f>VLOOKUP($A22,'Return Data'!$B$7:$R$2843,6,0)</f>
        <v>7.0701999999999998</v>
      </c>
      <c r="G22" s="66">
        <f t="shared" si="1"/>
        <v>10</v>
      </c>
      <c r="H22" s="65">
        <f>VLOOKUP($A22,'Return Data'!$B$7:$R$2843,7,0)</f>
        <v>6.3029999999999999</v>
      </c>
      <c r="I22" s="66">
        <f t="shared" si="2"/>
        <v>10</v>
      </c>
      <c r="J22" s="65">
        <f>VLOOKUP($A22,'Return Data'!$B$7:$R$2843,8,0)</f>
        <v>5.3464</v>
      </c>
      <c r="K22" s="66">
        <f t="shared" si="3"/>
        <v>8</v>
      </c>
      <c r="L22" s="65">
        <f>VLOOKUP($A22,'Return Data'!$B$7:$R$2843,9,0)</f>
        <v>5.7788000000000004</v>
      </c>
      <c r="M22" s="66">
        <f t="shared" si="4"/>
        <v>7</v>
      </c>
      <c r="N22" s="65">
        <f>VLOOKUP($A22,'Return Data'!$B$7:$R$2843,10,0)</f>
        <v>4.9546999999999999</v>
      </c>
      <c r="O22" s="66">
        <f t="shared" si="5"/>
        <v>8</v>
      </c>
      <c r="P22" s="65">
        <f>VLOOKUP($A22,'Return Data'!$B$7:$R$2843,11,0)</f>
        <v>5.1603000000000003</v>
      </c>
      <c r="Q22" s="66">
        <f t="shared" si="6"/>
        <v>10</v>
      </c>
      <c r="R22" s="65">
        <f>VLOOKUP($A22,'Return Data'!$B$7:$R$2843,12,0)</f>
        <v>4.3956</v>
      </c>
      <c r="S22" s="66">
        <f t="shared" si="7"/>
        <v>10</v>
      </c>
      <c r="T22" s="65">
        <f>VLOOKUP($A22,'Return Data'!$B$7:$R$2843,13,0)</f>
        <v>5.0153999999999996</v>
      </c>
      <c r="U22" s="66">
        <f t="shared" si="8"/>
        <v>9</v>
      </c>
      <c r="V22" s="65">
        <f>VLOOKUP($A22,'Return Data'!$B$7:$R$2843,17,0)</f>
        <v>6.3010000000000002</v>
      </c>
      <c r="W22" s="66">
        <f t="shared" si="9"/>
        <v>14</v>
      </c>
      <c r="X22" s="65">
        <f>VLOOKUP($A22,'Return Data'!$B$7:$R$2843,14,0)</f>
        <v>6.2621000000000002</v>
      </c>
      <c r="Y22" s="66">
        <f t="shared" si="10"/>
        <v>15</v>
      </c>
      <c r="Z22" s="65">
        <f>VLOOKUP($A22,'Return Data'!$B$7:$R$2843,16,0)</f>
        <v>8.0169999999999995</v>
      </c>
      <c r="AA22" s="67">
        <f t="shared" si="11"/>
        <v>11</v>
      </c>
    </row>
    <row r="23" spans="1:27" x14ac:dyDescent="0.3">
      <c r="A23" s="63" t="s">
        <v>1047</v>
      </c>
      <c r="B23" s="64">
        <f>VLOOKUP($A23,'Return Data'!$B$7:$R$2843,3,0)</f>
        <v>44440</v>
      </c>
      <c r="C23" s="65">
        <f>VLOOKUP($A23,'Return Data'!$B$7:$R$2843,4,0)</f>
        <v>33.739800000000002</v>
      </c>
      <c r="D23" s="65">
        <f>VLOOKUP($A23,'Return Data'!$B$7:$R$2843,5,0)</f>
        <v>10.063599999999999</v>
      </c>
      <c r="E23" s="66">
        <f t="shared" si="0"/>
        <v>19</v>
      </c>
      <c r="F23" s="65">
        <f>VLOOKUP($A23,'Return Data'!$B$7:$R$2843,6,0)</f>
        <v>6.1064999999999996</v>
      </c>
      <c r="G23" s="66">
        <f t="shared" si="1"/>
        <v>18</v>
      </c>
      <c r="H23" s="65">
        <f>VLOOKUP($A23,'Return Data'!$B$7:$R$2843,7,0)</f>
        <v>5.7553999999999998</v>
      </c>
      <c r="I23" s="66">
        <f t="shared" si="2"/>
        <v>16</v>
      </c>
      <c r="J23" s="65">
        <f>VLOOKUP($A23,'Return Data'!$B$7:$R$2843,8,0)</f>
        <v>4.6910999999999996</v>
      </c>
      <c r="K23" s="66">
        <f t="shared" si="3"/>
        <v>17</v>
      </c>
      <c r="L23" s="65">
        <f>VLOOKUP($A23,'Return Data'!$B$7:$R$2843,9,0)</f>
        <v>4.7374999999999998</v>
      </c>
      <c r="M23" s="66">
        <f t="shared" si="4"/>
        <v>22</v>
      </c>
      <c r="N23" s="65">
        <f>VLOOKUP($A23,'Return Data'!$B$7:$R$2843,10,0)</f>
        <v>4.4290000000000003</v>
      </c>
      <c r="O23" s="66">
        <f t="shared" si="5"/>
        <v>18</v>
      </c>
      <c r="P23" s="65">
        <f>VLOOKUP($A23,'Return Data'!$B$7:$R$2843,11,0)</f>
        <v>4.5061</v>
      </c>
      <c r="Q23" s="66">
        <f t="shared" si="6"/>
        <v>20</v>
      </c>
      <c r="R23" s="65">
        <f>VLOOKUP($A23,'Return Data'!$B$7:$R$2843,12,0)</f>
        <v>4.6502999999999997</v>
      </c>
      <c r="S23" s="66">
        <f t="shared" si="7"/>
        <v>7</v>
      </c>
      <c r="T23" s="65">
        <f>VLOOKUP($A23,'Return Data'!$B$7:$R$2843,13,0)</f>
        <v>4.8954000000000004</v>
      </c>
      <c r="U23" s="66">
        <f t="shared" si="8"/>
        <v>11</v>
      </c>
      <c r="V23" s="65">
        <f>VLOOKUP($A23,'Return Data'!$B$7:$R$2843,17,0)</f>
        <v>6.6041999999999996</v>
      </c>
      <c r="W23" s="66">
        <f t="shared" si="9"/>
        <v>9</v>
      </c>
      <c r="X23" s="65">
        <f>VLOOKUP($A23,'Return Data'!$B$7:$R$2843,14,0)</f>
        <v>5.8361999999999998</v>
      </c>
      <c r="Y23" s="66">
        <f t="shared" si="10"/>
        <v>16</v>
      </c>
      <c r="Z23" s="65">
        <f>VLOOKUP($A23,'Return Data'!$B$7:$R$2843,16,0)</f>
        <v>7.5941999999999998</v>
      </c>
      <c r="AA23" s="67">
        <f t="shared" si="11"/>
        <v>15</v>
      </c>
    </row>
    <row r="24" spans="1:27" x14ac:dyDescent="0.3">
      <c r="A24" s="63" t="s">
        <v>1048</v>
      </c>
      <c r="B24" s="64">
        <f>VLOOKUP($A24,'Return Data'!$B$7:$R$2843,3,0)</f>
        <v>44440</v>
      </c>
      <c r="C24" s="65">
        <f>VLOOKUP($A24,'Return Data'!$B$7:$R$2843,4,0)</f>
        <v>1370.8967</v>
      </c>
      <c r="D24" s="65">
        <f>VLOOKUP($A24,'Return Data'!$B$7:$R$2843,5,0)</f>
        <v>9.7792999999999992</v>
      </c>
      <c r="E24" s="66">
        <f t="shared" si="0"/>
        <v>22</v>
      </c>
      <c r="F24" s="65">
        <f>VLOOKUP($A24,'Return Data'!$B$7:$R$2843,6,0)</f>
        <v>6.5923999999999996</v>
      </c>
      <c r="G24" s="66">
        <f t="shared" si="1"/>
        <v>14</v>
      </c>
      <c r="H24" s="65">
        <f>VLOOKUP($A24,'Return Data'!$B$7:$R$2843,7,0)</f>
        <v>6.0595999999999997</v>
      </c>
      <c r="I24" s="66">
        <f t="shared" si="2"/>
        <v>13</v>
      </c>
      <c r="J24" s="65">
        <f>VLOOKUP($A24,'Return Data'!$B$7:$R$2843,8,0)</f>
        <v>4.8989000000000003</v>
      </c>
      <c r="K24" s="66">
        <f t="shared" si="3"/>
        <v>12</v>
      </c>
      <c r="L24" s="65">
        <f>VLOOKUP($A24,'Return Data'!$B$7:$R$2843,9,0)</f>
        <v>5.3193999999999999</v>
      </c>
      <c r="M24" s="66">
        <f t="shared" si="4"/>
        <v>9</v>
      </c>
      <c r="N24" s="65">
        <f>VLOOKUP($A24,'Return Data'!$B$7:$R$2843,10,0)</f>
        <v>4.6253000000000002</v>
      </c>
      <c r="O24" s="66">
        <f t="shared" si="5"/>
        <v>14</v>
      </c>
      <c r="P24" s="65">
        <f>VLOOKUP($A24,'Return Data'!$B$7:$R$2843,11,0)</f>
        <v>4.9269999999999996</v>
      </c>
      <c r="Q24" s="66">
        <f t="shared" si="6"/>
        <v>14</v>
      </c>
      <c r="R24" s="65">
        <f>VLOOKUP($A24,'Return Data'!$B$7:$R$2843,12,0)</f>
        <v>4.2272999999999996</v>
      </c>
      <c r="S24" s="66">
        <f t="shared" si="7"/>
        <v>14</v>
      </c>
      <c r="T24" s="65">
        <f>VLOOKUP($A24,'Return Data'!$B$7:$R$2843,13,0)</f>
        <v>4.6748000000000003</v>
      </c>
      <c r="U24" s="66">
        <f t="shared" si="8"/>
        <v>13</v>
      </c>
      <c r="V24" s="65">
        <f>VLOOKUP($A24,'Return Data'!$B$7:$R$2843,17,0)</f>
        <v>6.2930999999999999</v>
      </c>
      <c r="W24" s="66">
        <f t="shared" si="9"/>
        <v>15</v>
      </c>
      <c r="X24" s="65">
        <f>VLOOKUP($A24,'Return Data'!$B$7:$R$2843,14,0)</f>
        <v>7.1982999999999997</v>
      </c>
      <c r="Y24" s="66">
        <f t="shared" si="10"/>
        <v>9</v>
      </c>
      <c r="Z24" s="65">
        <f>VLOOKUP($A24,'Return Data'!$B$7:$R$2843,16,0)</f>
        <v>7.1871</v>
      </c>
      <c r="AA24" s="67">
        <f t="shared" si="11"/>
        <v>19</v>
      </c>
    </row>
    <row r="25" spans="1:27" x14ac:dyDescent="0.3">
      <c r="A25" s="63" t="s">
        <v>1050</v>
      </c>
      <c r="B25" s="64">
        <f>VLOOKUP($A25,'Return Data'!$B$7:$R$2843,3,0)</f>
        <v>44440</v>
      </c>
      <c r="C25" s="65">
        <f>VLOOKUP($A25,'Return Data'!$B$7:$R$2843,4,0)</f>
        <v>1927.3386</v>
      </c>
      <c r="D25" s="65">
        <f>VLOOKUP($A25,'Return Data'!$B$7:$R$2843,5,0)</f>
        <v>12.795199999999999</v>
      </c>
      <c r="E25" s="66">
        <f t="shared" si="0"/>
        <v>9</v>
      </c>
      <c r="F25" s="65">
        <f>VLOOKUP($A25,'Return Data'!$B$7:$R$2843,6,0)</f>
        <v>6.6890000000000001</v>
      </c>
      <c r="G25" s="66">
        <f t="shared" si="1"/>
        <v>12</v>
      </c>
      <c r="H25" s="65">
        <f>VLOOKUP($A25,'Return Data'!$B$7:$R$2843,7,0)</f>
        <v>5.9598000000000004</v>
      </c>
      <c r="I25" s="66">
        <f t="shared" si="2"/>
        <v>14</v>
      </c>
      <c r="J25" s="65">
        <f>VLOOKUP($A25,'Return Data'!$B$7:$R$2843,8,0)</f>
        <v>4.9032999999999998</v>
      </c>
      <c r="K25" s="66">
        <f t="shared" si="3"/>
        <v>11</v>
      </c>
      <c r="L25" s="65">
        <f>VLOOKUP($A25,'Return Data'!$B$7:$R$2843,9,0)</f>
        <v>5.1521999999999997</v>
      </c>
      <c r="M25" s="66">
        <f t="shared" si="4"/>
        <v>11</v>
      </c>
      <c r="N25" s="65">
        <f>VLOOKUP($A25,'Return Data'!$B$7:$R$2843,10,0)</f>
        <v>4.6018999999999997</v>
      </c>
      <c r="O25" s="66">
        <f t="shared" si="5"/>
        <v>16</v>
      </c>
      <c r="P25" s="65">
        <f>VLOOKUP($A25,'Return Data'!$B$7:$R$2843,11,0)</f>
        <v>4.7952000000000004</v>
      </c>
      <c r="Q25" s="66">
        <f t="shared" si="6"/>
        <v>16</v>
      </c>
      <c r="R25" s="65">
        <f>VLOOKUP($A25,'Return Data'!$B$7:$R$2843,12,0)</f>
        <v>3.9851999999999999</v>
      </c>
      <c r="S25" s="66">
        <f t="shared" si="7"/>
        <v>19</v>
      </c>
      <c r="T25" s="65">
        <f>VLOOKUP($A25,'Return Data'!$B$7:$R$2843,13,0)</f>
        <v>4.5212000000000003</v>
      </c>
      <c r="U25" s="66">
        <f t="shared" si="8"/>
        <v>17</v>
      </c>
      <c r="V25" s="65">
        <f>VLOOKUP($A25,'Return Data'!$B$7:$R$2843,17,0)</f>
        <v>5.8475000000000001</v>
      </c>
      <c r="W25" s="66">
        <f t="shared" si="9"/>
        <v>18</v>
      </c>
      <c r="X25" s="65">
        <f>VLOOKUP($A25,'Return Data'!$B$7:$R$2843,14,0)</f>
        <v>6.3677000000000001</v>
      </c>
      <c r="Y25" s="66">
        <f t="shared" si="10"/>
        <v>14</v>
      </c>
      <c r="Z25" s="65">
        <f>VLOOKUP($A25,'Return Data'!$B$7:$R$2843,16,0)</f>
        <v>7.3174999999999999</v>
      </c>
      <c r="AA25" s="67">
        <f t="shared" si="11"/>
        <v>17</v>
      </c>
    </row>
    <row r="26" spans="1:27" x14ac:dyDescent="0.3">
      <c r="A26" s="63" t="s">
        <v>1053</v>
      </c>
      <c r="B26" s="64">
        <f>VLOOKUP($A26,'Return Data'!$B$7:$R$2843,3,0)</f>
        <v>44440</v>
      </c>
      <c r="C26" s="65">
        <f>VLOOKUP($A26,'Return Data'!$B$7:$R$2843,4,0)</f>
        <v>3093.1831000000002</v>
      </c>
      <c r="D26" s="65">
        <f>VLOOKUP($A26,'Return Data'!$B$7:$R$2843,5,0)</f>
        <v>12.714399999999999</v>
      </c>
      <c r="E26" s="66">
        <f t="shared" si="0"/>
        <v>10</v>
      </c>
      <c r="F26" s="65">
        <f>VLOOKUP($A26,'Return Data'!$B$7:$R$2843,6,0)</f>
        <v>7.6919000000000004</v>
      </c>
      <c r="G26" s="66">
        <f t="shared" si="1"/>
        <v>4</v>
      </c>
      <c r="H26" s="65">
        <f>VLOOKUP($A26,'Return Data'!$B$7:$R$2843,7,0)</f>
        <v>6.2450000000000001</v>
      </c>
      <c r="I26" s="66">
        <f t="shared" si="2"/>
        <v>11</v>
      </c>
      <c r="J26" s="65">
        <f>VLOOKUP($A26,'Return Data'!$B$7:$R$2843,8,0)</f>
        <v>5.2689000000000004</v>
      </c>
      <c r="K26" s="66">
        <f t="shared" si="3"/>
        <v>9</v>
      </c>
      <c r="L26" s="65">
        <f>VLOOKUP($A26,'Return Data'!$B$7:$R$2843,9,0)</f>
        <v>5.5757000000000003</v>
      </c>
      <c r="M26" s="66">
        <f t="shared" si="4"/>
        <v>8</v>
      </c>
      <c r="N26" s="65">
        <f>VLOOKUP($A26,'Return Data'!$B$7:$R$2843,10,0)</f>
        <v>5.4188000000000001</v>
      </c>
      <c r="O26" s="66">
        <f t="shared" si="5"/>
        <v>6</v>
      </c>
      <c r="P26" s="65">
        <f>VLOOKUP($A26,'Return Data'!$B$7:$R$2843,11,0)</f>
        <v>6.0742000000000003</v>
      </c>
      <c r="Q26" s="66">
        <f t="shared" si="6"/>
        <v>2</v>
      </c>
      <c r="R26" s="65">
        <f>VLOOKUP($A26,'Return Data'!$B$7:$R$2843,12,0)</f>
        <v>5.181</v>
      </c>
      <c r="S26" s="66">
        <f t="shared" si="7"/>
        <v>3</v>
      </c>
      <c r="T26" s="65">
        <f>VLOOKUP($A26,'Return Data'!$B$7:$R$2843,13,0)</f>
        <v>5.7451999999999996</v>
      </c>
      <c r="U26" s="66">
        <f t="shared" si="8"/>
        <v>3</v>
      </c>
      <c r="V26" s="65">
        <f>VLOOKUP($A26,'Return Data'!$B$7:$R$2843,17,0)</f>
        <v>7.2148000000000003</v>
      </c>
      <c r="W26" s="66">
        <f t="shared" si="9"/>
        <v>3</v>
      </c>
      <c r="X26" s="65">
        <f>VLOOKUP($A26,'Return Data'!$B$7:$R$2843,14,0)</f>
        <v>7.2392000000000003</v>
      </c>
      <c r="Y26" s="66">
        <f t="shared" si="10"/>
        <v>8</v>
      </c>
      <c r="Z26" s="65">
        <f>VLOOKUP($A26,'Return Data'!$B$7:$R$2843,16,0)</f>
        <v>8.1311999999999998</v>
      </c>
      <c r="AA26" s="67">
        <f t="shared" si="11"/>
        <v>8</v>
      </c>
    </row>
    <row r="27" spans="1:27" x14ac:dyDescent="0.3">
      <c r="A27" s="63" t="s">
        <v>1055</v>
      </c>
      <c r="B27" s="64">
        <f>VLOOKUP($A27,'Return Data'!$B$7:$R$2843,3,0)</f>
        <v>44440</v>
      </c>
      <c r="C27" s="65">
        <f>VLOOKUP($A27,'Return Data'!$B$7:$R$2843,4,0)</f>
        <v>25.011399999999998</v>
      </c>
      <c r="D27" s="65">
        <f>VLOOKUP($A27,'Return Data'!$B$7:$R$2843,5,0)</f>
        <v>9.9261999999999997</v>
      </c>
      <c r="E27" s="66">
        <f t="shared" si="0"/>
        <v>21</v>
      </c>
      <c r="F27" s="65">
        <f>VLOOKUP($A27,'Return Data'!$B$7:$R$2843,6,0)</f>
        <v>7.4501999999999997</v>
      </c>
      <c r="G27" s="66">
        <f t="shared" si="1"/>
        <v>6</v>
      </c>
      <c r="H27" s="65">
        <f>VLOOKUP($A27,'Return Data'!$B$7:$R$2843,7,0)</f>
        <v>6.6379999999999999</v>
      </c>
      <c r="I27" s="66">
        <f t="shared" si="2"/>
        <v>7</v>
      </c>
      <c r="J27" s="65">
        <f>VLOOKUP($A27,'Return Data'!$B$7:$R$2843,8,0)</f>
        <v>4.8979999999999997</v>
      </c>
      <c r="K27" s="66">
        <f t="shared" si="3"/>
        <v>13</v>
      </c>
      <c r="L27" s="65">
        <f>VLOOKUP($A27,'Return Data'!$B$7:$R$2843,9,0)</f>
        <v>4.5915999999999997</v>
      </c>
      <c r="M27" s="66">
        <f t="shared" si="4"/>
        <v>23</v>
      </c>
      <c r="N27" s="65">
        <f>VLOOKUP($A27,'Return Data'!$B$7:$R$2843,10,0)</f>
        <v>4.3052999999999999</v>
      </c>
      <c r="O27" s="66">
        <f t="shared" si="5"/>
        <v>23</v>
      </c>
      <c r="P27" s="65">
        <f>VLOOKUP($A27,'Return Data'!$B$7:$R$2843,11,0)</f>
        <v>4.6702000000000004</v>
      </c>
      <c r="Q27" s="66">
        <f t="shared" si="6"/>
        <v>19</v>
      </c>
      <c r="R27" s="65">
        <f>VLOOKUP($A27,'Return Data'!$B$7:$R$2843,12,0)</f>
        <v>4.3788999999999998</v>
      </c>
      <c r="S27" s="66">
        <f t="shared" si="7"/>
        <v>11</v>
      </c>
      <c r="T27" s="65">
        <f>VLOOKUP($A27,'Return Data'!$B$7:$R$2843,13,0)</f>
        <v>4.9977</v>
      </c>
      <c r="U27" s="66">
        <f t="shared" si="8"/>
        <v>10</v>
      </c>
      <c r="V27" s="65">
        <f>VLOOKUP($A27,'Return Data'!$B$7:$R$2843,17,0)</f>
        <v>4.4523000000000001</v>
      </c>
      <c r="W27" s="66">
        <f t="shared" si="9"/>
        <v>23</v>
      </c>
      <c r="X27" s="65">
        <f>VLOOKUP($A27,'Return Data'!$B$7:$R$2843,14,0)</f>
        <v>-0.18</v>
      </c>
      <c r="Y27" s="66">
        <f t="shared" si="10"/>
        <v>23</v>
      </c>
      <c r="Z27" s="65">
        <f>VLOOKUP($A27,'Return Data'!$B$7:$R$2843,16,0)</f>
        <v>5.8209</v>
      </c>
      <c r="AA27" s="67">
        <f t="shared" si="11"/>
        <v>23</v>
      </c>
    </row>
    <row r="28" spans="1:27" x14ac:dyDescent="0.3">
      <c r="A28" s="63" t="s">
        <v>1057</v>
      </c>
      <c r="B28" s="64">
        <f>VLOOKUP($A28,'Return Data'!$B$7:$R$2843,3,0)</f>
        <v>44440</v>
      </c>
      <c r="C28" s="65">
        <f>VLOOKUP($A28,'Return Data'!$B$7:$R$2843,4,0)</f>
        <v>2899.2301000000002</v>
      </c>
      <c r="D28" s="65">
        <f>VLOOKUP($A28,'Return Data'!$B$7:$R$2843,5,0)</f>
        <v>10.676500000000001</v>
      </c>
      <c r="E28" s="66">
        <f t="shared" si="0"/>
        <v>15</v>
      </c>
      <c r="F28" s="65">
        <f>VLOOKUP($A28,'Return Data'!$B$7:$R$2843,6,0)</f>
        <v>5.0065</v>
      </c>
      <c r="G28" s="66">
        <f t="shared" si="1"/>
        <v>25</v>
      </c>
      <c r="H28" s="65">
        <f>VLOOKUP($A28,'Return Data'!$B$7:$R$2843,7,0)</f>
        <v>4.8007</v>
      </c>
      <c r="I28" s="66">
        <f t="shared" si="2"/>
        <v>24</v>
      </c>
      <c r="J28" s="65">
        <f>VLOOKUP($A28,'Return Data'!$B$7:$R$2843,8,0)</f>
        <v>4.3731</v>
      </c>
      <c r="K28" s="66">
        <f t="shared" si="3"/>
        <v>23</v>
      </c>
      <c r="L28" s="65">
        <f>VLOOKUP($A28,'Return Data'!$B$7:$R$2843,9,0)</f>
        <v>4.5503999999999998</v>
      </c>
      <c r="M28" s="66">
        <f t="shared" si="4"/>
        <v>24</v>
      </c>
      <c r="N28" s="65">
        <f>VLOOKUP($A28,'Return Data'!$B$7:$R$2843,10,0)</f>
        <v>4.3761999999999999</v>
      </c>
      <c r="O28" s="66">
        <f t="shared" si="5"/>
        <v>19</v>
      </c>
      <c r="P28" s="65">
        <f>VLOOKUP($A28,'Return Data'!$B$7:$R$2843,11,0)</f>
        <v>4.5042</v>
      </c>
      <c r="Q28" s="66">
        <f t="shared" si="6"/>
        <v>21</v>
      </c>
      <c r="R28" s="65">
        <f>VLOOKUP($A28,'Return Data'!$B$7:$R$2843,12,0)</f>
        <v>3.9828000000000001</v>
      </c>
      <c r="S28" s="66">
        <f t="shared" si="7"/>
        <v>20</v>
      </c>
      <c r="T28" s="65">
        <f>VLOOKUP($A28,'Return Data'!$B$7:$R$2843,13,0)</f>
        <v>4.1845999999999997</v>
      </c>
      <c r="U28" s="66">
        <f t="shared" si="8"/>
        <v>22</v>
      </c>
      <c r="V28" s="65">
        <f>VLOOKUP($A28,'Return Data'!$B$7:$R$2843,17,0)</f>
        <v>5.0452000000000004</v>
      </c>
      <c r="W28" s="66">
        <f t="shared" si="9"/>
        <v>21</v>
      </c>
      <c r="X28" s="65">
        <f>VLOOKUP($A28,'Return Data'!$B$7:$R$2843,14,0)</f>
        <v>-0.48870000000000002</v>
      </c>
      <c r="Y28" s="66">
        <f t="shared" si="10"/>
        <v>24</v>
      </c>
      <c r="Z28" s="65">
        <f>VLOOKUP($A28,'Return Data'!$B$7:$R$2843,16,0)</f>
        <v>5.4854000000000003</v>
      </c>
      <c r="AA28" s="67">
        <f t="shared" si="11"/>
        <v>24</v>
      </c>
    </row>
    <row r="29" spans="1:27" x14ac:dyDescent="0.3">
      <c r="A29" s="63" t="s">
        <v>1059</v>
      </c>
      <c r="B29" s="64">
        <f>VLOOKUP($A29,'Return Data'!$B$7:$R$2843,3,0)</f>
        <v>44440</v>
      </c>
      <c r="C29" s="65">
        <f>VLOOKUP($A29,'Return Data'!$B$7:$R$2843,4,0)</f>
        <v>2849.5473000000002</v>
      </c>
      <c r="D29" s="65">
        <f>VLOOKUP($A29,'Return Data'!$B$7:$R$2843,5,0)</f>
        <v>9.4644999999999992</v>
      </c>
      <c r="E29" s="66">
        <f t="shared" si="0"/>
        <v>24</v>
      </c>
      <c r="F29" s="65">
        <f>VLOOKUP($A29,'Return Data'!$B$7:$R$2843,6,0)</f>
        <v>5.7119</v>
      </c>
      <c r="G29" s="66">
        <f t="shared" si="1"/>
        <v>23</v>
      </c>
      <c r="H29" s="65">
        <f>VLOOKUP($A29,'Return Data'!$B$7:$R$2843,7,0)</f>
        <v>5.4534000000000002</v>
      </c>
      <c r="I29" s="66">
        <f t="shared" si="2"/>
        <v>20</v>
      </c>
      <c r="J29" s="65">
        <f>VLOOKUP($A29,'Return Data'!$B$7:$R$2843,8,0)</f>
        <v>4.8242000000000003</v>
      </c>
      <c r="K29" s="66">
        <f t="shared" si="3"/>
        <v>15</v>
      </c>
      <c r="L29" s="65">
        <f>VLOOKUP($A29,'Return Data'!$B$7:$R$2843,9,0)</f>
        <v>4.9438000000000004</v>
      </c>
      <c r="M29" s="66">
        <f t="shared" si="4"/>
        <v>15</v>
      </c>
      <c r="N29" s="65">
        <f>VLOOKUP($A29,'Return Data'!$B$7:$R$2843,10,0)</f>
        <v>4.7016</v>
      </c>
      <c r="O29" s="66">
        <f t="shared" si="5"/>
        <v>12</v>
      </c>
      <c r="P29" s="65">
        <f>VLOOKUP($A29,'Return Data'!$B$7:$R$2843,11,0)</f>
        <v>4.4691000000000001</v>
      </c>
      <c r="Q29" s="66">
        <f t="shared" si="6"/>
        <v>22</v>
      </c>
      <c r="R29" s="65">
        <f>VLOOKUP($A29,'Return Data'!$B$7:$R$2843,12,0)</f>
        <v>3.9491000000000001</v>
      </c>
      <c r="S29" s="66">
        <f t="shared" si="7"/>
        <v>21</v>
      </c>
      <c r="T29" s="65">
        <f>VLOOKUP($A29,'Return Data'!$B$7:$R$2843,13,0)</f>
        <v>4.4055</v>
      </c>
      <c r="U29" s="66">
        <f t="shared" si="8"/>
        <v>20</v>
      </c>
      <c r="V29" s="65">
        <f>VLOOKUP($A29,'Return Data'!$B$7:$R$2843,17,0)</f>
        <v>6.2502000000000004</v>
      </c>
      <c r="W29" s="66">
        <f t="shared" si="9"/>
        <v>16</v>
      </c>
      <c r="X29" s="65">
        <f>VLOOKUP($A29,'Return Data'!$B$7:$R$2843,14,0)</f>
        <v>7.1380999999999997</v>
      </c>
      <c r="Y29" s="66">
        <f t="shared" si="10"/>
        <v>11</v>
      </c>
      <c r="Z29" s="65">
        <f>VLOOKUP($A29,'Return Data'!$B$7:$R$2843,16,0)</f>
        <v>7.8878000000000004</v>
      </c>
      <c r="AA29" s="67">
        <f t="shared" si="11"/>
        <v>12</v>
      </c>
    </row>
    <row r="30" spans="1:27" x14ac:dyDescent="0.3">
      <c r="A30" s="63" t="s">
        <v>1060</v>
      </c>
      <c r="B30" s="64">
        <f>VLOOKUP($A30,'Return Data'!$B$7:$R$2843,3,0)</f>
        <v>44440</v>
      </c>
      <c r="C30" s="65">
        <f>VLOOKUP($A30,'Return Data'!$B$7:$R$2843,4,0)</f>
        <v>27.601199999999999</v>
      </c>
      <c r="D30" s="65">
        <f>VLOOKUP($A30,'Return Data'!$B$7:$R$2843,5,0)</f>
        <v>10.053100000000001</v>
      </c>
      <c r="E30" s="66">
        <f t="shared" si="0"/>
        <v>20</v>
      </c>
      <c r="F30" s="65">
        <f>VLOOKUP($A30,'Return Data'!$B$7:$R$2843,6,0)</f>
        <v>6.6180000000000003</v>
      </c>
      <c r="G30" s="66">
        <f t="shared" si="1"/>
        <v>13</v>
      </c>
      <c r="H30" s="65">
        <f>VLOOKUP($A30,'Return Data'!$B$7:$R$2843,7,0)</f>
        <v>5.8061999999999996</v>
      </c>
      <c r="I30" s="66">
        <f t="shared" si="2"/>
        <v>15</v>
      </c>
      <c r="J30" s="65">
        <f>VLOOKUP($A30,'Return Data'!$B$7:$R$2843,8,0)</f>
        <v>4.5513000000000003</v>
      </c>
      <c r="K30" s="66">
        <f t="shared" si="3"/>
        <v>20</v>
      </c>
      <c r="L30" s="65">
        <f>VLOOKUP($A30,'Return Data'!$B$7:$R$2843,9,0)</f>
        <v>4.7610000000000001</v>
      </c>
      <c r="M30" s="66">
        <f t="shared" si="4"/>
        <v>20</v>
      </c>
      <c r="N30" s="65">
        <f>VLOOKUP($A30,'Return Data'!$B$7:$R$2843,10,0)</f>
        <v>4.3067000000000002</v>
      </c>
      <c r="O30" s="66">
        <f t="shared" si="5"/>
        <v>22</v>
      </c>
      <c r="P30" s="65">
        <f>VLOOKUP($A30,'Return Data'!$B$7:$R$2843,11,0)</f>
        <v>4.4088000000000003</v>
      </c>
      <c r="Q30" s="66">
        <f t="shared" si="6"/>
        <v>23</v>
      </c>
      <c r="R30" s="65">
        <f>VLOOKUP($A30,'Return Data'!$B$7:$R$2843,12,0)</f>
        <v>3.9460999999999999</v>
      </c>
      <c r="S30" s="66">
        <f t="shared" si="7"/>
        <v>22</v>
      </c>
      <c r="T30" s="65">
        <f>VLOOKUP($A30,'Return Data'!$B$7:$R$2843,13,0)</f>
        <v>4.1653000000000002</v>
      </c>
      <c r="U30" s="66">
        <f t="shared" si="8"/>
        <v>23</v>
      </c>
      <c r="V30" s="65">
        <f>VLOOKUP($A30,'Return Data'!$B$7:$R$2843,17,0)</f>
        <v>5.8061999999999996</v>
      </c>
      <c r="W30" s="66">
        <f t="shared" si="9"/>
        <v>19</v>
      </c>
      <c r="X30" s="65">
        <f>VLOOKUP($A30,'Return Data'!$B$7:$R$2843,14,0)</f>
        <v>3.2703000000000002</v>
      </c>
      <c r="Y30" s="66">
        <f t="shared" si="10"/>
        <v>20</v>
      </c>
      <c r="Z30" s="65">
        <f>VLOOKUP($A30,'Return Data'!$B$7:$R$2843,16,0)</f>
        <v>6.7662000000000004</v>
      </c>
      <c r="AA30" s="67">
        <f t="shared" si="11"/>
        <v>20</v>
      </c>
    </row>
    <row r="31" spans="1:27" x14ac:dyDescent="0.3">
      <c r="A31" s="63" t="s">
        <v>1064</v>
      </c>
      <c r="B31" s="64">
        <f>VLOOKUP($A31,'Return Data'!$B$7:$R$2843,3,0)</f>
        <v>44440</v>
      </c>
      <c r="C31" s="65">
        <f>VLOOKUP($A31,'Return Data'!$B$7:$R$2843,4,0)</f>
        <v>3181.3946999999998</v>
      </c>
      <c r="D31" s="65">
        <f>VLOOKUP($A31,'Return Data'!$B$7:$R$2843,5,0)</f>
        <v>10.5823</v>
      </c>
      <c r="E31" s="66">
        <f t="shared" si="0"/>
        <v>16</v>
      </c>
      <c r="F31" s="65">
        <f>VLOOKUP($A31,'Return Data'!$B$7:$R$2843,6,0)</f>
        <v>5.8814000000000002</v>
      </c>
      <c r="G31" s="66">
        <f t="shared" si="1"/>
        <v>20</v>
      </c>
      <c r="H31" s="65">
        <f>VLOOKUP($A31,'Return Data'!$B$7:$R$2843,7,0)</f>
        <v>5.4953000000000003</v>
      </c>
      <c r="I31" s="66">
        <f t="shared" si="2"/>
        <v>17</v>
      </c>
      <c r="J31" s="65">
        <f>VLOOKUP($A31,'Return Data'!$B$7:$R$2843,8,0)</f>
        <v>4.7953000000000001</v>
      </c>
      <c r="K31" s="66">
        <f t="shared" si="3"/>
        <v>16</v>
      </c>
      <c r="L31" s="65">
        <f>VLOOKUP($A31,'Return Data'!$B$7:$R$2843,9,0)</f>
        <v>4.8784999999999998</v>
      </c>
      <c r="M31" s="66">
        <f t="shared" si="4"/>
        <v>17</v>
      </c>
      <c r="N31" s="65">
        <f>VLOOKUP($A31,'Return Data'!$B$7:$R$2843,10,0)</f>
        <v>4.6614000000000004</v>
      </c>
      <c r="O31" s="66">
        <f t="shared" si="5"/>
        <v>13</v>
      </c>
      <c r="P31" s="65">
        <f>VLOOKUP($A31,'Return Data'!$B$7:$R$2843,11,0)</f>
        <v>4.9786999999999999</v>
      </c>
      <c r="Q31" s="66">
        <f t="shared" si="6"/>
        <v>13</v>
      </c>
      <c r="R31" s="65">
        <f>VLOOKUP($A31,'Return Data'!$B$7:$R$2843,12,0)</f>
        <v>4.0739000000000001</v>
      </c>
      <c r="S31" s="66">
        <f t="shared" si="7"/>
        <v>16</v>
      </c>
      <c r="T31" s="65">
        <f>VLOOKUP($A31,'Return Data'!$B$7:$R$2843,13,0)</f>
        <v>4.6459000000000001</v>
      </c>
      <c r="U31" s="66">
        <f t="shared" si="8"/>
        <v>15</v>
      </c>
      <c r="V31" s="65">
        <f>VLOOKUP($A31,'Return Data'!$B$7:$R$2843,17,0)</f>
        <v>6.3960999999999997</v>
      </c>
      <c r="W31" s="66">
        <f t="shared" si="9"/>
        <v>11</v>
      </c>
      <c r="X31" s="65">
        <f>VLOOKUP($A31,'Return Data'!$B$7:$R$2843,14,0)</f>
        <v>5.1429999999999998</v>
      </c>
      <c r="Y31" s="66">
        <f t="shared" si="10"/>
        <v>19</v>
      </c>
      <c r="Z31" s="65">
        <f>VLOOKUP($A31,'Return Data'!$B$7:$R$2843,16,0)</f>
        <v>7.343</v>
      </c>
      <c r="AA31" s="67">
        <f t="shared" si="11"/>
        <v>16</v>
      </c>
    </row>
    <row r="32" spans="1:27" x14ac:dyDescent="0.3">
      <c r="A32" s="63" t="s">
        <v>1065</v>
      </c>
      <c r="B32" s="64">
        <f>VLOOKUP($A32,'Return Data'!$B$7:$R$2843,3,0)</f>
        <v>44440</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-7.6E-3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-16.316199999999998</v>
      </c>
      <c r="AA32" s="67">
        <f t="shared" si="11"/>
        <v>26</v>
      </c>
    </row>
    <row r="33" spans="1:27" x14ac:dyDescent="0.3">
      <c r="A33" s="63" t="s">
        <v>1066</v>
      </c>
      <c r="B33" s="64">
        <f>VLOOKUP($A33,'Return Data'!$B$7:$R$2843,3,0)</f>
        <v>44440</v>
      </c>
      <c r="C33" s="65">
        <f>VLOOKUP($A33,'Return Data'!$B$7:$R$2843,4,0)</f>
        <v>2702.2977000000001</v>
      </c>
      <c r="D33" s="65">
        <f>VLOOKUP($A33,'Return Data'!$B$7:$R$2843,5,0)</f>
        <v>11.6981</v>
      </c>
      <c r="E33" s="66">
        <f t="shared" si="0"/>
        <v>13</v>
      </c>
      <c r="F33" s="65">
        <f>VLOOKUP($A33,'Return Data'!$B$7:$R$2843,6,0)</f>
        <v>6.0842999999999998</v>
      </c>
      <c r="G33" s="66">
        <f t="shared" si="1"/>
        <v>19</v>
      </c>
      <c r="H33" s="65">
        <f>VLOOKUP($A33,'Return Data'!$B$7:$R$2843,7,0)</f>
        <v>7.8856999999999999</v>
      </c>
      <c r="I33" s="66">
        <f t="shared" si="2"/>
        <v>4</v>
      </c>
      <c r="J33" s="65">
        <f>VLOOKUP($A33,'Return Data'!$B$7:$R$2843,8,0)</f>
        <v>6.7817999999999996</v>
      </c>
      <c r="K33" s="66">
        <f t="shared" si="3"/>
        <v>3</v>
      </c>
      <c r="L33" s="65">
        <f>VLOOKUP($A33,'Return Data'!$B$7:$R$2843,9,0)</f>
        <v>6.9539</v>
      </c>
      <c r="M33" s="66">
        <f t="shared" si="4"/>
        <v>3</v>
      </c>
      <c r="N33" s="65">
        <f>VLOOKUP($A33,'Return Data'!$B$7:$R$2843,10,0)</f>
        <v>5.5975999999999999</v>
      </c>
      <c r="O33" s="66">
        <f t="shared" si="5"/>
        <v>4</v>
      </c>
      <c r="P33" s="65">
        <f>VLOOKUP($A33,'Return Data'!$B$7:$R$2843,11,0)</f>
        <v>5.2413999999999996</v>
      </c>
      <c r="Q33" s="66">
        <f t="shared" si="6"/>
        <v>8</v>
      </c>
      <c r="R33" s="65">
        <f>VLOOKUP($A33,'Return Data'!$B$7:$R$2843,12,0)</f>
        <v>4.3760000000000003</v>
      </c>
      <c r="S33" s="66">
        <f t="shared" si="7"/>
        <v>12</v>
      </c>
      <c r="T33" s="65">
        <f>VLOOKUP($A33,'Return Data'!$B$7:$R$2843,13,0)</f>
        <v>4.6653000000000002</v>
      </c>
      <c r="U33" s="66">
        <f t="shared" si="8"/>
        <v>14</v>
      </c>
      <c r="V33" s="65">
        <f>VLOOKUP($A33,'Return Data'!$B$7:$R$2843,17,0)</f>
        <v>6.3741000000000003</v>
      </c>
      <c r="W33" s="66">
        <f>RANK(V33,V$8:V$33,0)</f>
        <v>13</v>
      </c>
      <c r="X33" s="65">
        <f>VLOOKUP($A33,'Return Data'!$B$7:$R$2843,14,0)</f>
        <v>2.8530000000000002</v>
      </c>
      <c r="Y33" s="66">
        <f>RANK(X33,X$8:X$33,0)</f>
        <v>21</v>
      </c>
      <c r="Z33" s="65">
        <f>VLOOKUP($A33,'Return Data'!$B$7:$R$2843,16,0)</f>
        <v>6.6116999999999999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12.141765384615383</v>
      </c>
      <c r="E35" s="74"/>
      <c r="F35" s="75">
        <f>AVERAGE(F8:F33)</f>
        <v>7.4134346153846176</v>
      </c>
      <c r="G35" s="74"/>
      <c r="H35" s="75">
        <f>AVERAGE(H8:H33)</f>
        <v>6.6855307692307671</v>
      </c>
      <c r="I35" s="74"/>
      <c r="J35" s="75">
        <f>AVERAGE(J8:J33)</f>
        <v>5.3552461538461538</v>
      </c>
      <c r="K35" s="74"/>
      <c r="L35" s="75">
        <f>AVERAGE(L8:L33)</f>
        <v>5.4059576923076929</v>
      </c>
      <c r="M35" s="74"/>
      <c r="N35" s="75">
        <f>AVERAGE(N8:N33)</f>
        <v>4.7465230769230775</v>
      </c>
      <c r="O35" s="74"/>
      <c r="P35" s="75">
        <f>AVERAGE(P8:P33)</f>
        <v>4.9186653846153847</v>
      </c>
      <c r="Q35" s="74"/>
      <c r="R35" s="75">
        <f>AVERAGE(R8:R33)</f>
        <v>4.4938961538461539</v>
      </c>
      <c r="S35" s="74"/>
      <c r="T35" s="75">
        <f>AVERAGE(T8:T33)</f>
        <v>4.9688884615384614</v>
      </c>
      <c r="U35" s="74"/>
      <c r="V35" s="75">
        <f>AVERAGE(V8:V33)</f>
        <v>5.8588399999999989</v>
      </c>
      <c r="W35" s="74"/>
      <c r="X35" s="75">
        <f>AVERAGE(X8:X33)</f>
        <v>5.2030000000000003</v>
      </c>
      <c r="Y35" s="74"/>
      <c r="Z35" s="75">
        <f>AVERAGE(Z8:Z33)</f>
        <v>6.4525846153846134</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-6.6684000000000001</v>
      </c>
      <c r="W36" s="74"/>
      <c r="X36" s="75">
        <f>MIN(X8:X33)</f>
        <v>-8.6481999999999992</v>
      </c>
      <c r="Y36" s="74"/>
      <c r="Z36" s="75">
        <f>MIN(Z8:Z33)</f>
        <v>-16.316199999999998</v>
      </c>
      <c r="AA36" s="76"/>
    </row>
    <row r="37" spans="1:27" ht="15" thickBot="1" x14ac:dyDescent="0.35">
      <c r="A37" s="77" t="s">
        <v>29</v>
      </c>
      <c r="B37" s="78"/>
      <c r="C37" s="78"/>
      <c r="D37" s="79">
        <f>MAX(D8:D33)</f>
        <v>33.947099999999999</v>
      </c>
      <c r="E37" s="78"/>
      <c r="F37" s="79">
        <f>MAX(F8:F33)</f>
        <v>32.8782</v>
      </c>
      <c r="G37" s="78"/>
      <c r="H37" s="79">
        <f>MAX(H8:H33)</f>
        <v>25.107399999999998</v>
      </c>
      <c r="I37" s="78"/>
      <c r="J37" s="79">
        <f>MAX(J8:J33)</f>
        <v>15.9011</v>
      </c>
      <c r="K37" s="78"/>
      <c r="L37" s="79">
        <f>MAX(L8:L33)</f>
        <v>12.1508</v>
      </c>
      <c r="M37" s="78"/>
      <c r="N37" s="79">
        <f>MAX(N8:N33)</f>
        <v>8.1402999999999999</v>
      </c>
      <c r="O37" s="78"/>
      <c r="P37" s="79">
        <f>MAX(P8:P33)</f>
        <v>8.8310999999999993</v>
      </c>
      <c r="Q37" s="78"/>
      <c r="R37" s="79">
        <f>MAX(R8:R33)</f>
        <v>10.635199999999999</v>
      </c>
      <c r="S37" s="78"/>
      <c r="T37" s="79">
        <f>MAX(T8:T33)</f>
        <v>11.9057</v>
      </c>
      <c r="U37" s="78"/>
      <c r="V37" s="79">
        <f>MAX(V8:V33)</f>
        <v>10.733700000000001</v>
      </c>
      <c r="W37" s="78"/>
      <c r="X37" s="79">
        <f>MAX(X8:X33)</f>
        <v>7.9490999999999996</v>
      </c>
      <c r="Y37" s="78"/>
      <c r="Z37" s="79">
        <f>MAX(Z8:Z33)</f>
        <v>8.5443999999999996</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44440</v>
      </c>
      <c r="C8" s="65">
        <f>VLOOKUP($A8,'Return Data'!$B$7:$R$2843,4,0)</f>
        <v>525.98609999999996</v>
      </c>
      <c r="D8" s="65">
        <f>VLOOKUP($A8,'Return Data'!$B$7:$R$2843,5,0)</f>
        <v>13.6617</v>
      </c>
      <c r="E8" s="66">
        <f t="shared" ref="E8:E33" si="0">RANK(D8,D$8:D$33,0)</f>
        <v>5</v>
      </c>
      <c r="F8" s="65">
        <f>VLOOKUP($A8,'Return Data'!$B$7:$R$2843,6,0)</f>
        <v>6.3869999999999996</v>
      </c>
      <c r="G8" s="66">
        <f t="shared" ref="G8:G33" si="1">RANK(F8,F$8:F$33,0)</f>
        <v>11</v>
      </c>
      <c r="H8" s="65">
        <f>VLOOKUP($A8,'Return Data'!$B$7:$R$2843,7,0)</f>
        <v>5.9568000000000003</v>
      </c>
      <c r="I8" s="66">
        <f t="shared" ref="I8:I33" si="2">RANK(H8,H$8:H$33,0)</f>
        <v>8</v>
      </c>
      <c r="J8" s="65">
        <f>VLOOKUP($A8,'Return Data'!$B$7:$R$2843,8,0)</f>
        <v>5.1680999999999999</v>
      </c>
      <c r="K8" s="66">
        <f t="shared" ref="K8:K33" si="3">RANK(J8,J$8:J$33,0)</f>
        <v>6</v>
      </c>
      <c r="L8" s="65">
        <f>VLOOKUP($A8,'Return Data'!$B$7:$R$2843,9,0)</f>
        <v>5.0301999999999998</v>
      </c>
      <c r="M8" s="66">
        <f t="shared" ref="M8:M33" si="4">RANK(L8,L$8:L$33,0)</f>
        <v>7</v>
      </c>
      <c r="N8" s="65">
        <f>VLOOKUP($A8,'Return Data'!$B$7:$R$2843,10,0)</f>
        <v>4.556</v>
      </c>
      <c r="O8" s="66">
        <f t="shared" ref="O8:O33" si="5">RANK(N8,N$8:N$33,0)</f>
        <v>7</v>
      </c>
      <c r="P8" s="65">
        <f>VLOOKUP($A8,'Return Data'!$B$7:$R$2843,11,0)</f>
        <v>4.8949999999999996</v>
      </c>
      <c r="Q8" s="66">
        <f t="shared" ref="Q8:Q33" si="6">RANK(P8,P$8:P$33,0)</f>
        <v>6</v>
      </c>
      <c r="R8" s="65">
        <f>VLOOKUP($A8,'Return Data'!$B$7:$R$2843,12,0)</f>
        <v>3.8635000000000002</v>
      </c>
      <c r="S8" s="66">
        <f t="shared" ref="S8:S33" si="7">RANK(R8,R$8:R$33,0)</f>
        <v>9</v>
      </c>
      <c r="T8" s="65">
        <f>VLOOKUP($A8,'Return Data'!$B$7:$R$2843,13,0)</f>
        <v>4.4985999999999997</v>
      </c>
      <c r="U8" s="66">
        <f t="shared" ref="U8:U33" si="8">RANK(T8,T$8:T$33,0)</f>
        <v>8</v>
      </c>
      <c r="V8" s="65">
        <f>VLOOKUP($A8,'Return Data'!$B$7:$R$2843,17,0)</f>
        <v>6.3006000000000002</v>
      </c>
      <c r="W8" s="66">
        <f t="shared" ref="W8:W31" si="9">RANK(V8,V$8:V$33,0)</f>
        <v>7</v>
      </c>
      <c r="X8" s="65">
        <f>VLOOKUP($A8,'Return Data'!$B$7:$R$2843,14,0)</f>
        <v>7.0641999999999996</v>
      </c>
      <c r="Y8" s="66">
        <f t="shared" ref="Y8:Y31" si="10">RANK(X8,X$8:X$33,0)</f>
        <v>6</v>
      </c>
      <c r="Z8" s="65">
        <f>VLOOKUP($A8,'Return Data'!$B$7:$R$2843,16,0)</f>
        <v>7.3789999999999996</v>
      </c>
      <c r="AA8" s="67">
        <f t="shared" ref="AA8:AA33" si="11">RANK(Z8,Z$8:Z$33,0)</f>
        <v>14</v>
      </c>
    </row>
    <row r="9" spans="1:27" x14ac:dyDescent="0.3">
      <c r="A9" s="63" t="s">
        <v>1015</v>
      </c>
      <c r="B9" s="64">
        <f>VLOOKUP($A9,'Return Data'!$B$7:$R$2843,3,0)</f>
        <v>44440</v>
      </c>
      <c r="C9" s="65">
        <f>VLOOKUP($A9,'Return Data'!$B$7:$R$2843,4,0)</f>
        <v>2447.0695000000001</v>
      </c>
      <c r="D9" s="65">
        <f>VLOOKUP($A9,'Return Data'!$B$7:$R$2843,5,0)</f>
        <v>12.9605</v>
      </c>
      <c r="E9" s="66">
        <f t="shared" si="0"/>
        <v>6</v>
      </c>
      <c r="F9" s="65">
        <f>VLOOKUP($A9,'Return Data'!$B$7:$R$2843,6,0)</f>
        <v>6.8452999999999999</v>
      </c>
      <c r="G9" s="66">
        <f t="shared" si="1"/>
        <v>7</v>
      </c>
      <c r="H9" s="65">
        <f>VLOOKUP($A9,'Return Data'!$B$7:$R$2843,7,0)</f>
        <v>6.1875999999999998</v>
      </c>
      <c r="I9" s="66">
        <f t="shared" si="2"/>
        <v>6</v>
      </c>
      <c r="J9" s="65">
        <f>VLOOKUP($A9,'Return Data'!$B$7:$R$2843,8,0)</f>
        <v>5.1002999999999998</v>
      </c>
      <c r="K9" s="66">
        <f t="shared" si="3"/>
        <v>7</v>
      </c>
      <c r="L9" s="65">
        <f>VLOOKUP($A9,'Return Data'!$B$7:$R$2843,9,0)</f>
        <v>5.0111999999999997</v>
      </c>
      <c r="M9" s="66">
        <f t="shared" si="4"/>
        <v>8</v>
      </c>
      <c r="N9" s="65">
        <f>VLOOKUP($A9,'Return Data'!$B$7:$R$2843,10,0)</f>
        <v>4.5418000000000003</v>
      </c>
      <c r="O9" s="66">
        <f t="shared" si="5"/>
        <v>8</v>
      </c>
      <c r="P9" s="65">
        <f>VLOOKUP($A9,'Return Data'!$B$7:$R$2843,11,0)</f>
        <v>4.6794000000000002</v>
      </c>
      <c r="Q9" s="66">
        <f t="shared" si="6"/>
        <v>11</v>
      </c>
      <c r="R9" s="65">
        <f>VLOOKUP($A9,'Return Data'!$B$7:$R$2843,12,0)</f>
        <v>4.0072999999999999</v>
      </c>
      <c r="S9" s="66">
        <f t="shared" si="7"/>
        <v>8</v>
      </c>
      <c r="T9" s="65">
        <f>VLOOKUP($A9,'Return Data'!$B$7:$R$2843,13,0)</f>
        <v>4.4683999999999999</v>
      </c>
      <c r="U9" s="66">
        <f t="shared" si="8"/>
        <v>9</v>
      </c>
      <c r="V9" s="65">
        <f>VLOOKUP($A9,'Return Data'!$B$7:$R$2843,17,0)</f>
        <v>6.2115</v>
      </c>
      <c r="W9" s="66">
        <f t="shared" si="9"/>
        <v>9</v>
      </c>
      <c r="X9" s="65">
        <f>VLOOKUP($A9,'Return Data'!$B$7:$R$2843,14,0)</f>
        <v>7.1501999999999999</v>
      </c>
      <c r="Y9" s="66">
        <f t="shared" si="10"/>
        <v>2</v>
      </c>
      <c r="Z9" s="65">
        <f>VLOOKUP($A9,'Return Data'!$B$7:$R$2843,16,0)</f>
        <v>7.8072999999999997</v>
      </c>
      <c r="AA9" s="67">
        <f t="shared" si="11"/>
        <v>6</v>
      </c>
    </row>
    <row r="10" spans="1:27" x14ac:dyDescent="0.3">
      <c r="A10" s="63" t="s">
        <v>1016</v>
      </c>
      <c r="B10" s="64">
        <f>VLOOKUP($A10,'Return Data'!$B$7:$R$2843,3,0)</f>
        <v>44440</v>
      </c>
      <c r="C10" s="65">
        <f>VLOOKUP($A10,'Return Data'!$B$7:$R$2843,4,0)</f>
        <v>1578.4639999999999</v>
      </c>
      <c r="D10" s="65">
        <f>VLOOKUP($A10,'Return Data'!$B$7:$R$2843,5,0)</f>
        <v>13.743</v>
      </c>
      <c r="E10" s="66">
        <f t="shared" si="0"/>
        <v>4</v>
      </c>
      <c r="F10" s="65">
        <f>VLOOKUP($A10,'Return Data'!$B$7:$R$2843,6,0)</f>
        <v>6.0198999999999998</v>
      </c>
      <c r="G10" s="66">
        <f t="shared" si="1"/>
        <v>15</v>
      </c>
      <c r="H10" s="65">
        <f>VLOOKUP($A10,'Return Data'!$B$7:$R$2843,7,0)</f>
        <v>3.9342999999999999</v>
      </c>
      <c r="I10" s="66">
        <f t="shared" si="2"/>
        <v>25</v>
      </c>
      <c r="J10" s="65">
        <f>VLOOKUP($A10,'Return Data'!$B$7:$R$2843,8,0)</f>
        <v>4.0736999999999997</v>
      </c>
      <c r="K10" s="66">
        <f t="shared" si="3"/>
        <v>21</v>
      </c>
      <c r="L10" s="65">
        <f>VLOOKUP($A10,'Return Data'!$B$7:$R$2843,9,0)</f>
        <v>4.8394000000000004</v>
      </c>
      <c r="M10" s="66">
        <f t="shared" si="4"/>
        <v>10</v>
      </c>
      <c r="N10" s="65">
        <f>VLOOKUP($A10,'Return Data'!$B$7:$R$2843,10,0)</f>
        <v>3.2985000000000002</v>
      </c>
      <c r="O10" s="66">
        <f t="shared" si="5"/>
        <v>25</v>
      </c>
      <c r="P10" s="65">
        <f>VLOOKUP($A10,'Return Data'!$B$7:$R$2843,11,0)</f>
        <v>4.9013999999999998</v>
      </c>
      <c r="Q10" s="66">
        <f t="shared" si="6"/>
        <v>5</v>
      </c>
      <c r="R10" s="65">
        <f>VLOOKUP($A10,'Return Data'!$B$7:$R$2843,12,0)</f>
        <v>7.4581</v>
      </c>
      <c r="S10" s="66">
        <f t="shared" si="7"/>
        <v>2</v>
      </c>
      <c r="T10" s="65">
        <f>VLOOKUP($A10,'Return Data'!$B$7:$R$2843,13,0)</f>
        <v>7.7118000000000002</v>
      </c>
      <c r="U10" s="66">
        <f t="shared" si="8"/>
        <v>2</v>
      </c>
      <c r="V10" s="65">
        <f>VLOOKUP($A10,'Return Data'!$B$7:$R$2843,17,0)</f>
        <v>-6.8994999999999997</v>
      </c>
      <c r="W10" s="66">
        <f t="shared" si="9"/>
        <v>25</v>
      </c>
      <c r="X10" s="65">
        <f>VLOOKUP($A10,'Return Data'!$B$7:$R$2843,14,0)</f>
        <v>-8.8896999999999995</v>
      </c>
      <c r="Y10" s="66">
        <f t="shared" si="10"/>
        <v>25</v>
      </c>
      <c r="Z10" s="65">
        <f>VLOOKUP($A10,'Return Data'!$B$7:$R$2843,16,0)</f>
        <v>3.8132000000000001</v>
      </c>
      <c r="AA10" s="67">
        <f t="shared" si="11"/>
        <v>24</v>
      </c>
    </row>
    <row r="11" spans="1:27" x14ac:dyDescent="0.3">
      <c r="A11" s="63" t="s">
        <v>1020</v>
      </c>
      <c r="B11" s="64">
        <f>VLOOKUP($A11,'Return Data'!$B$7:$R$2843,3,0)</f>
        <v>44440</v>
      </c>
      <c r="C11" s="65">
        <f>VLOOKUP($A11,'Return Data'!$B$7:$R$2843,4,0)</f>
        <v>32.345999999999997</v>
      </c>
      <c r="D11" s="65">
        <f>VLOOKUP($A11,'Return Data'!$B$7:$R$2843,5,0)</f>
        <v>14.7883</v>
      </c>
      <c r="E11" s="66">
        <f t="shared" si="0"/>
        <v>2</v>
      </c>
      <c r="F11" s="65">
        <f>VLOOKUP($A11,'Return Data'!$B$7:$R$2843,6,0)</f>
        <v>6.8898999999999999</v>
      </c>
      <c r="G11" s="66">
        <f t="shared" si="1"/>
        <v>6</v>
      </c>
      <c r="H11" s="65">
        <f>VLOOKUP($A11,'Return Data'!$B$7:$R$2843,7,0)</f>
        <v>5.5998000000000001</v>
      </c>
      <c r="I11" s="66">
        <f t="shared" si="2"/>
        <v>11</v>
      </c>
      <c r="J11" s="65">
        <f>VLOOKUP($A11,'Return Data'!$B$7:$R$2843,8,0)</f>
        <v>4.1576000000000004</v>
      </c>
      <c r="K11" s="66">
        <f t="shared" si="3"/>
        <v>18</v>
      </c>
      <c r="L11" s="65">
        <f>VLOOKUP($A11,'Return Data'!$B$7:$R$2843,9,0)</f>
        <v>4.1531000000000002</v>
      </c>
      <c r="M11" s="66">
        <f t="shared" si="4"/>
        <v>23</v>
      </c>
      <c r="N11" s="65">
        <f>VLOOKUP($A11,'Return Data'!$B$7:$R$2843,10,0)</f>
        <v>4.1356999999999999</v>
      </c>
      <c r="O11" s="66">
        <f t="shared" si="5"/>
        <v>14</v>
      </c>
      <c r="P11" s="65">
        <f>VLOOKUP($A11,'Return Data'!$B$7:$R$2843,11,0)</f>
        <v>4.6810999999999998</v>
      </c>
      <c r="Q11" s="66">
        <f t="shared" si="6"/>
        <v>10</v>
      </c>
      <c r="R11" s="65">
        <f>VLOOKUP($A11,'Return Data'!$B$7:$R$2843,12,0)</f>
        <v>3.7538</v>
      </c>
      <c r="S11" s="66">
        <f t="shared" si="7"/>
        <v>12</v>
      </c>
      <c r="T11" s="65">
        <f>VLOOKUP($A11,'Return Data'!$B$7:$R$2843,13,0)</f>
        <v>4.2615999999999996</v>
      </c>
      <c r="U11" s="66">
        <f t="shared" si="8"/>
        <v>14</v>
      </c>
      <c r="V11" s="65">
        <f>VLOOKUP($A11,'Return Data'!$B$7:$R$2843,17,0)</f>
        <v>6.0719000000000003</v>
      </c>
      <c r="W11" s="66">
        <f t="shared" si="9"/>
        <v>11</v>
      </c>
      <c r="X11" s="65">
        <f>VLOOKUP($A11,'Return Data'!$B$7:$R$2843,14,0)</f>
        <v>6.4997999999999996</v>
      </c>
      <c r="Y11" s="66">
        <f t="shared" si="10"/>
        <v>11</v>
      </c>
      <c r="Z11" s="65">
        <f>VLOOKUP($A11,'Return Data'!$B$7:$R$2843,16,0)</f>
        <v>7.6755000000000004</v>
      </c>
      <c r="AA11" s="67">
        <f t="shared" si="11"/>
        <v>7</v>
      </c>
    </row>
    <row r="12" spans="1:27" x14ac:dyDescent="0.3">
      <c r="A12" s="63" t="s">
        <v>1023</v>
      </c>
      <c r="B12" s="64">
        <f>VLOOKUP($A12,'Return Data'!$B$7:$R$2843,3,0)</f>
        <v>44440</v>
      </c>
      <c r="C12" s="65">
        <f>VLOOKUP($A12,'Return Data'!$B$7:$R$2843,4,0)</f>
        <v>33.616900000000001</v>
      </c>
      <c r="D12" s="65">
        <f>VLOOKUP($A12,'Return Data'!$B$7:$R$2843,5,0)</f>
        <v>9.34</v>
      </c>
      <c r="E12" s="66">
        <f t="shared" si="0"/>
        <v>21</v>
      </c>
      <c r="F12" s="65">
        <f>VLOOKUP($A12,'Return Data'!$B$7:$R$2843,6,0)</f>
        <v>5.5632999999999999</v>
      </c>
      <c r="G12" s="66">
        <f t="shared" si="1"/>
        <v>20</v>
      </c>
      <c r="H12" s="65">
        <f>VLOOKUP($A12,'Return Data'!$B$7:$R$2843,7,0)</f>
        <v>5.1391999999999998</v>
      </c>
      <c r="I12" s="66">
        <f t="shared" si="2"/>
        <v>20</v>
      </c>
      <c r="J12" s="65">
        <f>VLOOKUP($A12,'Return Data'!$B$7:$R$2843,8,0)</f>
        <v>4.0701999999999998</v>
      </c>
      <c r="K12" s="66">
        <f t="shared" si="3"/>
        <v>22</v>
      </c>
      <c r="L12" s="65">
        <f>VLOOKUP($A12,'Return Data'!$B$7:$R$2843,9,0)</f>
        <v>4.2042999999999999</v>
      </c>
      <c r="M12" s="66">
        <f t="shared" si="4"/>
        <v>21</v>
      </c>
      <c r="N12" s="65">
        <f>VLOOKUP($A12,'Return Data'!$B$7:$R$2843,10,0)</f>
        <v>3.867</v>
      </c>
      <c r="O12" s="66">
        <f t="shared" si="5"/>
        <v>21</v>
      </c>
      <c r="P12" s="65">
        <f>VLOOKUP($A12,'Return Data'!$B$7:$R$2843,11,0)</f>
        <v>3.8338999999999999</v>
      </c>
      <c r="Q12" s="66">
        <f t="shared" si="6"/>
        <v>24</v>
      </c>
      <c r="R12" s="65">
        <f>VLOOKUP($A12,'Return Data'!$B$7:$R$2843,12,0)</f>
        <v>3.3081</v>
      </c>
      <c r="S12" s="66">
        <f t="shared" si="7"/>
        <v>23</v>
      </c>
      <c r="T12" s="65">
        <f>VLOOKUP($A12,'Return Data'!$B$7:$R$2843,13,0)</f>
        <v>3.6516000000000002</v>
      </c>
      <c r="U12" s="66">
        <f t="shared" si="8"/>
        <v>23</v>
      </c>
      <c r="V12" s="65">
        <f>VLOOKUP($A12,'Return Data'!$B$7:$R$2843,17,0)</f>
        <v>5.3451000000000004</v>
      </c>
      <c r="W12" s="66">
        <f t="shared" si="9"/>
        <v>18</v>
      </c>
      <c r="X12" s="65">
        <f>VLOOKUP($A12,'Return Data'!$B$7:$R$2843,14,0)</f>
        <v>6.3716999999999997</v>
      </c>
      <c r="Y12" s="66">
        <f t="shared" si="10"/>
        <v>12</v>
      </c>
      <c r="Z12" s="65">
        <f>VLOOKUP($A12,'Return Data'!$B$7:$R$2843,16,0)</f>
        <v>7.6215999999999999</v>
      </c>
      <c r="AA12" s="67">
        <f t="shared" si="11"/>
        <v>8</v>
      </c>
    </row>
    <row r="13" spans="1:27" x14ac:dyDescent="0.3">
      <c r="A13" s="63" t="s">
        <v>1025</v>
      </c>
      <c r="B13" s="64">
        <f>VLOOKUP($A13,'Return Data'!$B$7:$R$2843,3,0)</f>
        <v>44440</v>
      </c>
      <c r="C13" s="65">
        <f>VLOOKUP($A13,'Return Data'!$B$7:$R$2843,4,0)</f>
        <v>15.8026</v>
      </c>
      <c r="D13" s="65">
        <f>VLOOKUP($A13,'Return Data'!$B$7:$R$2843,5,0)</f>
        <v>12.476900000000001</v>
      </c>
      <c r="E13" s="66">
        <f t="shared" si="0"/>
        <v>9</v>
      </c>
      <c r="F13" s="65">
        <f>VLOOKUP($A13,'Return Data'!$B$7:$R$2843,6,0)</f>
        <v>6.0566000000000004</v>
      </c>
      <c r="G13" s="66">
        <f t="shared" si="1"/>
        <v>13</v>
      </c>
      <c r="H13" s="65">
        <f>VLOOKUP($A13,'Return Data'!$B$7:$R$2843,7,0)</f>
        <v>5.1856</v>
      </c>
      <c r="I13" s="66">
        <f t="shared" si="2"/>
        <v>16</v>
      </c>
      <c r="J13" s="65">
        <f>VLOOKUP($A13,'Return Data'!$B$7:$R$2843,8,0)</f>
        <v>4.5614999999999997</v>
      </c>
      <c r="K13" s="66">
        <f t="shared" si="3"/>
        <v>10</v>
      </c>
      <c r="L13" s="65">
        <f>VLOOKUP($A13,'Return Data'!$B$7:$R$2843,9,0)</f>
        <v>4.7518000000000002</v>
      </c>
      <c r="M13" s="66">
        <f t="shared" si="4"/>
        <v>11</v>
      </c>
      <c r="N13" s="65">
        <f>VLOOKUP($A13,'Return Data'!$B$7:$R$2843,10,0)</f>
        <v>4.3323999999999998</v>
      </c>
      <c r="O13" s="66">
        <f t="shared" si="5"/>
        <v>10</v>
      </c>
      <c r="P13" s="65">
        <f>VLOOKUP($A13,'Return Data'!$B$7:$R$2843,11,0)</f>
        <v>4.4721000000000002</v>
      </c>
      <c r="Q13" s="66">
        <f t="shared" si="6"/>
        <v>14</v>
      </c>
      <c r="R13" s="65">
        <f>VLOOKUP($A13,'Return Data'!$B$7:$R$2843,12,0)</f>
        <v>3.7305999999999999</v>
      </c>
      <c r="S13" s="66">
        <f t="shared" si="7"/>
        <v>13</v>
      </c>
      <c r="T13" s="65">
        <f>VLOOKUP($A13,'Return Data'!$B$7:$R$2843,13,0)</f>
        <v>4.1508000000000003</v>
      </c>
      <c r="U13" s="66">
        <f t="shared" si="8"/>
        <v>15</v>
      </c>
      <c r="V13" s="65">
        <f>VLOOKUP($A13,'Return Data'!$B$7:$R$2843,17,0)</f>
        <v>6.3753000000000002</v>
      </c>
      <c r="W13" s="66">
        <f t="shared" si="9"/>
        <v>6</v>
      </c>
      <c r="X13" s="65">
        <f>VLOOKUP($A13,'Return Data'!$B$7:$R$2843,14,0)</f>
        <v>6.8659999999999997</v>
      </c>
      <c r="Y13" s="66">
        <f t="shared" si="10"/>
        <v>7</v>
      </c>
      <c r="Z13" s="65">
        <f>VLOOKUP($A13,'Return Data'!$B$7:$R$2843,16,0)</f>
        <v>7.3110999999999997</v>
      </c>
      <c r="AA13" s="67">
        <f t="shared" si="11"/>
        <v>15</v>
      </c>
    </row>
    <row r="14" spans="1:27" x14ac:dyDescent="0.3">
      <c r="A14" s="63" t="s">
        <v>1930</v>
      </c>
      <c r="B14" s="64">
        <f>VLOOKUP($A14,'Return Data'!$B$7:$R$2843,3,0)</f>
        <v>44440</v>
      </c>
      <c r="C14" s="65">
        <f>VLOOKUP($A14,'Return Data'!$B$7:$R$2843,4,0)</f>
        <v>23.996200000000002</v>
      </c>
      <c r="D14" s="65">
        <f>VLOOKUP($A14,'Return Data'!$B$7:$R$2843,5,0)</f>
        <v>33.951500000000003</v>
      </c>
      <c r="E14" s="66">
        <f t="shared" si="0"/>
        <v>1</v>
      </c>
      <c r="F14" s="65">
        <f>VLOOKUP($A14,'Return Data'!$B$7:$R$2843,6,0)</f>
        <v>32.942300000000003</v>
      </c>
      <c r="G14" s="66">
        <f t="shared" si="1"/>
        <v>1</v>
      </c>
      <c r="H14" s="65">
        <f>VLOOKUP($A14,'Return Data'!$B$7:$R$2843,7,0)</f>
        <v>25.153300000000002</v>
      </c>
      <c r="I14" s="66">
        <f t="shared" si="2"/>
        <v>1</v>
      </c>
      <c r="J14" s="65">
        <f>VLOOKUP($A14,'Return Data'!$B$7:$R$2843,8,0)</f>
        <v>15.915699999999999</v>
      </c>
      <c r="K14" s="66">
        <f t="shared" si="3"/>
        <v>1</v>
      </c>
      <c r="L14" s="65">
        <f>VLOOKUP($A14,'Return Data'!$B$7:$R$2843,9,0)</f>
        <v>12.1579</v>
      </c>
      <c r="M14" s="66">
        <f t="shared" si="4"/>
        <v>1</v>
      </c>
      <c r="N14" s="65">
        <f>VLOOKUP($A14,'Return Data'!$B$7:$R$2843,10,0)</f>
        <v>8.1427999999999994</v>
      </c>
      <c r="O14" s="66">
        <f t="shared" si="5"/>
        <v>1</v>
      </c>
      <c r="P14" s="65">
        <f>VLOOKUP($A14,'Return Data'!$B$7:$R$2843,11,0)</f>
        <v>8.8081999999999994</v>
      </c>
      <c r="Q14" s="66">
        <f t="shared" si="6"/>
        <v>1</v>
      </c>
      <c r="R14" s="65">
        <f>VLOOKUP($A14,'Return Data'!$B$7:$R$2843,12,0)</f>
        <v>10.491400000000001</v>
      </c>
      <c r="S14" s="66">
        <f t="shared" si="7"/>
        <v>1</v>
      </c>
      <c r="T14" s="65">
        <f>VLOOKUP($A14,'Return Data'!$B$7:$R$2843,13,0)</f>
        <v>11.6928</v>
      </c>
      <c r="U14" s="66">
        <f t="shared" si="8"/>
        <v>1</v>
      </c>
      <c r="V14" s="65">
        <f>VLOOKUP($A14,'Return Data'!$B$7:$R$2843,17,0)</f>
        <v>3.7084000000000001</v>
      </c>
      <c r="W14" s="66">
        <f t="shared" si="9"/>
        <v>23</v>
      </c>
      <c r="X14" s="65">
        <f>VLOOKUP($A14,'Return Data'!$B$7:$R$2843,14,0)</f>
        <v>5.2430000000000003</v>
      </c>
      <c r="Y14" s="66">
        <f t="shared" si="10"/>
        <v>18</v>
      </c>
      <c r="Z14" s="65">
        <f>VLOOKUP($A14,'Return Data'!$B$7:$R$2843,16,0)</f>
        <v>8.1975999999999996</v>
      </c>
      <c r="AA14" s="67">
        <f t="shared" si="11"/>
        <v>1</v>
      </c>
    </row>
    <row r="15" spans="1:27" x14ac:dyDescent="0.3">
      <c r="A15" s="63" t="s">
        <v>1030</v>
      </c>
      <c r="B15" s="64">
        <f>VLOOKUP($A15,'Return Data'!$B$7:$R$2843,3,0)</f>
        <v>44440</v>
      </c>
      <c r="C15" s="65">
        <f>VLOOKUP($A15,'Return Data'!$B$7:$R$2843,4,0)</f>
        <v>45.981499999999997</v>
      </c>
      <c r="D15" s="65">
        <f>VLOOKUP($A15,'Return Data'!$B$7:$R$2843,5,0)</f>
        <v>13.817299999999999</v>
      </c>
      <c r="E15" s="66">
        <f t="shared" si="0"/>
        <v>3</v>
      </c>
      <c r="F15" s="65">
        <f>VLOOKUP($A15,'Return Data'!$B$7:$R$2843,6,0)</f>
        <v>7.3579999999999997</v>
      </c>
      <c r="G15" s="66">
        <f t="shared" si="1"/>
        <v>3</v>
      </c>
      <c r="H15" s="65">
        <f>VLOOKUP($A15,'Return Data'!$B$7:$R$2843,7,0)</f>
        <v>7.5519999999999996</v>
      </c>
      <c r="I15" s="66">
        <f t="shared" si="2"/>
        <v>4</v>
      </c>
      <c r="J15" s="65">
        <f>VLOOKUP($A15,'Return Data'!$B$7:$R$2843,8,0)</f>
        <v>5.5000999999999998</v>
      </c>
      <c r="K15" s="66">
        <f t="shared" si="3"/>
        <v>5</v>
      </c>
      <c r="L15" s="65">
        <f>VLOOKUP($A15,'Return Data'!$B$7:$R$2843,9,0)</f>
        <v>5.9272999999999998</v>
      </c>
      <c r="M15" s="66">
        <f t="shared" si="4"/>
        <v>4</v>
      </c>
      <c r="N15" s="65">
        <f>VLOOKUP($A15,'Return Data'!$B$7:$R$2843,10,0)</f>
        <v>5.1391</v>
      </c>
      <c r="O15" s="66">
        <f t="shared" si="5"/>
        <v>4</v>
      </c>
      <c r="P15" s="65">
        <f>VLOOKUP($A15,'Return Data'!$B$7:$R$2843,11,0)</f>
        <v>4.7332999999999998</v>
      </c>
      <c r="Q15" s="66">
        <f t="shared" si="6"/>
        <v>9</v>
      </c>
      <c r="R15" s="65">
        <f>VLOOKUP($A15,'Return Data'!$B$7:$R$2843,12,0)</f>
        <v>4.3394000000000004</v>
      </c>
      <c r="S15" s="66">
        <f t="shared" si="7"/>
        <v>5</v>
      </c>
      <c r="T15" s="65">
        <f>VLOOKUP($A15,'Return Data'!$B$7:$R$2843,13,0)</f>
        <v>5.1029999999999998</v>
      </c>
      <c r="U15" s="66">
        <f t="shared" si="8"/>
        <v>4</v>
      </c>
      <c r="V15" s="65">
        <f>VLOOKUP($A15,'Return Data'!$B$7:$R$2843,17,0)</f>
        <v>6.5545</v>
      </c>
      <c r="W15" s="66">
        <f t="shared" si="9"/>
        <v>4</v>
      </c>
      <c r="X15" s="65">
        <f>VLOOKUP($A15,'Return Data'!$B$7:$R$2843,14,0)</f>
        <v>7.0891000000000002</v>
      </c>
      <c r="Y15" s="66">
        <f t="shared" si="10"/>
        <v>4</v>
      </c>
      <c r="Z15" s="65">
        <f>VLOOKUP($A15,'Return Data'!$B$7:$R$2843,16,0)</f>
        <v>7.2481999999999998</v>
      </c>
      <c r="AA15" s="67">
        <f t="shared" si="11"/>
        <v>16</v>
      </c>
    </row>
    <row r="16" spans="1:27" x14ac:dyDescent="0.3">
      <c r="A16" s="63" t="s">
        <v>1032</v>
      </c>
      <c r="B16" s="64">
        <f>VLOOKUP($A16,'Return Data'!$B$7:$R$2843,3,0)</f>
        <v>44440</v>
      </c>
      <c r="C16" s="65">
        <f>VLOOKUP($A16,'Return Data'!$B$7:$R$2843,4,0)</f>
        <v>16.466200000000001</v>
      </c>
      <c r="D16" s="65">
        <f>VLOOKUP($A16,'Return Data'!$B$7:$R$2843,5,0)</f>
        <v>12.6393</v>
      </c>
      <c r="E16" s="66">
        <f t="shared" si="0"/>
        <v>7</v>
      </c>
      <c r="F16" s="65">
        <f>VLOOKUP($A16,'Return Data'!$B$7:$R$2843,6,0)</f>
        <v>4.5692000000000004</v>
      </c>
      <c r="G16" s="66">
        <f t="shared" si="1"/>
        <v>25</v>
      </c>
      <c r="H16" s="65">
        <f>VLOOKUP($A16,'Return Data'!$B$7:$R$2843,7,0)</f>
        <v>4.2150999999999996</v>
      </c>
      <c r="I16" s="66">
        <f t="shared" si="2"/>
        <v>24</v>
      </c>
      <c r="J16" s="65">
        <f>VLOOKUP($A16,'Return Data'!$B$7:$R$2843,8,0)</f>
        <v>3.8532000000000002</v>
      </c>
      <c r="K16" s="66">
        <f t="shared" si="3"/>
        <v>25</v>
      </c>
      <c r="L16" s="65">
        <f>VLOOKUP($A16,'Return Data'!$B$7:$R$2843,9,0)</f>
        <v>4.2953999999999999</v>
      </c>
      <c r="M16" s="66">
        <f t="shared" si="4"/>
        <v>19</v>
      </c>
      <c r="N16" s="65">
        <f>VLOOKUP($A16,'Return Data'!$B$7:$R$2843,10,0)</f>
        <v>4.0427999999999997</v>
      </c>
      <c r="O16" s="66">
        <f t="shared" si="5"/>
        <v>17</v>
      </c>
      <c r="P16" s="65">
        <f>VLOOKUP($A16,'Return Data'!$B$7:$R$2843,11,0)</f>
        <v>4.3521000000000001</v>
      </c>
      <c r="Q16" s="66">
        <f t="shared" si="6"/>
        <v>16</v>
      </c>
      <c r="R16" s="65">
        <f>VLOOKUP($A16,'Return Data'!$B$7:$R$2843,12,0)</f>
        <v>3.3837000000000002</v>
      </c>
      <c r="S16" s="66">
        <f t="shared" si="7"/>
        <v>21</v>
      </c>
      <c r="T16" s="65">
        <f>VLOOKUP($A16,'Return Data'!$B$7:$R$2843,13,0)</f>
        <v>3.7934000000000001</v>
      </c>
      <c r="U16" s="66">
        <f t="shared" si="8"/>
        <v>22</v>
      </c>
      <c r="V16" s="65">
        <f>VLOOKUP($A16,'Return Data'!$B$7:$R$2843,17,0)</f>
        <v>3.7896999999999998</v>
      </c>
      <c r="W16" s="66">
        <f t="shared" si="9"/>
        <v>22</v>
      </c>
      <c r="X16" s="65">
        <f>VLOOKUP($A16,'Return Data'!$B$7:$R$2843,14,0)</f>
        <v>1.7349000000000001</v>
      </c>
      <c r="Y16" s="66">
        <f t="shared" si="10"/>
        <v>22</v>
      </c>
      <c r="Z16" s="65">
        <f>VLOOKUP($A16,'Return Data'!$B$7:$R$2843,16,0)</f>
        <v>3.4073000000000002</v>
      </c>
      <c r="AA16" s="67">
        <f t="shared" si="11"/>
        <v>25</v>
      </c>
    </row>
    <row r="17" spans="1:27" x14ac:dyDescent="0.3">
      <c r="A17" s="63" t="s">
        <v>1034</v>
      </c>
      <c r="B17" s="64">
        <f>VLOOKUP($A17,'Return Data'!$B$7:$R$2843,3,0)</f>
        <v>44440</v>
      </c>
      <c r="C17" s="65">
        <f>VLOOKUP($A17,'Return Data'!$B$7:$R$2843,4,0)</f>
        <v>426.6343</v>
      </c>
      <c r="D17" s="65">
        <f>VLOOKUP($A17,'Return Data'!$B$7:$R$2843,5,0)</f>
        <v>8.7542000000000009</v>
      </c>
      <c r="E17" s="66">
        <f t="shared" si="0"/>
        <v>25</v>
      </c>
      <c r="F17" s="65">
        <f>VLOOKUP($A17,'Return Data'!$B$7:$R$2843,6,0)</f>
        <v>7.2313000000000001</v>
      </c>
      <c r="G17" s="66">
        <f t="shared" si="1"/>
        <v>4</v>
      </c>
      <c r="H17" s="65">
        <f>VLOOKUP($A17,'Return Data'!$B$7:$R$2843,7,0)</f>
        <v>9.5983999999999998</v>
      </c>
      <c r="I17" s="66">
        <f t="shared" si="2"/>
        <v>2</v>
      </c>
      <c r="J17" s="65">
        <f>VLOOKUP($A17,'Return Data'!$B$7:$R$2843,8,0)</f>
        <v>7.1841999999999997</v>
      </c>
      <c r="K17" s="66">
        <f t="shared" si="3"/>
        <v>2</v>
      </c>
      <c r="L17" s="65">
        <f>VLOOKUP($A17,'Return Data'!$B$7:$R$2843,9,0)</f>
        <v>7.8708</v>
      </c>
      <c r="M17" s="66">
        <f t="shared" si="4"/>
        <v>2</v>
      </c>
      <c r="N17" s="65">
        <f>VLOOKUP($A17,'Return Data'!$B$7:$R$2843,10,0)</f>
        <v>6.4592000000000001</v>
      </c>
      <c r="O17" s="66">
        <f t="shared" si="5"/>
        <v>2</v>
      </c>
      <c r="P17" s="65">
        <f>VLOOKUP($A17,'Return Data'!$B$7:$R$2843,11,0)</f>
        <v>5.1763000000000003</v>
      </c>
      <c r="Q17" s="66">
        <f t="shared" si="6"/>
        <v>3</v>
      </c>
      <c r="R17" s="65">
        <f>VLOOKUP($A17,'Return Data'!$B$7:$R$2843,12,0)</f>
        <v>4.7838000000000003</v>
      </c>
      <c r="S17" s="66">
        <f t="shared" si="7"/>
        <v>3</v>
      </c>
      <c r="T17" s="65">
        <f>VLOOKUP($A17,'Return Data'!$B$7:$R$2843,13,0)</f>
        <v>5.4241999999999999</v>
      </c>
      <c r="U17" s="66">
        <f t="shared" si="8"/>
        <v>3</v>
      </c>
      <c r="V17" s="65">
        <f>VLOOKUP($A17,'Return Data'!$B$7:$R$2843,17,0)</f>
        <v>7.0720000000000001</v>
      </c>
      <c r="W17" s="66">
        <f t="shared" si="9"/>
        <v>2</v>
      </c>
      <c r="X17" s="65">
        <f>VLOOKUP($A17,'Return Data'!$B$7:$R$2843,14,0)</f>
        <v>7.6336000000000004</v>
      </c>
      <c r="Y17" s="66">
        <f t="shared" si="10"/>
        <v>1</v>
      </c>
      <c r="Z17" s="65">
        <f>VLOOKUP($A17,'Return Data'!$B$7:$R$2843,16,0)</f>
        <v>7.9596999999999998</v>
      </c>
      <c r="AA17" s="67">
        <f t="shared" si="11"/>
        <v>2</v>
      </c>
    </row>
    <row r="18" spans="1:27" x14ac:dyDescent="0.3">
      <c r="A18" s="63" t="s">
        <v>1037</v>
      </c>
      <c r="B18" s="64">
        <f>VLOOKUP($A18,'Return Data'!$B$7:$R$2843,3,0)</f>
        <v>44440</v>
      </c>
      <c r="C18" s="65">
        <f>VLOOKUP($A18,'Return Data'!$B$7:$R$2843,4,0)</f>
        <v>30.775700000000001</v>
      </c>
      <c r="D18" s="65">
        <f>VLOOKUP($A18,'Return Data'!$B$7:$R$2843,5,0)</f>
        <v>10.202500000000001</v>
      </c>
      <c r="E18" s="66">
        <f t="shared" si="0"/>
        <v>18</v>
      </c>
      <c r="F18" s="65">
        <f>VLOOKUP($A18,'Return Data'!$B$7:$R$2843,6,0)</f>
        <v>6.1962000000000002</v>
      </c>
      <c r="G18" s="66">
        <f t="shared" si="1"/>
        <v>12</v>
      </c>
      <c r="H18" s="65">
        <f>VLOOKUP($A18,'Return Data'!$B$7:$R$2843,7,0)</f>
        <v>5.1557000000000004</v>
      </c>
      <c r="I18" s="66">
        <f t="shared" si="2"/>
        <v>17</v>
      </c>
      <c r="J18" s="65">
        <f>VLOOKUP($A18,'Return Data'!$B$7:$R$2843,8,0)</f>
        <v>4.2340999999999998</v>
      </c>
      <c r="K18" s="66">
        <f t="shared" si="3"/>
        <v>15</v>
      </c>
      <c r="L18" s="65">
        <f>VLOOKUP($A18,'Return Data'!$B$7:$R$2843,9,0)</f>
        <v>4.5361000000000002</v>
      </c>
      <c r="M18" s="66">
        <f t="shared" si="4"/>
        <v>13</v>
      </c>
      <c r="N18" s="65">
        <f>VLOOKUP($A18,'Return Data'!$B$7:$R$2843,10,0)</f>
        <v>4.1212</v>
      </c>
      <c r="O18" s="66">
        <f t="shared" si="5"/>
        <v>15</v>
      </c>
      <c r="P18" s="65">
        <f>VLOOKUP($A18,'Return Data'!$B$7:$R$2843,11,0)</f>
        <v>4.4915000000000003</v>
      </c>
      <c r="Q18" s="66">
        <f t="shared" si="6"/>
        <v>13</v>
      </c>
      <c r="R18" s="65">
        <f>VLOOKUP($A18,'Return Data'!$B$7:$R$2843,12,0)</f>
        <v>3.6867000000000001</v>
      </c>
      <c r="S18" s="66">
        <f t="shared" si="7"/>
        <v>16</v>
      </c>
      <c r="T18" s="65">
        <f>VLOOKUP($A18,'Return Data'!$B$7:$R$2843,13,0)</f>
        <v>4.0574000000000003</v>
      </c>
      <c r="U18" s="66">
        <f t="shared" si="8"/>
        <v>17</v>
      </c>
      <c r="V18" s="65">
        <f>VLOOKUP($A18,'Return Data'!$B$7:$R$2843,17,0)</f>
        <v>5.8460000000000001</v>
      </c>
      <c r="W18" s="66">
        <f t="shared" si="9"/>
        <v>14</v>
      </c>
      <c r="X18" s="65">
        <f>VLOOKUP($A18,'Return Data'!$B$7:$R$2843,14,0)</f>
        <v>6.8164999999999996</v>
      </c>
      <c r="Y18" s="66">
        <f t="shared" si="10"/>
        <v>8</v>
      </c>
      <c r="Z18" s="65">
        <f>VLOOKUP($A18,'Return Data'!$B$7:$R$2843,16,0)</f>
        <v>7.4557000000000002</v>
      </c>
      <c r="AA18" s="67">
        <f t="shared" si="11"/>
        <v>12</v>
      </c>
    </row>
    <row r="19" spans="1:27" x14ac:dyDescent="0.3">
      <c r="A19" s="63" t="s">
        <v>1038</v>
      </c>
      <c r="B19" s="64">
        <f>VLOOKUP($A19,'Return Data'!$B$7:$R$2843,3,0)</f>
        <v>44440</v>
      </c>
      <c r="C19" s="65">
        <f>VLOOKUP($A19,'Return Data'!$B$7:$R$2843,4,0)</f>
        <v>3018.4677999999999</v>
      </c>
      <c r="D19" s="65">
        <f>VLOOKUP($A19,'Return Data'!$B$7:$R$2843,5,0)</f>
        <v>11.2674</v>
      </c>
      <c r="E19" s="66">
        <f t="shared" si="0"/>
        <v>13</v>
      </c>
      <c r="F19" s="65">
        <f>VLOOKUP($A19,'Return Data'!$B$7:$R$2843,6,0)</f>
        <v>5.5278999999999998</v>
      </c>
      <c r="G19" s="66">
        <f t="shared" si="1"/>
        <v>22</v>
      </c>
      <c r="H19" s="65">
        <f>VLOOKUP($A19,'Return Data'!$B$7:$R$2843,7,0)</f>
        <v>5.1395999999999997</v>
      </c>
      <c r="I19" s="66">
        <f t="shared" si="2"/>
        <v>19</v>
      </c>
      <c r="J19" s="65">
        <f>VLOOKUP($A19,'Return Data'!$B$7:$R$2843,8,0)</f>
        <v>4.2880000000000003</v>
      </c>
      <c r="K19" s="66">
        <f t="shared" si="3"/>
        <v>13</v>
      </c>
      <c r="L19" s="65">
        <f>VLOOKUP($A19,'Return Data'!$B$7:$R$2843,9,0)</f>
        <v>4.4485999999999999</v>
      </c>
      <c r="M19" s="66">
        <f t="shared" si="4"/>
        <v>17</v>
      </c>
      <c r="N19" s="65">
        <f>VLOOKUP($A19,'Return Data'!$B$7:$R$2843,10,0)</f>
        <v>4.2064000000000004</v>
      </c>
      <c r="O19" s="66">
        <f t="shared" si="5"/>
        <v>12</v>
      </c>
      <c r="P19" s="65">
        <f>VLOOKUP($A19,'Return Data'!$B$7:$R$2843,11,0)</f>
        <v>4.4695999999999998</v>
      </c>
      <c r="Q19" s="66">
        <f t="shared" si="6"/>
        <v>15</v>
      </c>
      <c r="R19" s="65">
        <f>VLOOKUP($A19,'Return Data'!$B$7:$R$2843,12,0)</f>
        <v>3.7174999999999998</v>
      </c>
      <c r="S19" s="66">
        <f t="shared" si="7"/>
        <v>15</v>
      </c>
      <c r="T19" s="65">
        <f>VLOOKUP($A19,'Return Data'!$B$7:$R$2843,13,0)</f>
        <v>4.1253000000000002</v>
      </c>
      <c r="U19" s="66">
        <f t="shared" si="8"/>
        <v>16</v>
      </c>
      <c r="V19" s="65">
        <f>VLOOKUP($A19,'Return Data'!$B$7:$R$2843,17,0)</f>
        <v>6.05</v>
      </c>
      <c r="W19" s="66">
        <f t="shared" si="9"/>
        <v>12</v>
      </c>
      <c r="X19" s="65">
        <f>VLOOKUP($A19,'Return Data'!$B$7:$R$2843,14,0)</f>
        <v>7.0736999999999997</v>
      </c>
      <c r="Y19" s="66">
        <f t="shared" si="10"/>
        <v>5</v>
      </c>
      <c r="Z19" s="65">
        <f>VLOOKUP($A19,'Return Data'!$B$7:$R$2843,16,0)</f>
        <v>7.8421000000000003</v>
      </c>
      <c r="AA19" s="67">
        <f t="shared" si="11"/>
        <v>5</v>
      </c>
    </row>
    <row r="20" spans="1:27" x14ac:dyDescent="0.3">
      <c r="A20" s="63" t="s">
        <v>1040</v>
      </c>
      <c r="B20" s="64">
        <f>VLOOKUP($A20,'Return Data'!$B$7:$R$2843,3,0)</f>
        <v>44440</v>
      </c>
      <c r="C20" s="65">
        <f>VLOOKUP($A20,'Return Data'!$B$7:$R$2843,4,0)</f>
        <v>29.674399999999999</v>
      </c>
      <c r="D20" s="65">
        <f>VLOOKUP($A20,'Return Data'!$B$7:$R$2843,5,0)</f>
        <v>10.212</v>
      </c>
      <c r="E20" s="66">
        <f t="shared" si="0"/>
        <v>17</v>
      </c>
      <c r="F20" s="65">
        <f>VLOOKUP($A20,'Return Data'!$B$7:$R$2843,6,0)</f>
        <v>6.6234999999999999</v>
      </c>
      <c r="G20" s="66">
        <f t="shared" si="1"/>
        <v>9</v>
      </c>
      <c r="H20" s="65">
        <f>VLOOKUP($A20,'Return Data'!$B$7:$R$2843,7,0)</f>
        <v>5.8227000000000002</v>
      </c>
      <c r="I20" s="66">
        <f t="shared" si="2"/>
        <v>9</v>
      </c>
      <c r="J20" s="65">
        <f>VLOOKUP($A20,'Return Data'!$B$7:$R$2843,8,0)</f>
        <v>4.1623000000000001</v>
      </c>
      <c r="K20" s="66">
        <f t="shared" si="3"/>
        <v>17</v>
      </c>
      <c r="L20" s="65">
        <f>VLOOKUP($A20,'Return Data'!$B$7:$R$2843,9,0)</f>
        <v>4.5209999999999999</v>
      </c>
      <c r="M20" s="66">
        <f t="shared" si="4"/>
        <v>14</v>
      </c>
      <c r="N20" s="65">
        <f>VLOOKUP($A20,'Return Data'!$B$7:$R$2843,10,0)</f>
        <v>4.0313999999999997</v>
      </c>
      <c r="O20" s="66">
        <f t="shared" si="5"/>
        <v>18</v>
      </c>
      <c r="P20" s="65">
        <f>VLOOKUP($A20,'Return Data'!$B$7:$R$2843,11,0)</f>
        <v>3.9093</v>
      </c>
      <c r="Q20" s="66">
        <f t="shared" si="6"/>
        <v>22</v>
      </c>
      <c r="R20" s="65">
        <f>VLOOKUP($A20,'Return Data'!$B$7:$R$2843,12,0)</f>
        <v>3.3026</v>
      </c>
      <c r="S20" s="66">
        <f t="shared" si="7"/>
        <v>24</v>
      </c>
      <c r="T20" s="65">
        <f>VLOOKUP($A20,'Return Data'!$B$7:$R$2843,13,0)</f>
        <v>3.6286999999999998</v>
      </c>
      <c r="U20" s="66">
        <f t="shared" si="8"/>
        <v>24</v>
      </c>
      <c r="V20" s="65">
        <f>VLOOKUP($A20,'Return Data'!$B$7:$R$2843,17,0)</f>
        <v>10.548999999999999</v>
      </c>
      <c r="W20" s="66">
        <f t="shared" si="9"/>
        <v>1</v>
      </c>
      <c r="X20" s="65">
        <f>VLOOKUP($A20,'Return Data'!$B$7:$R$2843,14,0)</f>
        <v>5.3221999999999996</v>
      </c>
      <c r="Y20" s="66">
        <f t="shared" si="10"/>
        <v>16</v>
      </c>
      <c r="Z20" s="65">
        <f>VLOOKUP($A20,'Return Data'!$B$7:$R$2843,16,0)</f>
        <v>7.5522</v>
      </c>
      <c r="AA20" s="67">
        <f t="shared" si="11"/>
        <v>11</v>
      </c>
    </row>
    <row r="21" spans="1:27" x14ac:dyDescent="0.3">
      <c r="A21" s="63" t="s">
        <v>1042</v>
      </c>
      <c r="B21" s="64">
        <f>VLOOKUP($A21,'Return Data'!$B$7:$R$2843,3,0)</f>
        <v>44440</v>
      </c>
      <c r="C21" s="65">
        <f>VLOOKUP($A21,'Return Data'!$B$7:$R$2843,4,0)</f>
        <v>2681.4828000000002</v>
      </c>
      <c r="D21" s="65">
        <f>VLOOKUP($A21,'Return Data'!$B$7:$R$2843,5,0)</f>
        <v>11.176</v>
      </c>
      <c r="E21" s="66">
        <f t="shared" si="0"/>
        <v>14</v>
      </c>
      <c r="F21" s="65">
        <f>VLOOKUP($A21,'Return Data'!$B$7:$R$2843,6,0)</f>
        <v>7.9356</v>
      </c>
      <c r="G21" s="66">
        <f t="shared" si="1"/>
        <v>2</v>
      </c>
      <c r="H21" s="65">
        <f>VLOOKUP($A21,'Return Data'!$B$7:$R$2843,7,0)</f>
        <v>7.0155000000000003</v>
      </c>
      <c r="I21" s="66">
        <f t="shared" si="2"/>
        <v>5</v>
      </c>
      <c r="J21" s="65">
        <f>VLOOKUP($A21,'Return Data'!$B$7:$R$2843,8,0)</f>
        <v>5.8208000000000002</v>
      </c>
      <c r="K21" s="66">
        <f t="shared" si="3"/>
        <v>4</v>
      </c>
      <c r="L21" s="65">
        <f>VLOOKUP($A21,'Return Data'!$B$7:$R$2843,9,0)</f>
        <v>5.7461000000000002</v>
      </c>
      <c r="M21" s="66">
        <f t="shared" si="4"/>
        <v>5</v>
      </c>
      <c r="N21" s="65">
        <f>VLOOKUP($A21,'Return Data'!$B$7:$R$2843,10,0)</f>
        <v>4.6821000000000002</v>
      </c>
      <c r="O21" s="66">
        <f t="shared" si="5"/>
        <v>6</v>
      </c>
      <c r="P21" s="65">
        <f>VLOOKUP($A21,'Return Data'!$B$7:$R$2843,11,0)</f>
        <v>4.7702</v>
      </c>
      <c r="Q21" s="66">
        <f t="shared" si="6"/>
        <v>7</v>
      </c>
      <c r="R21" s="65">
        <f>VLOOKUP($A21,'Return Data'!$B$7:$R$2843,12,0)</f>
        <v>3.7780999999999998</v>
      </c>
      <c r="S21" s="66">
        <f t="shared" si="7"/>
        <v>11</v>
      </c>
      <c r="T21" s="65">
        <f>VLOOKUP($A21,'Return Data'!$B$7:$R$2843,13,0)</f>
        <v>4.5023999999999997</v>
      </c>
      <c r="U21" s="66">
        <f t="shared" si="8"/>
        <v>7</v>
      </c>
      <c r="V21" s="65">
        <f>VLOOKUP($A21,'Return Data'!$B$7:$R$2843,17,0)</f>
        <v>6.6044</v>
      </c>
      <c r="W21" s="66">
        <f t="shared" si="9"/>
        <v>3</v>
      </c>
      <c r="X21" s="65">
        <f>VLOOKUP($A21,'Return Data'!$B$7:$R$2843,14,0)</f>
        <v>7.1007999999999996</v>
      </c>
      <c r="Y21" s="66">
        <f t="shared" si="10"/>
        <v>3</v>
      </c>
      <c r="Z21" s="65">
        <f>VLOOKUP($A21,'Return Data'!$B$7:$R$2843,16,0)</f>
        <v>7.5808</v>
      </c>
      <c r="AA21" s="67">
        <f t="shared" si="11"/>
        <v>9</v>
      </c>
    </row>
    <row r="22" spans="1:27" x14ac:dyDescent="0.3">
      <c r="A22" s="63" t="s">
        <v>1045</v>
      </c>
      <c r="B22" s="64">
        <f>VLOOKUP($A22,'Return Data'!$B$7:$R$2843,3,0)</f>
        <v>44440</v>
      </c>
      <c r="C22" s="65">
        <f>VLOOKUP($A22,'Return Data'!$B$7:$R$2843,4,0)</f>
        <v>22.571899999999999</v>
      </c>
      <c r="D22" s="65">
        <f>VLOOKUP($A22,'Return Data'!$B$7:$R$2843,5,0)</f>
        <v>12.6174</v>
      </c>
      <c r="E22" s="66">
        <f t="shared" si="0"/>
        <v>8</v>
      </c>
      <c r="F22" s="65">
        <f>VLOOKUP($A22,'Return Data'!$B$7:$R$2843,6,0)</f>
        <v>6.4416000000000002</v>
      </c>
      <c r="G22" s="66">
        <f t="shared" si="1"/>
        <v>10</v>
      </c>
      <c r="H22" s="65">
        <f>VLOOKUP($A22,'Return Data'!$B$7:$R$2843,7,0)</f>
        <v>5.6657999999999999</v>
      </c>
      <c r="I22" s="66">
        <f t="shared" si="2"/>
        <v>10</v>
      </c>
      <c r="J22" s="65">
        <f>VLOOKUP($A22,'Return Data'!$B$7:$R$2843,8,0)</f>
        <v>4.6978999999999997</v>
      </c>
      <c r="K22" s="66">
        <f t="shared" si="3"/>
        <v>8</v>
      </c>
      <c r="L22" s="65">
        <f>VLOOKUP($A22,'Return Data'!$B$7:$R$2843,9,0)</f>
        <v>5.1296999999999997</v>
      </c>
      <c r="M22" s="66">
        <f t="shared" si="4"/>
        <v>6</v>
      </c>
      <c r="N22" s="65">
        <f>VLOOKUP($A22,'Return Data'!$B$7:$R$2843,10,0)</f>
        <v>4.2979000000000003</v>
      </c>
      <c r="O22" s="66">
        <f t="shared" si="5"/>
        <v>11</v>
      </c>
      <c r="P22" s="65">
        <f>VLOOKUP($A22,'Return Data'!$B$7:$R$2843,11,0)</f>
        <v>4.4955999999999996</v>
      </c>
      <c r="Q22" s="66">
        <f t="shared" si="6"/>
        <v>12</v>
      </c>
      <c r="R22" s="65">
        <f>VLOOKUP($A22,'Return Data'!$B$7:$R$2843,12,0)</f>
        <v>3.7256</v>
      </c>
      <c r="S22" s="66">
        <f t="shared" si="7"/>
        <v>14</v>
      </c>
      <c r="T22" s="65">
        <f>VLOOKUP($A22,'Return Data'!$B$7:$R$2843,13,0)</f>
        <v>4.3348000000000004</v>
      </c>
      <c r="U22" s="66">
        <f t="shared" si="8"/>
        <v>11</v>
      </c>
      <c r="V22" s="65">
        <f>VLOOKUP($A22,'Return Data'!$B$7:$R$2843,17,0)</f>
        <v>5.6788999999999996</v>
      </c>
      <c r="W22" s="66">
        <f t="shared" si="9"/>
        <v>15</v>
      </c>
      <c r="X22" s="65">
        <f>VLOOKUP($A22,'Return Data'!$B$7:$R$2843,14,0)</f>
        <v>5.6769999999999996</v>
      </c>
      <c r="Y22" s="66">
        <f t="shared" si="10"/>
        <v>15</v>
      </c>
      <c r="Z22" s="65">
        <f>VLOOKUP($A22,'Return Data'!$B$7:$R$2843,16,0)</f>
        <v>7.8667999999999996</v>
      </c>
      <c r="AA22" s="67">
        <f t="shared" si="11"/>
        <v>3</v>
      </c>
    </row>
    <row r="23" spans="1:27" x14ac:dyDescent="0.3">
      <c r="A23" s="63" t="s">
        <v>1046</v>
      </c>
      <c r="B23" s="64">
        <f>VLOOKUP($A23,'Return Data'!$B$7:$R$2843,3,0)</f>
        <v>44440</v>
      </c>
      <c r="C23" s="65">
        <f>VLOOKUP($A23,'Return Data'!$B$7:$R$2843,4,0)</f>
        <v>31.867999999999999</v>
      </c>
      <c r="D23" s="65">
        <f>VLOOKUP($A23,'Return Data'!$B$7:$R$2843,5,0)</f>
        <v>9.6234999999999999</v>
      </c>
      <c r="E23" s="66">
        <f t="shared" si="0"/>
        <v>19</v>
      </c>
      <c r="F23" s="65">
        <f>VLOOKUP($A23,'Return Data'!$B$7:$R$2843,6,0)</f>
        <v>5.5705999999999998</v>
      </c>
      <c r="G23" s="66">
        <f t="shared" si="1"/>
        <v>19</v>
      </c>
      <c r="H23" s="65">
        <f>VLOOKUP($A23,'Return Data'!$B$7:$R$2843,7,0)</f>
        <v>5.2084000000000001</v>
      </c>
      <c r="I23" s="66">
        <f t="shared" si="2"/>
        <v>15</v>
      </c>
      <c r="J23" s="65">
        <f>VLOOKUP($A23,'Return Data'!$B$7:$R$2843,8,0)</f>
        <v>4.1543999999999999</v>
      </c>
      <c r="K23" s="66">
        <f t="shared" si="3"/>
        <v>19</v>
      </c>
      <c r="L23" s="65">
        <f>VLOOKUP($A23,'Return Data'!$B$7:$R$2843,9,0)</f>
        <v>4.1981000000000002</v>
      </c>
      <c r="M23" s="66">
        <f t="shared" si="4"/>
        <v>22</v>
      </c>
      <c r="N23" s="65">
        <f>VLOOKUP($A23,'Return Data'!$B$7:$R$2843,10,0)</f>
        <v>3.8858000000000001</v>
      </c>
      <c r="O23" s="66">
        <f t="shared" si="5"/>
        <v>20</v>
      </c>
      <c r="P23" s="65">
        <f>VLOOKUP($A23,'Return Data'!$B$7:$R$2843,11,0)</f>
        <v>3.9540000000000002</v>
      </c>
      <c r="Q23" s="66">
        <f t="shared" si="6"/>
        <v>21</v>
      </c>
      <c r="R23" s="65">
        <f>VLOOKUP($A23,'Return Data'!$B$7:$R$2843,12,0)</f>
        <v>4.0945</v>
      </c>
      <c r="S23" s="66">
        <f t="shared" si="7"/>
        <v>7</v>
      </c>
      <c r="T23" s="65">
        <f>VLOOKUP($A23,'Return Data'!$B$7:$R$2843,13,0)</f>
        <v>4.3316999999999997</v>
      </c>
      <c r="U23" s="66">
        <f t="shared" si="8"/>
        <v>12</v>
      </c>
      <c r="V23" s="65">
        <f>VLOOKUP($A23,'Return Data'!$B$7:$R$2843,17,0)</f>
        <v>6.0438000000000001</v>
      </c>
      <c r="W23" s="66">
        <f t="shared" si="9"/>
        <v>13</v>
      </c>
      <c r="X23" s="65">
        <f>VLOOKUP($A23,'Return Data'!$B$7:$R$2843,14,0)</f>
        <v>5.2885999999999997</v>
      </c>
      <c r="Y23" s="66">
        <f t="shared" si="10"/>
        <v>17</v>
      </c>
      <c r="Z23" s="65">
        <f>VLOOKUP($A23,'Return Data'!$B$7:$R$2843,16,0)</f>
        <v>6.5540000000000003</v>
      </c>
      <c r="AA23" s="67">
        <f t="shared" si="11"/>
        <v>19</v>
      </c>
    </row>
    <row r="24" spans="1:27" x14ac:dyDescent="0.3">
      <c r="A24" s="63" t="s">
        <v>1049</v>
      </c>
      <c r="B24" s="64">
        <f>VLOOKUP($A24,'Return Data'!$B$7:$R$2843,3,0)</f>
        <v>44440</v>
      </c>
      <c r="C24" s="65">
        <f>VLOOKUP($A24,'Return Data'!$B$7:$R$2843,4,0)</f>
        <v>1317.2734</v>
      </c>
      <c r="D24" s="65">
        <f>VLOOKUP($A24,'Return Data'!$B$7:$R$2843,5,0)</f>
        <v>8.9797999999999991</v>
      </c>
      <c r="E24" s="66">
        <f t="shared" si="0"/>
        <v>23</v>
      </c>
      <c r="F24" s="65">
        <f>VLOOKUP($A24,'Return Data'!$B$7:$R$2843,6,0)</f>
        <v>5.7912999999999997</v>
      </c>
      <c r="G24" s="66">
        <f t="shared" si="1"/>
        <v>18</v>
      </c>
      <c r="H24" s="65">
        <f>VLOOKUP($A24,'Return Data'!$B$7:$R$2843,7,0)</f>
        <v>5.2584999999999997</v>
      </c>
      <c r="I24" s="66">
        <f t="shared" si="2"/>
        <v>14</v>
      </c>
      <c r="J24" s="65">
        <f>VLOOKUP($A24,'Return Data'!$B$7:$R$2843,8,0)</f>
        <v>4.0965999999999996</v>
      </c>
      <c r="K24" s="66">
        <f t="shared" si="3"/>
        <v>20</v>
      </c>
      <c r="L24" s="65">
        <f>VLOOKUP($A24,'Return Data'!$B$7:$R$2843,9,0)</f>
        <v>4.5156999999999998</v>
      </c>
      <c r="M24" s="66">
        <f t="shared" si="4"/>
        <v>15</v>
      </c>
      <c r="N24" s="65">
        <f>VLOOKUP($A24,'Return Data'!$B$7:$R$2843,10,0)</f>
        <v>3.8167</v>
      </c>
      <c r="O24" s="66">
        <f t="shared" si="5"/>
        <v>22</v>
      </c>
      <c r="P24" s="65">
        <f>VLOOKUP($A24,'Return Data'!$B$7:$R$2843,11,0)</f>
        <v>4.0998000000000001</v>
      </c>
      <c r="Q24" s="66">
        <f t="shared" si="6"/>
        <v>19</v>
      </c>
      <c r="R24" s="65">
        <f>VLOOKUP($A24,'Return Data'!$B$7:$R$2843,12,0)</f>
        <v>3.3915999999999999</v>
      </c>
      <c r="S24" s="66">
        <f t="shared" si="7"/>
        <v>20</v>
      </c>
      <c r="T24" s="65">
        <f>VLOOKUP($A24,'Return Data'!$B$7:$R$2843,13,0)</f>
        <v>3.8260000000000001</v>
      </c>
      <c r="U24" s="66">
        <f t="shared" si="8"/>
        <v>21</v>
      </c>
      <c r="V24" s="65">
        <f>VLOOKUP($A24,'Return Data'!$B$7:$R$2843,17,0)</f>
        <v>5.4303999999999997</v>
      </c>
      <c r="W24" s="66">
        <f t="shared" si="9"/>
        <v>17</v>
      </c>
      <c r="X24" s="65">
        <f>VLOOKUP($A24,'Return Data'!$B$7:$R$2843,14,0)</f>
        <v>6.3234000000000004</v>
      </c>
      <c r="Y24" s="66">
        <f t="shared" si="10"/>
        <v>13</v>
      </c>
      <c r="Z24" s="65">
        <f>VLOOKUP($A24,'Return Data'!$B$7:$R$2843,16,0)</f>
        <v>6.2503000000000002</v>
      </c>
      <c r="AA24" s="67">
        <f t="shared" si="11"/>
        <v>21</v>
      </c>
    </row>
    <row r="25" spans="1:27" x14ac:dyDescent="0.3">
      <c r="A25" s="63" t="s">
        <v>1051</v>
      </c>
      <c r="B25" s="64">
        <f>VLOOKUP($A25,'Return Data'!$B$7:$R$2843,3,0)</f>
        <v>44440</v>
      </c>
      <c r="C25" s="65">
        <f>VLOOKUP($A25,'Return Data'!$B$7:$R$2843,4,0)</f>
        <v>1812.6086</v>
      </c>
      <c r="D25" s="65">
        <f>VLOOKUP($A25,'Return Data'!$B$7:$R$2843,5,0)</f>
        <v>12.154500000000001</v>
      </c>
      <c r="E25" s="66">
        <f t="shared" si="0"/>
        <v>10</v>
      </c>
      <c r="F25" s="65">
        <f>VLOOKUP($A25,'Return Data'!$B$7:$R$2843,6,0)</f>
        <v>6.0484</v>
      </c>
      <c r="G25" s="66">
        <f t="shared" si="1"/>
        <v>14</v>
      </c>
      <c r="H25" s="65">
        <f>VLOOKUP($A25,'Return Data'!$B$7:$R$2843,7,0)</f>
        <v>5.3192000000000004</v>
      </c>
      <c r="I25" s="66">
        <f t="shared" si="2"/>
        <v>13</v>
      </c>
      <c r="J25" s="65">
        <f>VLOOKUP($A25,'Return Data'!$B$7:$R$2843,8,0)</f>
        <v>4.2630999999999997</v>
      </c>
      <c r="K25" s="66">
        <f t="shared" si="3"/>
        <v>14</v>
      </c>
      <c r="L25" s="65">
        <f>VLOOKUP($A25,'Return Data'!$B$7:$R$2843,9,0)</f>
        <v>4.5076999999999998</v>
      </c>
      <c r="M25" s="66">
        <f t="shared" si="4"/>
        <v>16</v>
      </c>
      <c r="N25" s="65">
        <f>VLOOKUP($A25,'Return Data'!$B$7:$R$2843,10,0)</f>
        <v>3.9516</v>
      </c>
      <c r="O25" s="66">
        <f t="shared" si="5"/>
        <v>19</v>
      </c>
      <c r="P25" s="65">
        <f>VLOOKUP($A25,'Return Data'!$B$7:$R$2843,11,0)</f>
        <v>4.1276999999999999</v>
      </c>
      <c r="Q25" s="66">
        <f t="shared" si="6"/>
        <v>18</v>
      </c>
      <c r="R25" s="65">
        <f>VLOOKUP($A25,'Return Data'!$B$7:$R$2843,12,0)</f>
        <v>3.3226</v>
      </c>
      <c r="S25" s="66">
        <f t="shared" si="7"/>
        <v>22</v>
      </c>
      <c r="T25" s="65">
        <f>VLOOKUP($A25,'Return Data'!$B$7:$R$2843,13,0)</f>
        <v>3.8536999999999999</v>
      </c>
      <c r="U25" s="66">
        <f t="shared" si="8"/>
        <v>18</v>
      </c>
      <c r="V25" s="65">
        <f>VLOOKUP($A25,'Return Data'!$B$7:$R$2843,17,0)</f>
        <v>5.1940999999999997</v>
      </c>
      <c r="W25" s="66">
        <f t="shared" si="9"/>
        <v>20</v>
      </c>
      <c r="X25" s="65">
        <f>VLOOKUP($A25,'Return Data'!$B$7:$R$2843,14,0)</f>
        <v>5.6862000000000004</v>
      </c>
      <c r="Y25" s="66">
        <f t="shared" si="10"/>
        <v>14</v>
      </c>
      <c r="Z25" s="65">
        <f>VLOOKUP($A25,'Return Data'!$B$7:$R$2843,16,0)</f>
        <v>4.5037000000000003</v>
      </c>
      <c r="AA25" s="67">
        <f t="shared" si="11"/>
        <v>23</v>
      </c>
    </row>
    <row r="26" spans="1:27" x14ac:dyDescent="0.3">
      <c r="A26" s="63" t="s">
        <v>1052</v>
      </c>
      <c r="B26" s="64">
        <f>VLOOKUP($A26,'Return Data'!$B$7:$R$2843,3,0)</f>
        <v>44440</v>
      </c>
      <c r="C26" s="65">
        <f>VLOOKUP($A26,'Return Data'!$B$7:$R$2843,4,0)</f>
        <v>2985.6351</v>
      </c>
      <c r="D26" s="65">
        <f>VLOOKUP($A26,'Return Data'!$B$7:$R$2843,5,0)</f>
        <v>12.022600000000001</v>
      </c>
      <c r="E26" s="66">
        <f t="shared" si="0"/>
        <v>11</v>
      </c>
      <c r="F26" s="65">
        <f>VLOOKUP($A26,'Return Data'!$B$7:$R$2843,6,0)</f>
        <v>7.0010000000000003</v>
      </c>
      <c r="G26" s="66">
        <f t="shared" si="1"/>
        <v>5</v>
      </c>
      <c r="H26" s="65">
        <f>VLOOKUP($A26,'Return Data'!$B$7:$R$2843,7,0)</f>
        <v>5.5499000000000001</v>
      </c>
      <c r="I26" s="66">
        <f t="shared" si="2"/>
        <v>12</v>
      </c>
      <c r="J26" s="65">
        <f>VLOOKUP($A26,'Return Data'!$B$7:$R$2843,8,0)</f>
        <v>4.5754000000000001</v>
      </c>
      <c r="K26" s="66">
        <f t="shared" si="3"/>
        <v>9</v>
      </c>
      <c r="L26" s="65">
        <f>VLOOKUP($A26,'Return Data'!$B$7:$R$2843,9,0)</f>
        <v>4.8815999999999997</v>
      </c>
      <c r="M26" s="66">
        <f t="shared" si="4"/>
        <v>9</v>
      </c>
      <c r="N26" s="65">
        <f>VLOOKUP($A26,'Return Data'!$B$7:$R$2843,10,0)</f>
        <v>4.7196999999999996</v>
      </c>
      <c r="O26" s="66">
        <f t="shared" si="5"/>
        <v>5</v>
      </c>
      <c r="P26" s="65">
        <f>VLOOKUP($A26,'Return Data'!$B$7:$R$2843,11,0)</f>
        <v>5.3640999999999996</v>
      </c>
      <c r="Q26" s="66">
        <f t="shared" si="6"/>
        <v>2</v>
      </c>
      <c r="R26" s="65">
        <f>VLOOKUP($A26,'Return Data'!$B$7:$R$2843,12,0)</f>
        <v>4.4657999999999998</v>
      </c>
      <c r="S26" s="66">
        <f t="shared" si="7"/>
        <v>4</v>
      </c>
      <c r="T26" s="65">
        <f>VLOOKUP($A26,'Return Data'!$B$7:$R$2843,13,0)</f>
        <v>5.0179999999999998</v>
      </c>
      <c r="U26" s="66">
        <f t="shared" si="8"/>
        <v>5</v>
      </c>
      <c r="V26" s="65">
        <f>VLOOKUP($A26,'Return Data'!$B$7:$R$2843,17,0)</f>
        <v>6.5373000000000001</v>
      </c>
      <c r="W26" s="66">
        <f t="shared" si="9"/>
        <v>5</v>
      </c>
      <c r="X26" s="65">
        <f>VLOOKUP($A26,'Return Data'!$B$7:$R$2843,14,0)</f>
        <v>6.6760999999999999</v>
      </c>
      <c r="Y26" s="66">
        <f t="shared" si="10"/>
        <v>9</v>
      </c>
      <c r="Z26" s="65">
        <f>VLOOKUP($A26,'Return Data'!$B$7:$R$2843,16,0)</f>
        <v>7.8562000000000003</v>
      </c>
      <c r="AA26" s="67">
        <f t="shared" si="11"/>
        <v>4</v>
      </c>
    </row>
    <row r="27" spans="1:27" x14ac:dyDescent="0.3">
      <c r="A27" s="63" t="s">
        <v>1054</v>
      </c>
      <c r="B27" s="64">
        <f>VLOOKUP($A27,'Return Data'!$B$7:$R$2843,3,0)</f>
        <v>44440</v>
      </c>
      <c r="C27" s="65">
        <f>VLOOKUP($A27,'Return Data'!$B$7:$R$2843,4,0)</f>
        <v>23.710899999999999</v>
      </c>
      <c r="D27" s="65">
        <f>VLOOKUP($A27,'Return Data'!$B$7:$R$2843,5,0)</f>
        <v>9.3925999999999998</v>
      </c>
      <c r="E27" s="66">
        <f t="shared" si="0"/>
        <v>20</v>
      </c>
      <c r="F27" s="65">
        <f>VLOOKUP($A27,'Return Data'!$B$7:$R$2843,6,0)</f>
        <v>6.7794999999999996</v>
      </c>
      <c r="G27" s="66">
        <f t="shared" si="1"/>
        <v>8</v>
      </c>
      <c r="H27" s="65">
        <f>VLOOKUP($A27,'Return Data'!$B$7:$R$2843,7,0)</f>
        <v>5.9664000000000001</v>
      </c>
      <c r="I27" s="66">
        <f t="shared" si="2"/>
        <v>7</v>
      </c>
      <c r="J27" s="65">
        <f>VLOOKUP($A27,'Return Data'!$B$7:$R$2843,8,0)</f>
        <v>4.2180999999999997</v>
      </c>
      <c r="K27" s="66">
        <f t="shared" si="3"/>
        <v>16</v>
      </c>
      <c r="L27" s="65">
        <f>VLOOKUP($A27,'Return Data'!$B$7:$R$2843,9,0)</f>
        <v>3.9041999999999999</v>
      </c>
      <c r="M27" s="66">
        <f t="shared" si="4"/>
        <v>25</v>
      </c>
      <c r="N27" s="65">
        <f>VLOOKUP($A27,'Return Data'!$B$7:$R$2843,10,0)</f>
        <v>3.6133000000000002</v>
      </c>
      <c r="O27" s="66">
        <f t="shared" si="5"/>
        <v>24</v>
      </c>
      <c r="P27" s="65">
        <f>VLOOKUP($A27,'Return Data'!$B$7:$R$2843,11,0)</f>
        <v>3.9698000000000002</v>
      </c>
      <c r="Q27" s="66">
        <f t="shared" si="6"/>
        <v>20</v>
      </c>
      <c r="R27" s="65">
        <f>VLOOKUP($A27,'Return Data'!$B$7:$R$2843,12,0)</f>
        <v>3.6751999999999998</v>
      </c>
      <c r="S27" s="66">
        <f t="shared" si="7"/>
        <v>17</v>
      </c>
      <c r="T27" s="65">
        <f>VLOOKUP($A27,'Return Data'!$B$7:$R$2843,13,0)</f>
        <v>4.2782999999999998</v>
      </c>
      <c r="U27" s="66">
        <f t="shared" si="8"/>
        <v>13</v>
      </c>
      <c r="V27" s="65">
        <f>VLOOKUP($A27,'Return Data'!$B$7:$R$2843,17,0)</f>
        <v>3.7023000000000001</v>
      </c>
      <c r="W27" s="66">
        <f t="shared" si="9"/>
        <v>24</v>
      </c>
      <c r="X27" s="65">
        <f>VLOOKUP($A27,'Return Data'!$B$7:$R$2843,14,0)</f>
        <v>-0.89510000000000001</v>
      </c>
      <c r="Y27" s="66">
        <f t="shared" si="10"/>
        <v>24</v>
      </c>
      <c r="Z27" s="65">
        <f>VLOOKUP($A27,'Return Data'!$B$7:$R$2843,16,0)</f>
        <v>6.2660999999999998</v>
      </c>
      <c r="AA27" s="67">
        <f t="shared" si="11"/>
        <v>20</v>
      </c>
    </row>
    <row r="28" spans="1:27" x14ac:dyDescent="0.3">
      <c r="A28" s="63" t="s">
        <v>1056</v>
      </c>
      <c r="B28" s="64">
        <f>VLOOKUP($A28,'Return Data'!$B$7:$R$2843,3,0)</f>
        <v>44440</v>
      </c>
      <c r="C28" s="65">
        <f>VLOOKUP($A28,'Return Data'!$B$7:$R$2843,4,0)</f>
        <v>2777.6952999999999</v>
      </c>
      <c r="D28" s="65">
        <f>VLOOKUP($A28,'Return Data'!$B$7:$R$2843,5,0)</f>
        <v>10.354900000000001</v>
      </c>
      <c r="E28" s="66">
        <f t="shared" si="0"/>
        <v>16</v>
      </c>
      <c r="F28" s="65">
        <f>VLOOKUP($A28,'Return Data'!$B$7:$R$2843,6,0)</f>
        <v>4.6839000000000004</v>
      </c>
      <c r="G28" s="66">
        <f t="shared" si="1"/>
        <v>24</v>
      </c>
      <c r="H28" s="65">
        <f>VLOOKUP($A28,'Return Data'!$B$7:$R$2843,7,0)</f>
        <v>4.4786999999999999</v>
      </c>
      <c r="I28" s="66">
        <f t="shared" si="2"/>
        <v>23</v>
      </c>
      <c r="J28" s="65">
        <f>VLOOKUP($A28,'Return Data'!$B$7:$R$2843,8,0)</f>
        <v>4.0427</v>
      </c>
      <c r="K28" s="66">
        <f t="shared" si="3"/>
        <v>23</v>
      </c>
      <c r="L28" s="65">
        <f>VLOOKUP($A28,'Return Data'!$B$7:$R$2843,9,0)</f>
        <v>4.2073999999999998</v>
      </c>
      <c r="M28" s="66">
        <f t="shared" si="4"/>
        <v>20</v>
      </c>
      <c r="N28" s="65">
        <f>VLOOKUP($A28,'Return Data'!$B$7:$R$2843,10,0)</f>
        <v>4.0522</v>
      </c>
      <c r="O28" s="66">
        <f t="shared" si="5"/>
        <v>16</v>
      </c>
      <c r="P28" s="65">
        <f>VLOOKUP($A28,'Return Data'!$B$7:$R$2843,11,0)</f>
        <v>4.1607000000000003</v>
      </c>
      <c r="Q28" s="66">
        <f t="shared" si="6"/>
        <v>17</v>
      </c>
      <c r="R28" s="65">
        <f>VLOOKUP($A28,'Return Data'!$B$7:$R$2843,12,0)</f>
        <v>3.6354000000000002</v>
      </c>
      <c r="S28" s="66">
        <f t="shared" si="7"/>
        <v>18</v>
      </c>
      <c r="T28" s="65">
        <f>VLOOKUP($A28,'Return Data'!$B$7:$R$2843,13,0)</f>
        <v>3.8353999999999999</v>
      </c>
      <c r="U28" s="66">
        <f t="shared" si="8"/>
        <v>19</v>
      </c>
      <c r="V28" s="65">
        <f>VLOOKUP($A28,'Return Data'!$B$7:$R$2843,17,0)</f>
        <v>4.7892999999999999</v>
      </c>
      <c r="W28" s="66">
        <f t="shared" si="9"/>
        <v>21</v>
      </c>
      <c r="X28" s="65">
        <f>VLOOKUP($A28,'Return Data'!$B$7:$R$2843,14,0)</f>
        <v>-0.76600000000000001</v>
      </c>
      <c r="Y28" s="66">
        <f t="shared" si="10"/>
        <v>23</v>
      </c>
      <c r="Z28" s="65">
        <f>VLOOKUP($A28,'Return Data'!$B$7:$R$2843,16,0)</f>
        <v>6.2031000000000001</v>
      </c>
      <c r="AA28" s="67">
        <f t="shared" si="11"/>
        <v>22</v>
      </c>
    </row>
    <row r="29" spans="1:27" x14ac:dyDescent="0.3">
      <c r="A29" s="63" t="s">
        <v>1058</v>
      </c>
      <c r="B29" s="64">
        <f>VLOOKUP($A29,'Return Data'!$B$7:$R$2843,3,0)</f>
        <v>44440</v>
      </c>
      <c r="C29" s="65">
        <f>VLOOKUP($A29,'Return Data'!$B$7:$R$2843,4,0)</f>
        <v>2796.8847000000001</v>
      </c>
      <c r="D29" s="65">
        <f>VLOOKUP($A29,'Return Data'!$B$7:$R$2843,5,0)</f>
        <v>8.9506999999999994</v>
      </c>
      <c r="E29" s="66">
        <f t="shared" si="0"/>
        <v>24</v>
      </c>
      <c r="F29" s="65">
        <f>VLOOKUP($A29,'Return Data'!$B$7:$R$2843,6,0)</f>
        <v>5.1932</v>
      </c>
      <c r="G29" s="66">
        <f t="shared" si="1"/>
        <v>23</v>
      </c>
      <c r="H29" s="65">
        <f>VLOOKUP($A29,'Return Data'!$B$7:$R$2843,7,0)</f>
        <v>4.9329999999999998</v>
      </c>
      <c r="I29" s="66">
        <f t="shared" si="2"/>
        <v>22</v>
      </c>
      <c r="J29" s="65">
        <f>VLOOKUP($A29,'Return Data'!$B$7:$R$2843,8,0)</f>
        <v>4.2967000000000004</v>
      </c>
      <c r="K29" s="66">
        <f t="shared" si="3"/>
        <v>12</v>
      </c>
      <c r="L29" s="65">
        <f>VLOOKUP($A29,'Return Data'!$B$7:$R$2843,9,0)</f>
        <v>4.4034000000000004</v>
      </c>
      <c r="M29" s="66">
        <f t="shared" si="4"/>
        <v>18</v>
      </c>
      <c r="N29" s="65">
        <f>VLOOKUP($A29,'Return Data'!$B$7:$R$2843,10,0)</f>
        <v>4.1547000000000001</v>
      </c>
      <c r="O29" s="66">
        <f t="shared" si="5"/>
        <v>13</v>
      </c>
      <c r="P29" s="65">
        <f>VLOOKUP($A29,'Return Data'!$B$7:$R$2843,11,0)</f>
        <v>3.9066999999999998</v>
      </c>
      <c r="Q29" s="66">
        <f t="shared" si="6"/>
        <v>23</v>
      </c>
      <c r="R29" s="65">
        <f>VLOOKUP($A29,'Return Data'!$B$7:$R$2843,12,0)</f>
        <v>3.4196</v>
      </c>
      <c r="S29" s="66">
        <f t="shared" si="7"/>
        <v>19</v>
      </c>
      <c r="T29" s="65">
        <f>VLOOKUP($A29,'Return Data'!$B$7:$R$2843,13,0)</f>
        <v>3.8292999999999999</v>
      </c>
      <c r="U29" s="66">
        <f t="shared" si="8"/>
        <v>20</v>
      </c>
      <c r="V29" s="65">
        <f>VLOOKUP($A29,'Return Data'!$B$7:$R$2843,17,0)</f>
        <v>5.6463999999999999</v>
      </c>
      <c r="W29" s="66">
        <f t="shared" si="9"/>
        <v>16</v>
      </c>
      <c r="X29" s="65">
        <f>VLOOKUP($A29,'Return Data'!$B$7:$R$2843,14,0)</f>
        <v>6.6501999999999999</v>
      </c>
      <c r="Y29" s="66">
        <f t="shared" si="10"/>
        <v>10</v>
      </c>
      <c r="Z29" s="65">
        <f>VLOOKUP($A29,'Return Data'!$B$7:$R$2843,16,0)</f>
        <v>7.5601000000000003</v>
      </c>
      <c r="AA29" s="67">
        <f t="shared" si="11"/>
        <v>10</v>
      </c>
    </row>
    <row r="30" spans="1:27" x14ac:dyDescent="0.3">
      <c r="A30" s="63" t="s">
        <v>1061</v>
      </c>
      <c r="B30" s="64">
        <f>VLOOKUP($A30,'Return Data'!$B$7:$R$2843,3,0)</f>
        <v>44440</v>
      </c>
      <c r="C30" s="65">
        <f>VLOOKUP($A30,'Return Data'!$B$7:$R$2843,4,0)</f>
        <v>26.360499999999998</v>
      </c>
      <c r="D30" s="65">
        <f>VLOOKUP($A30,'Return Data'!$B$7:$R$2843,5,0)</f>
        <v>9.2795000000000005</v>
      </c>
      <c r="E30" s="66">
        <f t="shared" si="0"/>
        <v>22</v>
      </c>
      <c r="F30" s="65">
        <f>VLOOKUP($A30,'Return Data'!$B$7:$R$2843,6,0)</f>
        <v>5.9310999999999998</v>
      </c>
      <c r="G30" s="66">
        <f t="shared" si="1"/>
        <v>17</v>
      </c>
      <c r="H30" s="65">
        <f>VLOOKUP($A30,'Return Data'!$B$7:$R$2843,7,0)</f>
        <v>5.1281999999999996</v>
      </c>
      <c r="I30" s="66">
        <f t="shared" si="2"/>
        <v>21</v>
      </c>
      <c r="J30" s="65">
        <f>VLOOKUP($A30,'Return Data'!$B$7:$R$2843,8,0)</f>
        <v>3.8628999999999998</v>
      </c>
      <c r="K30" s="66">
        <f t="shared" si="3"/>
        <v>24</v>
      </c>
      <c r="L30" s="65">
        <f>VLOOKUP($A30,'Return Data'!$B$7:$R$2843,9,0)</f>
        <v>4.0724</v>
      </c>
      <c r="M30" s="66">
        <f t="shared" si="4"/>
        <v>24</v>
      </c>
      <c r="N30" s="65">
        <f>VLOOKUP($A30,'Return Data'!$B$7:$R$2843,10,0)</f>
        <v>3.6147</v>
      </c>
      <c r="O30" s="66">
        <f t="shared" si="5"/>
        <v>23</v>
      </c>
      <c r="P30" s="65">
        <f>VLOOKUP($A30,'Return Data'!$B$7:$R$2843,11,0)</f>
        <v>3.6423999999999999</v>
      </c>
      <c r="Q30" s="66">
        <f t="shared" si="6"/>
        <v>25</v>
      </c>
      <c r="R30" s="65">
        <f>VLOOKUP($A30,'Return Data'!$B$7:$R$2843,12,0)</f>
        <v>3.2229000000000001</v>
      </c>
      <c r="S30" s="66">
        <f t="shared" si="7"/>
        <v>25</v>
      </c>
      <c r="T30" s="65">
        <f>VLOOKUP($A30,'Return Data'!$B$7:$R$2843,13,0)</f>
        <v>3.4868999999999999</v>
      </c>
      <c r="U30" s="66">
        <f t="shared" si="8"/>
        <v>25</v>
      </c>
      <c r="V30" s="65">
        <f>VLOOKUP($A30,'Return Data'!$B$7:$R$2843,17,0)</f>
        <v>5.2240000000000002</v>
      </c>
      <c r="W30" s="66">
        <f t="shared" si="9"/>
        <v>19</v>
      </c>
      <c r="X30" s="65">
        <f>VLOOKUP($A30,'Return Data'!$B$7:$R$2843,14,0)</f>
        <v>2.7046999999999999</v>
      </c>
      <c r="Y30" s="66">
        <f t="shared" si="10"/>
        <v>21</v>
      </c>
      <c r="Z30" s="65">
        <f>VLOOKUP($A30,'Return Data'!$B$7:$R$2843,16,0)</f>
        <v>6.9779</v>
      </c>
      <c r="AA30" s="67">
        <f t="shared" si="11"/>
        <v>18</v>
      </c>
    </row>
    <row r="31" spans="1:27" x14ac:dyDescent="0.3">
      <c r="A31" s="63" t="s">
        <v>1062</v>
      </c>
      <c r="B31" s="64">
        <f>VLOOKUP($A31,'Return Data'!$B$7:$R$2843,3,0)</f>
        <v>44440</v>
      </c>
      <c r="C31" s="65">
        <f>VLOOKUP($A31,'Return Data'!$B$7:$R$2843,4,0)</f>
        <v>3133.1993000000002</v>
      </c>
      <c r="D31" s="65">
        <f>VLOOKUP($A31,'Return Data'!$B$7:$R$2843,5,0)</f>
        <v>10.3826</v>
      </c>
      <c r="E31" s="66">
        <f t="shared" si="0"/>
        <v>15</v>
      </c>
      <c r="F31" s="65">
        <f>VLOOKUP($A31,'Return Data'!$B$7:$R$2843,6,0)</f>
        <v>5.5548999999999999</v>
      </c>
      <c r="G31" s="66">
        <f t="shared" si="1"/>
        <v>21</v>
      </c>
      <c r="H31" s="65">
        <f>VLOOKUP($A31,'Return Data'!$B$7:$R$2843,7,0)</f>
        <v>5.1435000000000004</v>
      </c>
      <c r="I31" s="66">
        <f t="shared" si="2"/>
        <v>18</v>
      </c>
      <c r="J31" s="65">
        <f>VLOOKUP($A31,'Return Data'!$B$7:$R$2843,8,0)</f>
        <v>4.4082999999999997</v>
      </c>
      <c r="K31" s="66">
        <f t="shared" si="3"/>
        <v>11</v>
      </c>
      <c r="L31" s="65">
        <f>VLOOKUP($A31,'Return Data'!$B$7:$R$2843,9,0)</f>
        <v>4.5624000000000002</v>
      </c>
      <c r="M31" s="66">
        <f t="shared" si="4"/>
        <v>12</v>
      </c>
      <c r="N31" s="65">
        <f>VLOOKUP($A31,'Return Data'!$B$7:$R$2843,10,0)</f>
        <v>4.4047999999999998</v>
      </c>
      <c r="O31" s="66">
        <f t="shared" si="5"/>
        <v>9</v>
      </c>
      <c r="P31" s="65">
        <f>VLOOKUP($A31,'Return Data'!$B$7:$R$2843,11,0)</f>
        <v>4.7362000000000002</v>
      </c>
      <c r="Q31" s="66">
        <f t="shared" si="6"/>
        <v>8</v>
      </c>
      <c r="R31" s="65">
        <f>VLOOKUP($A31,'Return Data'!$B$7:$R$2843,12,0)</f>
        <v>3.8361000000000001</v>
      </c>
      <c r="S31" s="66">
        <f t="shared" si="7"/>
        <v>10</v>
      </c>
      <c r="T31" s="65">
        <f>VLOOKUP($A31,'Return Data'!$B$7:$R$2843,13,0)</f>
        <v>4.4199000000000002</v>
      </c>
      <c r="U31" s="66">
        <f t="shared" si="8"/>
        <v>10</v>
      </c>
      <c r="V31" s="65">
        <f>VLOOKUP($A31,'Return Data'!$B$7:$R$2843,17,0)</f>
        <v>6.1973000000000003</v>
      </c>
      <c r="W31" s="66">
        <f t="shared" si="9"/>
        <v>10</v>
      </c>
      <c r="X31" s="65">
        <f>VLOOKUP($A31,'Return Data'!$B$7:$R$2843,14,0)</f>
        <v>4.9440999999999997</v>
      </c>
      <c r="Y31" s="66">
        <f t="shared" si="10"/>
        <v>19</v>
      </c>
      <c r="Z31" s="65">
        <f>VLOOKUP($A31,'Return Data'!$B$7:$R$2843,16,0)</f>
        <v>7.4001000000000001</v>
      </c>
      <c r="AA31" s="67">
        <f t="shared" si="11"/>
        <v>13</v>
      </c>
    </row>
    <row r="32" spans="1:27" x14ac:dyDescent="0.3">
      <c r="A32" s="63" t="s">
        <v>1063</v>
      </c>
      <c r="B32" s="64">
        <f>VLOOKUP($A32,'Return Data'!$B$7:$R$2843,3,0)</f>
        <v>44440</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-16.313700000000001</v>
      </c>
      <c r="AA32" s="67">
        <f t="shared" si="11"/>
        <v>26</v>
      </c>
    </row>
    <row r="33" spans="1:27" x14ac:dyDescent="0.3">
      <c r="A33" s="63" t="s">
        <v>1067</v>
      </c>
      <c r="B33" s="64">
        <f>VLOOKUP($A33,'Return Data'!$B$7:$R$2843,3,0)</f>
        <v>44440</v>
      </c>
      <c r="C33" s="65">
        <f>VLOOKUP($A33,'Return Data'!$B$7:$R$2843,4,0)</f>
        <v>2670.9358999999999</v>
      </c>
      <c r="D33" s="65">
        <f>VLOOKUP($A33,'Return Data'!$B$7:$R$2843,5,0)</f>
        <v>11.567500000000001</v>
      </c>
      <c r="E33" s="66">
        <f t="shared" si="0"/>
        <v>12</v>
      </c>
      <c r="F33" s="65">
        <f>VLOOKUP($A33,'Return Data'!$B$7:$R$2843,6,0)</f>
        <v>5.9539999999999997</v>
      </c>
      <c r="G33" s="66">
        <f t="shared" si="1"/>
        <v>16</v>
      </c>
      <c r="H33" s="65">
        <f>VLOOKUP($A33,'Return Data'!$B$7:$R$2843,7,0)</f>
        <v>7.7556000000000003</v>
      </c>
      <c r="I33" s="66">
        <f t="shared" si="2"/>
        <v>3</v>
      </c>
      <c r="J33" s="65">
        <f>VLOOKUP($A33,'Return Data'!$B$7:$R$2843,8,0)</f>
        <v>6.6515000000000004</v>
      </c>
      <c r="K33" s="66">
        <f t="shared" si="3"/>
        <v>3</v>
      </c>
      <c r="L33" s="65">
        <f>VLOOKUP($A33,'Return Data'!$B$7:$R$2843,9,0)</f>
        <v>6.7491000000000003</v>
      </c>
      <c r="M33" s="66">
        <f t="shared" si="4"/>
        <v>3</v>
      </c>
      <c r="N33" s="65">
        <f>VLOOKUP($A33,'Return Data'!$B$7:$R$2843,10,0)</f>
        <v>5.4615</v>
      </c>
      <c r="O33" s="66">
        <f t="shared" si="5"/>
        <v>3</v>
      </c>
      <c r="P33" s="65">
        <f>VLOOKUP($A33,'Return Data'!$B$7:$R$2843,11,0)</f>
        <v>5.1288</v>
      </c>
      <c r="Q33" s="66">
        <f t="shared" si="6"/>
        <v>4</v>
      </c>
      <c r="R33" s="65">
        <f>VLOOKUP($A33,'Return Data'!$B$7:$R$2843,12,0)</f>
        <v>4.2740999999999998</v>
      </c>
      <c r="S33" s="66">
        <f t="shared" si="7"/>
        <v>6</v>
      </c>
      <c r="T33" s="65">
        <f>VLOOKUP($A33,'Return Data'!$B$7:$R$2843,13,0)</f>
        <v>4.5696000000000003</v>
      </c>
      <c r="U33" s="66">
        <f t="shared" si="8"/>
        <v>6</v>
      </c>
      <c r="V33" s="65">
        <f>VLOOKUP($A33,'Return Data'!$B$7:$R$2843,17,0)</f>
        <v>6.2744999999999997</v>
      </c>
      <c r="W33" s="66">
        <f>RANK(V33,V$8:V$33,0)</f>
        <v>8</v>
      </c>
      <c r="X33" s="65">
        <f>VLOOKUP($A33,'Return Data'!$B$7:$R$2843,14,0)</f>
        <v>2.7374999999999998</v>
      </c>
      <c r="Y33" s="66">
        <f>RANK(X33,X$8:X$33,0)</f>
        <v>20</v>
      </c>
      <c r="Z33" s="65">
        <f>VLOOKUP($A33,'Return Data'!$B$7:$R$2843,16,0)</f>
        <v>7.0758999999999999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11.704469230769231</v>
      </c>
      <c r="E35" s="74"/>
      <c r="F35" s="75">
        <f>AVERAGE(F8:F33)</f>
        <v>6.9652115384615394</v>
      </c>
      <c r="G35" s="74"/>
      <c r="H35" s="75">
        <f>AVERAGE(H8:H33)</f>
        <v>6.233184615384614</v>
      </c>
      <c r="I35" s="74"/>
      <c r="J35" s="75">
        <f>AVERAGE(J8:J33)</f>
        <v>4.8983615384615371</v>
      </c>
      <c r="K35" s="74"/>
      <c r="L35" s="75">
        <f>AVERAGE(L8:L33)</f>
        <v>4.9471115384615398</v>
      </c>
      <c r="M35" s="74"/>
      <c r="N35" s="75">
        <f>AVERAGE(N8:N33)</f>
        <v>4.2895884615384618</v>
      </c>
      <c r="O35" s="74"/>
      <c r="P35" s="75">
        <f>AVERAGE(P8:P33)</f>
        <v>4.4522038461538456</v>
      </c>
      <c r="Q35" s="74"/>
      <c r="R35" s="75">
        <f>AVERAGE(R8:R33)</f>
        <v>4.0256423076923076</v>
      </c>
      <c r="S35" s="74"/>
      <c r="T35" s="75">
        <f>AVERAGE(T8:T33)</f>
        <v>4.4943307692307695</v>
      </c>
      <c r="U35" s="74"/>
      <c r="V35" s="75">
        <f>AVERAGE(V8:V33)</f>
        <v>5.3718880000000002</v>
      </c>
      <c r="W35" s="74"/>
      <c r="X35" s="75">
        <f>AVERAGE(X8:X33)</f>
        <v>4.7241080000000002</v>
      </c>
      <c r="Y35" s="74"/>
      <c r="Z35" s="75">
        <f>AVERAGE(Z8:Z33)</f>
        <v>6.0404538461538442</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-6.8994999999999997</v>
      </c>
      <c r="W36" s="74"/>
      <c r="X36" s="75">
        <f>MIN(X8:X33)</f>
        <v>-8.8896999999999995</v>
      </c>
      <c r="Y36" s="74"/>
      <c r="Z36" s="75">
        <f>MIN(Z8:Z33)</f>
        <v>-16.313700000000001</v>
      </c>
      <c r="AA36" s="76"/>
    </row>
    <row r="37" spans="1:27" ht="15" thickBot="1" x14ac:dyDescent="0.35">
      <c r="A37" s="77" t="s">
        <v>29</v>
      </c>
      <c r="B37" s="78"/>
      <c r="C37" s="78"/>
      <c r="D37" s="79">
        <f>MAX(D8:D33)</f>
        <v>33.951500000000003</v>
      </c>
      <c r="E37" s="78"/>
      <c r="F37" s="79">
        <f>MAX(F8:F33)</f>
        <v>32.942300000000003</v>
      </c>
      <c r="G37" s="78"/>
      <c r="H37" s="79">
        <f>MAX(H8:H33)</f>
        <v>25.153300000000002</v>
      </c>
      <c r="I37" s="78"/>
      <c r="J37" s="79">
        <f>MAX(J8:J33)</f>
        <v>15.915699999999999</v>
      </c>
      <c r="K37" s="78"/>
      <c r="L37" s="79">
        <f>MAX(L8:L33)</f>
        <v>12.1579</v>
      </c>
      <c r="M37" s="78"/>
      <c r="N37" s="79">
        <f>MAX(N8:N33)</f>
        <v>8.1427999999999994</v>
      </c>
      <c r="O37" s="78"/>
      <c r="P37" s="79">
        <f>MAX(P8:P33)</f>
        <v>8.8081999999999994</v>
      </c>
      <c r="Q37" s="78"/>
      <c r="R37" s="79">
        <f>MAX(R8:R33)</f>
        <v>10.491400000000001</v>
      </c>
      <c r="S37" s="78"/>
      <c r="T37" s="79">
        <f>MAX(T8:T33)</f>
        <v>11.6928</v>
      </c>
      <c r="U37" s="78"/>
      <c r="V37" s="79">
        <f>MAX(V8:V33)</f>
        <v>10.548999999999999</v>
      </c>
      <c r="W37" s="78"/>
      <c r="X37" s="79">
        <f>MAX(X8:X33)</f>
        <v>7.6336000000000004</v>
      </c>
      <c r="Y37" s="78"/>
      <c r="Z37" s="79">
        <f>MAX(Z8:Z33)</f>
        <v>8.1975999999999996</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44440</v>
      </c>
      <c r="C8" s="65">
        <f>VLOOKUP($A8,'Return Data'!$B$7:$R$2843,4,0)</f>
        <v>435.33569999999997</v>
      </c>
      <c r="D8" s="65">
        <f>VLOOKUP($A8,'Return Data'!$B$7:$R$2843,5,0)</f>
        <v>9.3592999999999993</v>
      </c>
      <c r="E8" s="66">
        <f t="shared" ref="E8:E34" si="0">RANK(D8,D$8:D$34,0)</f>
        <v>4</v>
      </c>
      <c r="F8" s="65">
        <f>VLOOKUP($A8,'Return Data'!$B$7:$R$2843,6,0)</f>
        <v>5.7275999999999998</v>
      </c>
      <c r="G8" s="66">
        <f t="shared" ref="G8:G34" si="1">RANK(F8,F$8:F$34,0)</f>
        <v>3</v>
      </c>
      <c r="H8" s="65">
        <f>VLOOKUP($A8,'Return Data'!$B$7:$R$2843,7,0)</f>
        <v>5.5143000000000004</v>
      </c>
      <c r="I8" s="66">
        <f t="shared" ref="I8:I34" si="2">RANK(H8,H$8:H$34,0)</f>
        <v>3</v>
      </c>
      <c r="J8" s="65">
        <f>VLOOKUP($A8,'Return Data'!$B$7:$R$2843,8,0)</f>
        <v>5.0252999999999997</v>
      </c>
      <c r="K8" s="66">
        <f t="shared" ref="K8:K34" si="3">RANK(J8,J$8:J$34,0)</f>
        <v>4</v>
      </c>
      <c r="L8" s="65">
        <f>VLOOKUP($A8,'Return Data'!$B$7:$R$2843,9,0)</f>
        <v>4.9705000000000004</v>
      </c>
      <c r="M8" s="66">
        <f t="shared" ref="M8:M34" si="4">RANK(L8,L$8:L$34,0)</f>
        <v>3</v>
      </c>
      <c r="N8" s="65">
        <f>VLOOKUP($A8,'Return Data'!$B$7:$R$2843,10,0)</f>
        <v>4.7754000000000003</v>
      </c>
      <c r="O8" s="66">
        <f t="shared" ref="O8:O34" si="5">RANK(N8,N$8:N$34,0)</f>
        <v>4</v>
      </c>
      <c r="P8" s="65">
        <f>VLOOKUP($A8,'Return Data'!$B$7:$R$2843,11,0)</f>
        <v>4.8883000000000001</v>
      </c>
      <c r="Q8" s="66">
        <f t="shared" ref="Q8:Q34" si="6">RANK(P8,P$8:P$34,0)</f>
        <v>4</v>
      </c>
      <c r="R8" s="65">
        <f>VLOOKUP($A8,'Return Data'!$B$7:$R$2843,12,0)</f>
        <v>4.2622999999999998</v>
      </c>
      <c r="S8" s="66">
        <f t="shared" ref="S8:S34" si="7">RANK(R8,R$8:R$34,0)</f>
        <v>4</v>
      </c>
      <c r="T8" s="65">
        <f>VLOOKUP($A8,'Return Data'!$B$7:$R$2843,13,0)</f>
        <v>4.6852999999999998</v>
      </c>
      <c r="U8" s="66">
        <f t="shared" ref="U8:U34" si="8">RANK(T8,T$8:T$34,0)</f>
        <v>4</v>
      </c>
      <c r="V8" s="65">
        <f>VLOOKUP($A8,'Return Data'!$B$7:$R$2843,17,0)</f>
        <v>6.2244000000000002</v>
      </c>
      <c r="W8" s="66">
        <f t="shared" ref="W8:W15" si="9">RANK(V8,V$8:V$34,0)</f>
        <v>5</v>
      </c>
      <c r="X8" s="65">
        <f>VLOOKUP($A8,'Return Data'!$B$7:$R$2843,14,0)</f>
        <v>7.18</v>
      </c>
      <c r="Y8" s="66">
        <f>RANK(X8,X$8:X$34,0)</f>
        <v>4</v>
      </c>
      <c r="Z8" s="65">
        <f>VLOOKUP($A8,'Return Data'!$B$7:$R$2843,16,0)</f>
        <v>8.2370000000000001</v>
      </c>
      <c r="AA8" s="67">
        <f t="shared" ref="AA8:AA34" si="10">RANK(Z8,Z$8:Z$34,0)</f>
        <v>4</v>
      </c>
    </row>
    <row r="9" spans="1:27" x14ac:dyDescent="0.3">
      <c r="A9" s="63" t="s">
        <v>1496</v>
      </c>
      <c r="B9" s="64">
        <f>VLOOKUP($A9,'Return Data'!$B$7:$R$2843,3,0)</f>
        <v>44440</v>
      </c>
      <c r="C9" s="65">
        <f>VLOOKUP($A9,'Return Data'!$B$7:$R$2843,4,0)</f>
        <v>12.1861</v>
      </c>
      <c r="D9" s="65">
        <f>VLOOKUP($A9,'Return Data'!$B$7:$R$2843,5,0)</f>
        <v>7.7892000000000001</v>
      </c>
      <c r="E9" s="66">
        <f t="shared" si="0"/>
        <v>8</v>
      </c>
      <c r="F9" s="65">
        <f>VLOOKUP($A9,'Return Data'!$B$7:$R$2843,6,0)</f>
        <v>5.0354000000000001</v>
      </c>
      <c r="G9" s="66">
        <f t="shared" si="1"/>
        <v>8</v>
      </c>
      <c r="H9" s="65">
        <f>VLOOKUP($A9,'Return Data'!$B$7:$R$2843,7,0)</f>
        <v>5.1397000000000004</v>
      </c>
      <c r="I9" s="66">
        <f t="shared" si="2"/>
        <v>6</v>
      </c>
      <c r="J9" s="65">
        <f>VLOOKUP($A9,'Return Data'!$B$7:$R$2843,8,0)</f>
        <v>4.7153</v>
      </c>
      <c r="K9" s="66">
        <f t="shared" si="3"/>
        <v>7</v>
      </c>
      <c r="L9" s="65">
        <f>VLOOKUP($A9,'Return Data'!$B$7:$R$2843,9,0)</f>
        <v>4.4196</v>
      </c>
      <c r="M9" s="66">
        <f t="shared" si="4"/>
        <v>8</v>
      </c>
      <c r="N9" s="65">
        <f>VLOOKUP($A9,'Return Data'!$B$7:$R$2843,10,0)</f>
        <v>4.3578999999999999</v>
      </c>
      <c r="O9" s="66">
        <f t="shared" si="5"/>
        <v>5</v>
      </c>
      <c r="P9" s="65">
        <f>VLOOKUP($A9,'Return Data'!$B$7:$R$2843,11,0)</f>
        <v>4.476</v>
      </c>
      <c r="Q9" s="66">
        <f t="shared" si="6"/>
        <v>5</v>
      </c>
      <c r="R9" s="65">
        <f>VLOOKUP($A9,'Return Data'!$B$7:$R$2843,12,0)</f>
        <v>4.2446000000000002</v>
      </c>
      <c r="S9" s="66">
        <f t="shared" si="7"/>
        <v>5</v>
      </c>
      <c r="T9" s="65">
        <f>VLOOKUP($A9,'Return Data'!$B$7:$R$2843,13,0)</f>
        <v>4.5640000000000001</v>
      </c>
      <c r="U9" s="66">
        <f t="shared" si="8"/>
        <v>5</v>
      </c>
      <c r="V9" s="65">
        <f>VLOOKUP($A9,'Return Data'!$B$7:$R$2843,17,0)</f>
        <v>5.7927</v>
      </c>
      <c r="W9" s="66">
        <f t="shared" si="9"/>
        <v>7</v>
      </c>
      <c r="X9" s="65"/>
      <c r="Y9" s="66"/>
      <c r="Z9" s="65">
        <f>VLOOKUP($A9,'Return Data'!$B$7:$R$2843,16,0)</f>
        <v>6.8642000000000003</v>
      </c>
      <c r="AA9" s="67">
        <f t="shared" si="10"/>
        <v>17</v>
      </c>
    </row>
    <row r="10" spans="1:27" x14ac:dyDescent="0.3">
      <c r="A10" s="63" t="s">
        <v>1499</v>
      </c>
      <c r="B10" s="64">
        <f>VLOOKUP($A10,'Return Data'!$B$7:$R$2843,3,0)</f>
        <v>44440</v>
      </c>
      <c r="C10" s="65">
        <f>VLOOKUP($A10,'Return Data'!$B$7:$R$2843,4,0)</f>
        <v>1222.723</v>
      </c>
      <c r="D10" s="65">
        <f>VLOOKUP($A10,'Return Data'!$B$7:$R$2843,5,0)</f>
        <v>8.0348000000000006</v>
      </c>
      <c r="E10" s="66">
        <f t="shared" si="0"/>
        <v>6</v>
      </c>
      <c r="F10" s="65">
        <f>VLOOKUP($A10,'Return Data'!$B$7:$R$2843,6,0)</f>
        <v>5.1864999999999997</v>
      </c>
      <c r="G10" s="66">
        <f t="shared" si="1"/>
        <v>6</v>
      </c>
      <c r="H10" s="65">
        <f>VLOOKUP($A10,'Return Data'!$B$7:$R$2843,7,0)</f>
        <v>4.3162000000000003</v>
      </c>
      <c r="I10" s="66">
        <f t="shared" si="2"/>
        <v>19</v>
      </c>
      <c r="J10" s="65">
        <f>VLOOKUP($A10,'Return Data'!$B$7:$R$2843,8,0)</f>
        <v>3.9712000000000001</v>
      </c>
      <c r="K10" s="66">
        <f t="shared" si="3"/>
        <v>21</v>
      </c>
      <c r="L10" s="65">
        <f>VLOOKUP($A10,'Return Data'!$B$7:$R$2843,9,0)</f>
        <v>4.0031999999999996</v>
      </c>
      <c r="M10" s="66">
        <f t="shared" si="4"/>
        <v>18</v>
      </c>
      <c r="N10" s="65">
        <f>VLOOKUP($A10,'Return Data'!$B$7:$R$2843,10,0)</f>
        <v>4.0968</v>
      </c>
      <c r="O10" s="66">
        <f t="shared" si="5"/>
        <v>14</v>
      </c>
      <c r="P10" s="65">
        <f>VLOOKUP($A10,'Return Data'!$B$7:$R$2843,11,0)</f>
        <v>4.2925000000000004</v>
      </c>
      <c r="Q10" s="66">
        <f t="shared" si="6"/>
        <v>7</v>
      </c>
      <c r="R10" s="65">
        <f>VLOOKUP($A10,'Return Data'!$B$7:$R$2843,12,0)</f>
        <v>3.8740000000000001</v>
      </c>
      <c r="S10" s="66">
        <f t="shared" si="7"/>
        <v>11</v>
      </c>
      <c r="T10" s="65">
        <f>VLOOKUP($A10,'Return Data'!$B$7:$R$2843,13,0)</f>
        <v>4.0143000000000004</v>
      </c>
      <c r="U10" s="66">
        <f t="shared" si="8"/>
        <v>13</v>
      </c>
      <c r="V10" s="65">
        <f>VLOOKUP($A10,'Return Data'!$B$7:$R$2843,17,0)</f>
        <v>5.0641999999999996</v>
      </c>
      <c r="W10" s="66">
        <f t="shared" si="9"/>
        <v>17</v>
      </c>
      <c r="X10" s="65"/>
      <c r="Y10" s="66"/>
      <c r="Z10" s="65">
        <f>VLOOKUP($A10,'Return Data'!$B$7:$R$2843,16,0)</f>
        <v>6.3727999999999998</v>
      </c>
      <c r="AA10" s="67">
        <f t="shared" si="10"/>
        <v>20</v>
      </c>
    </row>
    <row r="11" spans="1:27" x14ac:dyDescent="0.3">
      <c r="A11" s="63" t="s">
        <v>1500</v>
      </c>
      <c r="B11" s="64">
        <f>VLOOKUP($A11,'Return Data'!$B$7:$R$2843,3,0)</f>
        <v>44440</v>
      </c>
      <c r="C11" s="65">
        <f>VLOOKUP($A11,'Return Data'!$B$7:$R$2843,4,0)</f>
        <v>2608.0306</v>
      </c>
      <c r="D11" s="65">
        <f>VLOOKUP($A11,'Return Data'!$B$7:$R$2843,5,0)</f>
        <v>4.2830000000000004</v>
      </c>
      <c r="E11" s="66">
        <f t="shared" si="0"/>
        <v>26</v>
      </c>
      <c r="F11" s="65">
        <f>VLOOKUP($A11,'Return Data'!$B$7:$R$2843,6,0)</f>
        <v>3.9765000000000001</v>
      </c>
      <c r="G11" s="66">
        <f t="shared" si="1"/>
        <v>25</v>
      </c>
      <c r="H11" s="65">
        <f>VLOOKUP($A11,'Return Data'!$B$7:$R$2843,7,0)</f>
        <v>4.3186999999999998</v>
      </c>
      <c r="I11" s="66">
        <f t="shared" si="2"/>
        <v>17</v>
      </c>
      <c r="J11" s="65">
        <f>VLOOKUP($A11,'Return Data'!$B$7:$R$2843,8,0)</f>
        <v>4.0057</v>
      </c>
      <c r="K11" s="66">
        <f t="shared" si="3"/>
        <v>20</v>
      </c>
      <c r="L11" s="65">
        <f>VLOOKUP($A11,'Return Data'!$B$7:$R$2843,9,0)</f>
        <v>3.8231999999999999</v>
      </c>
      <c r="M11" s="66">
        <f t="shared" si="4"/>
        <v>23</v>
      </c>
      <c r="N11" s="65">
        <f>VLOOKUP($A11,'Return Data'!$B$7:$R$2843,10,0)</f>
        <v>3.6783999999999999</v>
      </c>
      <c r="O11" s="66">
        <f t="shared" si="5"/>
        <v>22</v>
      </c>
      <c r="P11" s="65">
        <f>VLOOKUP($A11,'Return Data'!$B$7:$R$2843,11,0)</f>
        <v>3.6505999999999998</v>
      </c>
      <c r="Q11" s="66">
        <f t="shared" si="6"/>
        <v>21</v>
      </c>
      <c r="R11" s="65">
        <f>VLOOKUP($A11,'Return Data'!$B$7:$R$2843,12,0)</f>
        <v>3.3704000000000001</v>
      </c>
      <c r="S11" s="66">
        <f t="shared" si="7"/>
        <v>24</v>
      </c>
      <c r="T11" s="65">
        <f>VLOOKUP($A11,'Return Data'!$B$7:$R$2843,13,0)</f>
        <v>3.5760000000000001</v>
      </c>
      <c r="U11" s="66">
        <f t="shared" si="8"/>
        <v>23</v>
      </c>
      <c r="V11" s="65">
        <f>VLOOKUP($A11,'Return Data'!$B$7:$R$2843,17,0)</f>
        <v>4.8249000000000004</v>
      </c>
      <c r="W11" s="66">
        <f t="shared" si="9"/>
        <v>18</v>
      </c>
      <c r="X11" s="65">
        <f>VLOOKUP($A11,'Return Data'!$B$7:$R$2843,14,0)</f>
        <v>5.9802</v>
      </c>
      <c r="Y11" s="66">
        <f>RANK(X11,X$8:X$34,0)</f>
        <v>10</v>
      </c>
      <c r="Z11" s="65">
        <f>VLOOKUP($A11,'Return Data'!$B$7:$R$2843,16,0)</f>
        <v>7.8994</v>
      </c>
      <c r="AA11" s="67">
        <f t="shared" si="10"/>
        <v>5</v>
      </c>
    </row>
    <row r="12" spans="1:27" x14ac:dyDescent="0.3">
      <c r="A12" s="63" t="s">
        <v>1502</v>
      </c>
      <c r="B12" s="64">
        <f>VLOOKUP($A12,'Return Data'!$B$7:$R$2843,3,0)</f>
        <v>44440</v>
      </c>
      <c r="C12" s="65">
        <f>VLOOKUP($A12,'Return Data'!$B$7:$R$2843,4,0)</f>
        <v>3210.9180000000001</v>
      </c>
      <c r="D12" s="65">
        <f>VLOOKUP($A12,'Return Data'!$B$7:$R$2843,5,0)</f>
        <v>5.6822999999999997</v>
      </c>
      <c r="E12" s="66">
        <f t="shared" si="0"/>
        <v>21</v>
      </c>
      <c r="F12" s="65">
        <f>VLOOKUP($A12,'Return Data'!$B$7:$R$2843,6,0)</f>
        <v>4.2252000000000001</v>
      </c>
      <c r="G12" s="66">
        <f t="shared" si="1"/>
        <v>22</v>
      </c>
      <c r="H12" s="65">
        <f>VLOOKUP($A12,'Return Data'!$B$7:$R$2843,7,0)</f>
        <v>3.9799000000000002</v>
      </c>
      <c r="I12" s="66">
        <f t="shared" si="2"/>
        <v>24</v>
      </c>
      <c r="J12" s="65">
        <f>VLOOKUP($A12,'Return Data'!$B$7:$R$2843,8,0)</f>
        <v>3.7961999999999998</v>
      </c>
      <c r="K12" s="66">
        <f t="shared" si="3"/>
        <v>24</v>
      </c>
      <c r="L12" s="65">
        <f>VLOOKUP($A12,'Return Data'!$B$7:$R$2843,9,0)</f>
        <v>3.7021999999999999</v>
      </c>
      <c r="M12" s="66">
        <f t="shared" si="4"/>
        <v>25</v>
      </c>
      <c r="N12" s="65">
        <f>VLOOKUP($A12,'Return Data'!$B$7:$R$2843,10,0)</f>
        <v>3.5108999999999999</v>
      </c>
      <c r="O12" s="66">
        <f t="shared" si="5"/>
        <v>24</v>
      </c>
      <c r="P12" s="65">
        <f>VLOOKUP($A12,'Return Data'!$B$7:$R$2843,11,0)</f>
        <v>3.4575</v>
      </c>
      <c r="Q12" s="66">
        <f t="shared" si="6"/>
        <v>24</v>
      </c>
      <c r="R12" s="65">
        <f>VLOOKUP($A12,'Return Data'!$B$7:$R$2843,12,0)</f>
        <v>3.2509000000000001</v>
      </c>
      <c r="S12" s="66">
        <f t="shared" si="7"/>
        <v>26</v>
      </c>
      <c r="T12" s="65">
        <f>VLOOKUP($A12,'Return Data'!$B$7:$R$2843,13,0)</f>
        <v>3.3616000000000001</v>
      </c>
      <c r="U12" s="66">
        <f t="shared" si="8"/>
        <v>25</v>
      </c>
      <c r="V12" s="65">
        <f>VLOOKUP($A12,'Return Data'!$B$7:$R$2843,17,0)</f>
        <v>4.7070999999999996</v>
      </c>
      <c r="W12" s="66">
        <f t="shared" si="9"/>
        <v>19</v>
      </c>
      <c r="X12" s="65">
        <f>VLOOKUP($A12,'Return Data'!$B$7:$R$2843,14,0)</f>
        <v>5.5834000000000001</v>
      </c>
      <c r="Y12" s="66">
        <f>RANK(X12,X$8:X$34,0)</f>
        <v>13</v>
      </c>
      <c r="Z12" s="65">
        <f>VLOOKUP($A12,'Return Data'!$B$7:$R$2843,16,0)</f>
        <v>7.2777000000000003</v>
      </c>
      <c r="AA12" s="67">
        <f t="shared" si="10"/>
        <v>15</v>
      </c>
    </row>
    <row r="13" spans="1:27" x14ac:dyDescent="0.3">
      <c r="A13" s="63" t="s">
        <v>1504</v>
      </c>
      <c r="B13" s="64">
        <f>VLOOKUP($A13,'Return Data'!$B$7:$R$2843,3,0)</f>
        <v>44440</v>
      </c>
      <c r="C13" s="65">
        <f>VLOOKUP($A13,'Return Data'!$B$7:$R$2843,4,0)</f>
        <v>2900.4016999999999</v>
      </c>
      <c r="D13" s="65">
        <f>VLOOKUP($A13,'Return Data'!$B$7:$R$2843,5,0)</f>
        <v>6.2316000000000003</v>
      </c>
      <c r="E13" s="66">
        <f t="shared" si="0"/>
        <v>19</v>
      </c>
      <c r="F13" s="65">
        <f>VLOOKUP($A13,'Return Data'!$B$7:$R$2843,6,0)</f>
        <v>4.4779999999999998</v>
      </c>
      <c r="G13" s="66">
        <f t="shared" si="1"/>
        <v>17</v>
      </c>
      <c r="H13" s="65">
        <f>VLOOKUP($A13,'Return Data'!$B$7:$R$2843,7,0)</f>
        <v>4.3354999999999997</v>
      </c>
      <c r="I13" s="66">
        <f t="shared" si="2"/>
        <v>16</v>
      </c>
      <c r="J13" s="65">
        <f>VLOOKUP($A13,'Return Data'!$B$7:$R$2843,8,0)</f>
        <v>4.1856</v>
      </c>
      <c r="K13" s="66">
        <f t="shared" si="3"/>
        <v>12</v>
      </c>
      <c r="L13" s="65">
        <f>VLOOKUP($A13,'Return Data'!$B$7:$R$2843,9,0)</f>
        <v>4.1222000000000003</v>
      </c>
      <c r="M13" s="66">
        <f t="shared" si="4"/>
        <v>15</v>
      </c>
      <c r="N13" s="65">
        <f>VLOOKUP($A13,'Return Data'!$B$7:$R$2843,10,0)</f>
        <v>3.9695</v>
      </c>
      <c r="O13" s="66">
        <f t="shared" si="5"/>
        <v>16</v>
      </c>
      <c r="P13" s="65">
        <f>VLOOKUP($A13,'Return Data'!$B$7:$R$2843,11,0)</f>
        <v>3.9704999999999999</v>
      </c>
      <c r="Q13" s="66">
        <f t="shared" si="6"/>
        <v>16</v>
      </c>
      <c r="R13" s="65">
        <f>VLOOKUP($A13,'Return Data'!$B$7:$R$2843,12,0)</f>
        <v>3.7222</v>
      </c>
      <c r="S13" s="66">
        <f t="shared" si="7"/>
        <v>18</v>
      </c>
      <c r="T13" s="65">
        <f>VLOOKUP($A13,'Return Data'!$B$7:$R$2843,13,0)</f>
        <v>3.8727999999999998</v>
      </c>
      <c r="U13" s="66">
        <f t="shared" si="8"/>
        <v>17</v>
      </c>
      <c r="V13" s="65">
        <f>VLOOKUP($A13,'Return Data'!$B$7:$R$2843,17,0)</f>
        <v>5.1052999999999997</v>
      </c>
      <c r="W13" s="66">
        <f t="shared" si="9"/>
        <v>16</v>
      </c>
      <c r="X13" s="65">
        <f>VLOOKUP($A13,'Return Data'!$B$7:$R$2843,14,0)</f>
        <v>5.5922000000000001</v>
      </c>
      <c r="Y13" s="66">
        <f>RANK(X13,X$8:X$34,0)</f>
        <v>12</v>
      </c>
      <c r="Z13" s="65">
        <f>VLOOKUP($A13,'Return Data'!$B$7:$R$2843,16,0)</f>
        <v>7.4211</v>
      </c>
      <c r="AA13" s="67">
        <f t="shared" si="10"/>
        <v>12</v>
      </c>
    </row>
    <row r="14" spans="1:27" x14ac:dyDescent="0.3">
      <c r="A14" s="63" t="s">
        <v>1509</v>
      </c>
      <c r="B14" s="64">
        <f>VLOOKUP($A14,'Return Data'!$B$7:$R$2843,3,0)</f>
        <v>44440</v>
      </c>
      <c r="C14" s="65">
        <f>VLOOKUP($A14,'Return Data'!$B$7:$R$2843,4,0)</f>
        <v>31.228300000000001</v>
      </c>
      <c r="D14" s="65">
        <f>VLOOKUP($A14,'Return Data'!$B$7:$R$2843,5,0)</f>
        <v>27.019500000000001</v>
      </c>
      <c r="E14" s="66">
        <f t="shared" si="0"/>
        <v>1</v>
      </c>
      <c r="F14" s="65">
        <f>VLOOKUP($A14,'Return Data'!$B$7:$R$2843,6,0)</f>
        <v>24.839700000000001</v>
      </c>
      <c r="G14" s="66">
        <f t="shared" si="1"/>
        <v>1</v>
      </c>
      <c r="H14" s="65">
        <f>VLOOKUP($A14,'Return Data'!$B$7:$R$2843,7,0)</f>
        <v>20.299199999999999</v>
      </c>
      <c r="I14" s="66">
        <f t="shared" si="2"/>
        <v>1</v>
      </c>
      <c r="J14" s="65">
        <f>VLOOKUP($A14,'Return Data'!$B$7:$R$2843,8,0)</f>
        <v>15.4864</v>
      </c>
      <c r="K14" s="66">
        <f t="shared" si="3"/>
        <v>1</v>
      </c>
      <c r="L14" s="65">
        <f>VLOOKUP($A14,'Return Data'!$B$7:$R$2843,9,0)</f>
        <v>13.4869</v>
      </c>
      <c r="M14" s="66">
        <f t="shared" si="4"/>
        <v>1</v>
      </c>
      <c r="N14" s="65">
        <f>VLOOKUP($A14,'Return Data'!$B$7:$R$2843,10,0)</f>
        <v>14.2042</v>
      </c>
      <c r="O14" s="66">
        <f t="shared" si="5"/>
        <v>2</v>
      </c>
      <c r="P14" s="65">
        <f>VLOOKUP($A14,'Return Data'!$B$7:$R$2843,11,0)</f>
        <v>10.1508</v>
      </c>
      <c r="Q14" s="66">
        <f t="shared" si="6"/>
        <v>2</v>
      </c>
      <c r="R14" s="65">
        <f>VLOOKUP($A14,'Return Data'!$B$7:$R$2843,12,0)</f>
        <v>9.0350000000000001</v>
      </c>
      <c r="S14" s="66">
        <f t="shared" si="7"/>
        <v>2</v>
      </c>
      <c r="T14" s="65">
        <f>VLOOKUP($A14,'Return Data'!$B$7:$R$2843,13,0)</f>
        <v>8.8902000000000001</v>
      </c>
      <c r="U14" s="66">
        <f t="shared" si="8"/>
        <v>2</v>
      </c>
      <c r="V14" s="65">
        <f>VLOOKUP($A14,'Return Data'!$B$7:$R$2843,17,0)</f>
        <v>6.7457000000000003</v>
      </c>
      <c r="W14" s="66">
        <f t="shared" si="9"/>
        <v>2</v>
      </c>
      <c r="X14" s="65">
        <f>VLOOKUP($A14,'Return Data'!$B$7:$R$2843,14,0)</f>
        <v>7.7868000000000004</v>
      </c>
      <c r="Y14" s="66">
        <f>RANK(X14,X$8:X$34,0)</f>
        <v>2</v>
      </c>
      <c r="Z14" s="65">
        <f>VLOOKUP($A14,'Return Data'!$B$7:$R$2843,16,0)</f>
        <v>8.8602000000000007</v>
      </c>
      <c r="AA14" s="67">
        <f t="shared" si="10"/>
        <v>1</v>
      </c>
    </row>
    <row r="15" spans="1:27" x14ac:dyDescent="0.3">
      <c r="A15" s="63" t="s">
        <v>1510</v>
      </c>
      <c r="B15" s="64">
        <f>VLOOKUP($A15,'Return Data'!$B$7:$R$2843,3,0)</f>
        <v>44440</v>
      </c>
      <c r="C15" s="65">
        <f>VLOOKUP($A15,'Return Data'!$B$7:$R$2843,4,0)</f>
        <v>12.1531</v>
      </c>
      <c r="D15" s="65">
        <f>VLOOKUP($A15,'Return Data'!$B$7:$R$2843,5,0)</f>
        <v>6.9089999999999998</v>
      </c>
      <c r="E15" s="66">
        <f t="shared" si="0"/>
        <v>10</v>
      </c>
      <c r="F15" s="65">
        <f>VLOOKUP($A15,'Return Data'!$B$7:$R$2843,6,0)</f>
        <v>4.6882000000000001</v>
      </c>
      <c r="G15" s="66">
        <f t="shared" si="1"/>
        <v>15</v>
      </c>
      <c r="H15" s="65">
        <f>VLOOKUP($A15,'Return Data'!$B$7:$R$2843,7,0)</f>
        <v>4.7667999999999999</v>
      </c>
      <c r="I15" s="66">
        <f t="shared" si="2"/>
        <v>9</v>
      </c>
      <c r="J15" s="65">
        <f>VLOOKUP($A15,'Return Data'!$B$7:$R$2843,8,0)</f>
        <v>4.2976000000000001</v>
      </c>
      <c r="K15" s="66">
        <f t="shared" si="3"/>
        <v>11</v>
      </c>
      <c r="L15" s="65">
        <f>VLOOKUP($A15,'Return Data'!$B$7:$R$2843,9,0)</f>
        <v>4.4592000000000001</v>
      </c>
      <c r="M15" s="66">
        <f t="shared" si="4"/>
        <v>6</v>
      </c>
      <c r="N15" s="65">
        <f>VLOOKUP($A15,'Return Data'!$B$7:$R$2843,10,0)</f>
        <v>4.3131000000000004</v>
      </c>
      <c r="O15" s="66">
        <f t="shared" si="5"/>
        <v>6</v>
      </c>
      <c r="P15" s="65">
        <f>VLOOKUP($A15,'Return Data'!$B$7:$R$2843,11,0)</f>
        <v>4.4047999999999998</v>
      </c>
      <c r="Q15" s="66">
        <f t="shared" si="6"/>
        <v>6</v>
      </c>
      <c r="R15" s="65">
        <f>VLOOKUP($A15,'Return Data'!$B$7:$R$2843,12,0)</f>
        <v>4.0513000000000003</v>
      </c>
      <c r="S15" s="66">
        <f t="shared" si="7"/>
        <v>6</v>
      </c>
      <c r="T15" s="65">
        <f>VLOOKUP($A15,'Return Data'!$B$7:$R$2843,13,0)</f>
        <v>4.3578999999999999</v>
      </c>
      <c r="U15" s="66">
        <f t="shared" si="8"/>
        <v>7</v>
      </c>
      <c r="V15" s="65">
        <f>VLOOKUP($A15,'Return Data'!$B$7:$R$2843,17,0)</f>
        <v>5.8209999999999997</v>
      </c>
      <c r="W15" s="66">
        <f t="shared" si="9"/>
        <v>6</v>
      </c>
      <c r="X15" s="65"/>
      <c r="Y15" s="66"/>
      <c r="Z15" s="65">
        <f>VLOOKUP($A15,'Return Data'!$B$7:$R$2843,16,0)</f>
        <v>6.8582000000000001</v>
      </c>
      <c r="AA15" s="67">
        <f t="shared" si="10"/>
        <v>18</v>
      </c>
    </row>
    <row r="16" spans="1:27" x14ac:dyDescent="0.3">
      <c r="A16" s="63" t="s">
        <v>1512</v>
      </c>
      <c r="B16" s="64">
        <f>VLOOKUP($A16,'Return Data'!$B$7:$R$2843,3,0)</f>
        <v>44440</v>
      </c>
      <c r="C16" s="65">
        <f>VLOOKUP($A16,'Return Data'!$B$7:$R$2843,4,0)</f>
        <v>1078.8759</v>
      </c>
      <c r="D16" s="65">
        <f>VLOOKUP($A16,'Return Data'!$B$7:$R$2843,5,0)</f>
        <v>6.5273000000000003</v>
      </c>
      <c r="E16" s="66">
        <f t="shared" si="0"/>
        <v>17</v>
      </c>
      <c r="F16" s="65">
        <f>VLOOKUP($A16,'Return Data'!$B$7:$R$2843,6,0)</f>
        <v>4.4257999999999997</v>
      </c>
      <c r="G16" s="66">
        <f t="shared" si="1"/>
        <v>19</v>
      </c>
      <c r="H16" s="65">
        <f>VLOOKUP($A16,'Return Data'!$B$7:$R$2843,7,0)</f>
        <v>4.5659000000000001</v>
      </c>
      <c r="I16" s="66">
        <f t="shared" si="2"/>
        <v>13</v>
      </c>
      <c r="J16" s="65">
        <f>VLOOKUP($A16,'Return Data'!$B$7:$R$2843,8,0)</f>
        <v>4.6540999999999997</v>
      </c>
      <c r="K16" s="66">
        <f t="shared" si="3"/>
        <v>8</v>
      </c>
      <c r="L16" s="65">
        <f>VLOOKUP($A16,'Return Data'!$B$7:$R$2843,9,0)</f>
        <v>4.4305000000000003</v>
      </c>
      <c r="M16" s="66">
        <f t="shared" si="4"/>
        <v>7</v>
      </c>
      <c r="N16" s="65">
        <f>VLOOKUP($A16,'Return Data'!$B$7:$R$2843,10,0)</f>
        <v>4.1577999999999999</v>
      </c>
      <c r="O16" s="66">
        <f t="shared" si="5"/>
        <v>10</v>
      </c>
      <c r="P16" s="65">
        <f>VLOOKUP($A16,'Return Data'!$B$7:$R$2843,11,0)</f>
        <v>4.1208</v>
      </c>
      <c r="Q16" s="66">
        <f t="shared" si="6"/>
        <v>10</v>
      </c>
      <c r="R16" s="65">
        <f>VLOOKUP($A16,'Return Data'!$B$7:$R$2843,12,0)</f>
        <v>3.8062999999999998</v>
      </c>
      <c r="S16" s="66">
        <f t="shared" si="7"/>
        <v>14</v>
      </c>
      <c r="T16" s="65">
        <f>VLOOKUP($A16,'Return Data'!$B$7:$R$2843,13,0)</f>
        <v>3.9398</v>
      </c>
      <c r="U16" s="66">
        <f t="shared" si="8"/>
        <v>15</v>
      </c>
      <c r="V16" s="65"/>
      <c r="W16" s="66"/>
      <c r="X16" s="65"/>
      <c r="Y16" s="66"/>
      <c r="Z16" s="65">
        <f>VLOOKUP($A16,'Return Data'!$B$7:$R$2843,16,0)</f>
        <v>4.8849999999999998</v>
      </c>
      <c r="AA16" s="67">
        <f t="shared" si="10"/>
        <v>24</v>
      </c>
    </row>
    <row r="17" spans="1:27" x14ac:dyDescent="0.3">
      <c r="A17" s="63" t="s">
        <v>1515</v>
      </c>
      <c r="B17" s="64">
        <f>VLOOKUP($A17,'Return Data'!$B$7:$R$2843,3,0)</f>
        <v>44440</v>
      </c>
      <c r="C17" s="65">
        <f>VLOOKUP($A17,'Return Data'!$B$7:$R$2843,4,0)</f>
        <v>23.349299999999999</v>
      </c>
      <c r="D17" s="65">
        <f>VLOOKUP($A17,'Return Data'!$B$7:$R$2843,5,0)</f>
        <v>6.5667</v>
      </c>
      <c r="E17" s="66">
        <f t="shared" si="0"/>
        <v>16</v>
      </c>
      <c r="F17" s="65">
        <f>VLOOKUP($A17,'Return Data'!$B$7:$R$2843,6,0)</f>
        <v>4.9431000000000003</v>
      </c>
      <c r="G17" s="66">
        <f t="shared" si="1"/>
        <v>9</v>
      </c>
      <c r="H17" s="65">
        <f>VLOOKUP($A17,'Return Data'!$B$7:$R$2843,7,0)</f>
        <v>5.4546000000000001</v>
      </c>
      <c r="I17" s="66">
        <f t="shared" si="2"/>
        <v>4</v>
      </c>
      <c r="J17" s="65">
        <f>VLOOKUP($A17,'Return Data'!$B$7:$R$2843,8,0)</f>
        <v>5.2808999999999999</v>
      </c>
      <c r="K17" s="66">
        <f t="shared" si="3"/>
        <v>2</v>
      </c>
      <c r="L17" s="65">
        <f>VLOOKUP($A17,'Return Data'!$B$7:$R$2843,9,0)</f>
        <v>4.9341999999999997</v>
      </c>
      <c r="M17" s="66">
        <f t="shared" si="4"/>
        <v>4</v>
      </c>
      <c r="N17" s="65">
        <f>VLOOKUP($A17,'Return Data'!$B$7:$R$2843,10,0)</f>
        <v>4.7961999999999998</v>
      </c>
      <c r="O17" s="66">
        <f t="shared" si="5"/>
        <v>3</v>
      </c>
      <c r="P17" s="65">
        <f>VLOOKUP($A17,'Return Data'!$B$7:$R$2843,11,0)</f>
        <v>4.9931999999999999</v>
      </c>
      <c r="Q17" s="66">
        <f t="shared" si="6"/>
        <v>3</v>
      </c>
      <c r="R17" s="65">
        <f>VLOOKUP($A17,'Return Data'!$B$7:$R$2843,12,0)</f>
        <v>4.7511000000000001</v>
      </c>
      <c r="S17" s="66">
        <f t="shared" si="7"/>
        <v>3</v>
      </c>
      <c r="T17" s="65">
        <f>VLOOKUP($A17,'Return Data'!$B$7:$R$2843,13,0)</f>
        <v>5.1684999999999999</v>
      </c>
      <c r="U17" s="66">
        <f t="shared" si="8"/>
        <v>3</v>
      </c>
      <c r="V17" s="65">
        <f>VLOOKUP($A17,'Return Data'!$B$7:$R$2843,17,0)</f>
        <v>6.6146000000000003</v>
      </c>
      <c r="W17" s="66">
        <f t="shared" ref="W17:W22" si="11">RANK(V17,V$8:V$34,0)</f>
        <v>3</v>
      </c>
      <c r="X17" s="65">
        <f>VLOOKUP($A17,'Return Data'!$B$7:$R$2843,14,0)</f>
        <v>7.4527000000000001</v>
      </c>
      <c r="Y17" s="66">
        <f>RANK(X17,X$8:X$34,0)</f>
        <v>3</v>
      </c>
      <c r="Z17" s="65">
        <f>VLOOKUP($A17,'Return Data'!$B$7:$R$2843,16,0)</f>
        <v>8.6341000000000001</v>
      </c>
      <c r="AA17" s="67">
        <f t="shared" si="10"/>
        <v>3</v>
      </c>
    </row>
    <row r="18" spans="1:27" x14ac:dyDescent="0.3">
      <c r="A18" s="63" t="s">
        <v>1517</v>
      </c>
      <c r="B18" s="64">
        <f>VLOOKUP($A18,'Return Data'!$B$7:$R$2843,3,0)</f>
        <v>44440</v>
      </c>
      <c r="C18" s="65">
        <f>VLOOKUP($A18,'Return Data'!$B$7:$R$2843,4,0)</f>
        <v>2303.2114000000001</v>
      </c>
      <c r="D18" s="65">
        <f>VLOOKUP($A18,'Return Data'!$B$7:$R$2843,5,0)</f>
        <v>5.9961000000000002</v>
      </c>
      <c r="E18" s="66">
        <f t="shared" si="0"/>
        <v>20</v>
      </c>
      <c r="F18" s="65">
        <f>VLOOKUP($A18,'Return Data'!$B$7:$R$2843,6,0)</f>
        <v>4.7018000000000004</v>
      </c>
      <c r="G18" s="66">
        <f t="shared" si="1"/>
        <v>14</v>
      </c>
      <c r="H18" s="65">
        <f>VLOOKUP($A18,'Return Data'!$B$7:$R$2843,7,0)</f>
        <v>4.3170000000000002</v>
      </c>
      <c r="I18" s="66">
        <f t="shared" si="2"/>
        <v>18</v>
      </c>
      <c r="J18" s="65">
        <f>VLOOKUP($A18,'Return Data'!$B$7:$R$2843,8,0)</f>
        <v>4.0180999999999996</v>
      </c>
      <c r="K18" s="66">
        <f t="shared" si="3"/>
        <v>19</v>
      </c>
      <c r="L18" s="65">
        <f>VLOOKUP($A18,'Return Data'!$B$7:$R$2843,9,0)</f>
        <v>3.9550000000000001</v>
      </c>
      <c r="M18" s="66">
        <f t="shared" si="4"/>
        <v>19</v>
      </c>
      <c r="N18" s="65">
        <f>VLOOKUP($A18,'Return Data'!$B$7:$R$2843,10,0)</f>
        <v>3.7965</v>
      </c>
      <c r="O18" s="66">
        <f t="shared" si="5"/>
        <v>21</v>
      </c>
      <c r="P18" s="65">
        <f>VLOOKUP($A18,'Return Data'!$B$7:$R$2843,11,0)</f>
        <v>3.5853999999999999</v>
      </c>
      <c r="Q18" s="66">
        <f t="shared" si="6"/>
        <v>22</v>
      </c>
      <c r="R18" s="65">
        <f>VLOOKUP($A18,'Return Data'!$B$7:$R$2843,12,0)</f>
        <v>3.8176000000000001</v>
      </c>
      <c r="S18" s="66">
        <f t="shared" si="7"/>
        <v>12</v>
      </c>
      <c r="T18" s="65">
        <f>VLOOKUP($A18,'Return Data'!$B$7:$R$2843,13,0)</f>
        <v>4.1878000000000002</v>
      </c>
      <c r="U18" s="66">
        <f t="shared" si="8"/>
        <v>8</v>
      </c>
      <c r="V18" s="65">
        <f>VLOOKUP($A18,'Return Data'!$B$7:$R$2843,17,0)</f>
        <v>7.5538999999999996</v>
      </c>
      <c r="W18" s="66">
        <f t="shared" si="11"/>
        <v>1</v>
      </c>
      <c r="X18" s="65">
        <f>VLOOKUP($A18,'Return Data'!$B$7:$R$2843,14,0)</f>
        <v>6.0468000000000002</v>
      </c>
      <c r="Y18" s="66">
        <f>RANK(X18,X$8:X$34,0)</f>
        <v>9</v>
      </c>
      <c r="Z18" s="65">
        <f>VLOOKUP($A18,'Return Data'!$B$7:$R$2843,16,0)</f>
        <v>7.5384000000000002</v>
      </c>
      <c r="AA18" s="67">
        <f t="shared" si="10"/>
        <v>11</v>
      </c>
    </row>
    <row r="19" spans="1:27" x14ac:dyDescent="0.3">
      <c r="A19" s="63" t="s">
        <v>1518</v>
      </c>
      <c r="B19" s="64">
        <f>VLOOKUP($A19,'Return Data'!$B$7:$R$2843,3,0)</f>
        <v>44440</v>
      </c>
      <c r="C19" s="65">
        <f>VLOOKUP($A19,'Return Data'!$B$7:$R$2843,4,0)</f>
        <v>12.158799999999999</v>
      </c>
      <c r="D19" s="65">
        <f>VLOOKUP($A19,'Return Data'!$B$7:$R$2843,5,0)</f>
        <v>7.8067000000000002</v>
      </c>
      <c r="E19" s="66">
        <f t="shared" si="0"/>
        <v>7</v>
      </c>
      <c r="F19" s="65">
        <f>VLOOKUP($A19,'Return Data'!$B$7:$R$2843,6,0)</f>
        <v>4.8063000000000002</v>
      </c>
      <c r="G19" s="66">
        <f t="shared" si="1"/>
        <v>10</v>
      </c>
      <c r="H19" s="65">
        <f>VLOOKUP($A19,'Return Data'!$B$7:$R$2843,7,0)</f>
        <v>4.4208999999999996</v>
      </c>
      <c r="I19" s="66">
        <f t="shared" si="2"/>
        <v>14</v>
      </c>
      <c r="J19" s="65">
        <f>VLOOKUP($A19,'Return Data'!$B$7:$R$2843,8,0)</f>
        <v>4.0373999999999999</v>
      </c>
      <c r="K19" s="66">
        <f t="shared" si="3"/>
        <v>17</v>
      </c>
      <c r="L19" s="65">
        <f>VLOOKUP($A19,'Return Data'!$B$7:$R$2843,9,0)</f>
        <v>4.0537999999999998</v>
      </c>
      <c r="M19" s="66">
        <f t="shared" si="4"/>
        <v>16</v>
      </c>
      <c r="N19" s="65">
        <f>VLOOKUP($A19,'Return Data'!$B$7:$R$2843,10,0)</f>
        <v>3.8016000000000001</v>
      </c>
      <c r="O19" s="66">
        <f t="shared" si="5"/>
        <v>20</v>
      </c>
      <c r="P19" s="65">
        <f>VLOOKUP($A19,'Return Data'!$B$7:$R$2843,11,0)</f>
        <v>3.8197000000000001</v>
      </c>
      <c r="Q19" s="66">
        <f t="shared" si="6"/>
        <v>18</v>
      </c>
      <c r="R19" s="65">
        <f>VLOOKUP($A19,'Return Data'!$B$7:$R$2843,12,0)</f>
        <v>3.5036999999999998</v>
      </c>
      <c r="S19" s="66">
        <f t="shared" si="7"/>
        <v>22</v>
      </c>
      <c r="T19" s="65">
        <f>VLOOKUP($A19,'Return Data'!$B$7:$R$2843,13,0)</f>
        <v>3.6503000000000001</v>
      </c>
      <c r="U19" s="66">
        <f t="shared" si="8"/>
        <v>21</v>
      </c>
      <c r="V19" s="65">
        <f>VLOOKUP($A19,'Return Data'!$B$7:$R$2843,17,0)</f>
        <v>5.2062999999999997</v>
      </c>
      <c r="W19" s="66">
        <f t="shared" si="11"/>
        <v>14</v>
      </c>
      <c r="X19" s="65"/>
      <c r="Y19" s="66"/>
      <c r="Z19" s="65">
        <f>VLOOKUP($A19,'Return Data'!$B$7:$R$2843,16,0)</f>
        <v>6.4526000000000003</v>
      </c>
      <c r="AA19" s="67">
        <f t="shared" si="10"/>
        <v>19</v>
      </c>
    </row>
    <row r="20" spans="1:27" x14ac:dyDescent="0.3">
      <c r="A20" s="63" t="s">
        <v>1523</v>
      </c>
      <c r="B20" s="64">
        <f>VLOOKUP($A20,'Return Data'!$B$7:$R$2843,3,0)</f>
        <v>44440</v>
      </c>
      <c r="C20" s="65">
        <f>VLOOKUP($A20,'Return Data'!$B$7:$R$2843,4,0)</f>
        <v>2259.8847999999998</v>
      </c>
      <c r="D20" s="65">
        <f>VLOOKUP($A20,'Return Data'!$B$7:$R$2843,5,0)</f>
        <v>6.7912999999999997</v>
      </c>
      <c r="E20" s="66">
        <f t="shared" si="0"/>
        <v>13</v>
      </c>
      <c r="F20" s="65">
        <f>VLOOKUP($A20,'Return Data'!$B$7:$R$2843,6,0)</f>
        <v>4.7214999999999998</v>
      </c>
      <c r="G20" s="66">
        <f t="shared" si="1"/>
        <v>13</v>
      </c>
      <c r="H20" s="65">
        <f>VLOOKUP($A20,'Return Data'!$B$7:$R$2843,7,0)</f>
        <v>4.7569999999999997</v>
      </c>
      <c r="I20" s="66">
        <f t="shared" si="2"/>
        <v>10</v>
      </c>
      <c r="J20" s="65">
        <f>VLOOKUP($A20,'Return Data'!$B$7:$R$2843,8,0)</f>
        <v>4.4394999999999998</v>
      </c>
      <c r="K20" s="66">
        <f t="shared" si="3"/>
        <v>10</v>
      </c>
      <c r="L20" s="65">
        <f>VLOOKUP($A20,'Return Data'!$B$7:$R$2843,9,0)</f>
        <v>4.4069000000000003</v>
      </c>
      <c r="M20" s="66">
        <f t="shared" si="4"/>
        <v>9</v>
      </c>
      <c r="N20" s="65">
        <f>VLOOKUP($A20,'Return Data'!$B$7:$R$2843,10,0)</f>
        <v>4.1093000000000002</v>
      </c>
      <c r="O20" s="66">
        <f t="shared" si="5"/>
        <v>12</v>
      </c>
      <c r="P20" s="65">
        <f>VLOOKUP($A20,'Return Data'!$B$7:$R$2843,11,0)</f>
        <v>4.0655000000000001</v>
      </c>
      <c r="Q20" s="66">
        <f t="shared" si="6"/>
        <v>14</v>
      </c>
      <c r="R20" s="65">
        <f>VLOOKUP($A20,'Return Data'!$B$7:$R$2843,12,0)</f>
        <v>3.8149999999999999</v>
      </c>
      <c r="S20" s="66">
        <f t="shared" si="7"/>
        <v>13</v>
      </c>
      <c r="T20" s="65">
        <f>VLOOKUP($A20,'Return Data'!$B$7:$R$2843,13,0)</f>
        <v>3.9315000000000002</v>
      </c>
      <c r="U20" s="66">
        <f t="shared" si="8"/>
        <v>16</v>
      </c>
      <c r="V20" s="65">
        <f>VLOOKUP($A20,'Return Data'!$B$7:$R$2843,17,0)</f>
        <v>5.2823000000000002</v>
      </c>
      <c r="W20" s="66">
        <f t="shared" si="11"/>
        <v>13</v>
      </c>
      <c r="X20" s="65">
        <f>VLOOKUP($A20,'Return Data'!$B$7:$R$2843,14,0)</f>
        <v>6.4204999999999997</v>
      </c>
      <c r="Y20" s="66">
        <f>RANK(X20,X$8:X$34,0)</f>
        <v>7</v>
      </c>
      <c r="Z20" s="65">
        <f>VLOOKUP($A20,'Return Data'!$B$7:$R$2843,16,0)</f>
        <v>7.7915999999999999</v>
      </c>
      <c r="AA20" s="67">
        <f t="shared" si="10"/>
        <v>8</v>
      </c>
    </row>
    <row r="21" spans="1:27" x14ac:dyDescent="0.3">
      <c r="A21" s="63" t="s">
        <v>1527</v>
      </c>
      <c r="B21" s="64">
        <f>VLOOKUP($A21,'Return Data'!$B$7:$R$2843,3,0)</f>
        <v>44440</v>
      </c>
      <c r="C21" s="65">
        <f>VLOOKUP($A21,'Return Data'!$B$7:$R$2843,4,0)</f>
        <v>35.261000000000003</v>
      </c>
      <c r="D21" s="65">
        <f>VLOOKUP($A21,'Return Data'!$B$7:$R$2843,5,0)</f>
        <v>9.4222000000000001</v>
      </c>
      <c r="E21" s="66">
        <f t="shared" si="0"/>
        <v>3</v>
      </c>
      <c r="F21" s="65">
        <f>VLOOKUP($A21,'Return Data'!$B$7:$R$2843,6,0)</f>
        <v>5.1379000000000001</v>
      </c>
      <c r="G21" s="66">
        <f t="shared" si="1"/>
        <v>7</v>
      </c>
      <c r="H21" s="65">
        <f>VLOOKUP($A21,'Return Data'!$B$7:$R$2843,7,0)</f>
        <v>4.3364000000000003</v>
      </c>
      <c r="I21" s="66">
        <f t="shared" si="2"/>
        <v>15</v>
      </c>
      <c r="J21" s="65">
        <f>VLOOKUP($A21,'Return Data'!$B$7:$R$2843,8,0)</f>
        <v>4.0358999999999998</v>
      </c>
      <c r="K21" s="66">
        <f t="shared" si="3"/>
        <v>18</v>
      </c>
      <c r="L21" s="65">
        <f>VLOOKUP($A21,'Return Data'!$B$7:$R$2843,9,0)</f>
        <v>4.1688000000000001</v>
      </c>
      <c r="M21" s="66">
        <f t="shared" si="4"/>
        <v>13</v>
      </c>
      <c r="N21" s="65">
        <f>VLOOKUP($A21,'Return Data'!$B$7:$R$2843,10,0)</f>
        <v>4.1703999999999999</v>
      </c>
      <c r="O21" s="66">
        <f t="shared" si="5"/>
        <v>9</v>
      </c>
      <c r="P21" s="65">
        <f>VLOOKUP($A21,'Return Data'!$B$7:$R$2843,11,0)</f>
        <v>4.0728</v>
      </c>
      <c r="Q21" s="66">
        <f t="shared" si="6"/>
        <v>12</v>
      </c>
      <c r="R21" s="65">
        <f>VLOOKUP($A21,'Return Data'!$B$7:$R$2843,12,0)</f>
        <v>3.7530000000000001</v>
      </c>
      <c r="S21" s="66">
        <f t="shared" si="7"/>
        <v>17</v>
      </c>
      <c r="T21" s="65">
        <f>VLOOKUP($A21,'Return Data'!$B$7:$R$2843,13,0)</f>
        <v>4.0331999999999999</v>
      </c>
      <c r="U21" s="66">
        <f t="shared" si="8"/>
        <v>11</v>
      </c>
      <c r="V21" s="65">
        <f>VLOOKUP($A21,'Return Data'!$B$7:$R$2843,17,0)</f>
        <v>5.577</v>
      </c>
      <c r="W21" s="66">
        <f t="shared" si="11"/>
        <v>9</v>
      </c>
      <c r="X21" s="65">
        <f>VLOOKUP($A21,'Return Data'!$B$7:$R$2843,14,0)</f>
        <v>6.6185999999999998</v>
      </c>
      <c r="Y21" s="66">
        <f>RANK(X21,X$8:X$34,0)</f>
        <v>5</v>
      </c>
      <c r="Z21" s="65">
        <f>VLOOKUP($A21,'Return Data'!$B$7:$R$2843,16,0)</f>
        <v>7.8681999999999999</v>
      </c>
      <c r="AA21" s="67">
        <f t="shared" si="10"/>
        <v>6</v>
      </c>
    </row>
    <row r="22" spans="1:27" x14ac:dyDescent="0.3">
      <c r="A22" s="63" t="s">
        <v>1529</v>
      </c>
      <c r="B22" s="64">
        <f>VLOOKUP($A22,'Return Data'!$B$7:$R$2843,3,0)</f>
        <v>44440</v>
      </c>
      <c r="C22" s="65">
        <f>VLOOKUP($A22,'Return Data'!$B$7:$R$2843,4,0)</f>
        <v>35.636000000000003</v>
      </c>
      <c r="D22" s="65">
        <f>VLOOKUP($A22,'Return Data'!$B$7:$R$2843,5,0)</f>
        <v>7.0686999999999998</v>
      </c>
      <c r="E22" s="66">
        <f t="shared" si="0"/>
        <v>9</v>
      </c>
      <c r="F22" s="65">
        <f>VLOOKUP($A22,'Return Data'!$B$7:$R$2843,6,0)</f>
        <v>4.0583</v>
      </c>
      <c r="G22" s="66">
        <f t="shared" si="1"/>
        <v>24</v>
      </c>
      <c r="H22" s="65">
        <f>VLOOKUP($A22,'Return Data'!$B$7:$R$2843,7,0)</f>
        <v>3.7778</v>
      </c>
      <c r="I22" s="66">
        <f t="shared" si="2"/>
        <v>25</v>
      </c>
      <c r="J22" s="65">
        <f>VLOOKUP($A22,'Return Data'!$B$7:$R$2843,8,0)</f>
        <v>3.7439</v>
      </c>
      <c r="K22" s="66">
        <f t="shared" si="3"/>
        <v>25</v>
      </c>
      <c r="L22" s="65">
        <f>VLOOKUP($A22,'Return Data'!$B$7:$R$2843,9,0)</f>
        <v>3.8401999999999998</v>
      </c>
      <c r="M22" s="66">
        <f t="shared" si="4"/>
        <v>22</v>
      </c>
      <c r="N22" s="65">
        <f>VLOOKUP($A22,'Return Data'!$B$7:$R$2843,10,0)</f>
        <v>3.8104</v>
      </c>
      <c r="O22" s="66">
        <f t="shared" si="5"/>
        <v>18</v>
      </c>
      <c r="P22" s="65">
        <f>VLOOKUP($A22,'Return Data'!$B$7:$R$2843,11,0)</f>
        <v>3.7745000000000002</v>
      </c>
      <c r="Q22" s="66">
        <f t="shared" si="6"/>
        <v>20</v>
      </c>
      <c r="R22" s="65">
        <f>VLOOKUP($A22,'Return Data'!$B$7:$R$2843,12,0)</f>
        <v>3.5373000000000001</v>
      </c>
      <c r="S22" s="66">
        <f t="shared" si="7"/>
        <v>21</v>
      </c>
      <c r="T22" s="65">
        <f>VLOOKUP($A22,'Return Data'!$B$7:$R$2843,13,0)</f>
        <v>3.6461000000000001</v>
      </c>
      <c r="U22" s="66">
        <f t="shared" si="8"/>
        <v>22</v>
      </c>
      <c r="V22" s="65">
        <f>VLOOKUP($A22,'Return Data'!$B$7:$R$2843,17,0)</f>
        <v>5.1760999999999999</v>
      </c>
      <c r="W22" s="66">
        <f t="shared" si="11"/>
        <v>15</v>
      </c>
      <c r="X22" s="65">
        <f>VLOOKUP($A22,'Return Data'!$B$7:$R$2843,14,0)</f>
        <v>6.3002000000000002</v>
      </c>
      <c r="Y22" s="66">
        <f>RANK(X22,X$8:X$34,0)</f>
        <v>8</v>
      </c>
      <c r="Z22" s="65">
        <f>VLOOKUP($A22,'Return Data'!$B$7:$R$2843,16,0)</f>
        <v>7.8013000000000003</v>
      </c>
      <c r="AA22" s="67">
        <f t="shared" si="10"/>
        <v>7</v>
      </c>
    </row>
    <row r="23" spans="1:27" x14ac:dyDescent="0.3">
      <c r="A23" s="63" t="s">
        <v>1530</v>
      </c>
      <c r="B23" s="64">
        <f>VLOOKUP($A23,'Return Data'!$B$7:$R$2843,3,0)</f>
        <v>44440</v>
      </c>
      <c r="C23" s="65">
        <f>VLOOKUP($A23,'Return Data'!$B$7:$R$2843,4,0)</f>
        <v>1075.2245</v>
      </c>
      <c r="D23" s="65">
        <f>VLOOKUP($A23,'Return Data'!$B$7:$R$2843,5,0)</f>
        <v>6.4238</v>
      </c>
      <c r="E23" s="66">
        <f t="shared" si="0"/>
        <v>18</v>
      </c>
      <c r="F23" s="65">
        <f>VLOOKUP($A23,'Return Data'!$B$7:$R$2843,6,0)</f>
        <v>4.3933</v>
      </c>
      <c r="G23" s="66">
        <f t="shared" si="1"/>
        <v>20</v>
      </c>
      <c r="H23" s="65">
        <f>VLOOKUP($A23,'Return Data'!$B$7:$R$2843,7,0)</f>
        <v>4.1593</v>
      </c>
      <c r="I23" s="66">
        <f t="shared" si="2"/>
        <v>21</v>
      </c>
      <c r="J23" s="65">
        <f>VLOOKUP($A23,'Return Data'!$B$7:$R$2843,8,0)</f>
        <v>3.8681000000000001</v>
      </c>
      <c r="K23" s="66">
        <f t="shared" si="3"/>
        <v>23</v>
      </c>
      <c r="L23" s="65">
        <f>VLOOKUP($A23,'Return Data'!$B$7:$R$2843,9,0)</f>
        <v>3.7292999999999998</v>
      </c>
      <c r="M23" s="66">
        <f t="shared" si="4"/>
        <v>24</v>
      </c>
      <c r="N23" s="65">
        <f>VLOOKUP($A23,'Return Data'!$B$7:$R$2843,10,0)</f>
        <v>3.6473</v>
      </c>
      <c r="O23" s="66">
        <f t="shared" si="5"/>
        <v>23</v>
      </c>
      <c r="P23" s="65">
        <f>VLOOKUP($A23,'Return Data'!$B$7:$R$2843,11,0)</f>
        <v>3.5373000000000001</v>
      </c>
      <c r="Q23" s="66">
        <f t="shared" si="6"/>
        <v>23</v>
      </c>
      <c r="R23" s="65">
        <f>VLOOKUP($A23,'Return Data'!$B$7:$R$2843,12,0)</f>
        <v>3.3891</v>
      </c>
      <c r="S23" s="66">
        <f t="shared" si="7"/>
        <v>23</v>
      </c>
      <c r="T23" s="65">
        <f>VLOOKUP($A23,'Return Data'!$B$7:$R$2843,13,0)</f>
        <v>3.5306999999999999</v>
      </c>
      <c r="U23" s="66">
        <f t="shared" si="8"/>
        <v>24</v>
      </c>
      <c r="V23" s="65"/>
      <c r="W23" s="66"/>
      <c r="X23" s="65"/>
      <c r="Y23" s="66"/>
      <c r="Z23" s="65">
        <f>VLOOKUP($A23,'Return Data'!$B$7:$R$2843,16,0)</f>
        <v>4.1963999999999997</v>
      </c>
      <c r="AA23" s="67">
        <f t="shared" si="10"/>
        <v>27</v>
      </c>
    </row>
    <row r="24" spans="1:27" x14ac:dyDescent="0.3">
      <c r="A24" s="63" t="s">
        <v>1532</v>
      </c>
      <c r="B24" s="64">
        <f>VLOOKUP($A24,'Return Data'!$B$7:$R$2843,3,0)</f>
        <v>44440</v>
      </c>
      <c r="C24" s="65">
        <f>VLOOKUP($A24,'Return Data'!$B$7:$R$2843,4,0)</f>
        <v>1106.1294</v>
      </c>
      <c r="D24" s="65">
        <f>VLOOKUP($A24,'Return Data'!$B$7:$R$2843,5,0)</f>
        <v>6.6106999999999996</v>
      </c>
      <c r="E24" s="66">
        <f t="shared" si="0"/>
        <v>15</v>
      </c>
      <c r="F24" s="65">
        <f>VLOOKUP($A24,'Return Data'!$B$7:$R$2843,6,0)</f>
        <v>4.4421999999999997</v>
      </c>
      <c r="G24" s="66">
        <f t="shared" si="1"/>
        <v>18</v>
      </c>
      <c r="H24" s="65">
        <f>VLOOKUP($A24,'Return Data'!$B$7:$R$2843,7,0)</f>
        <v>4.6383999999999999</v>
      </c>
      <c r="I24" s="66">
        <f t="shared" si="2"/>
        <v>11</v>
      </c>
      <c r="J24" s="65">
        <f>VLOOKUP($A24,'Return Data'!$B$7:$R$2843,8,0)</f>
        <v>4.1722000000000001</v>
      </c>
      <c r="K24" s="66">
        <f t="shared" si="3"/>
        <v>14</v>
      </c>
      <c r="L24" s="65">
        <f>VLOOKUP($A24,'Return Data'!$B$7:$R$2843,9,0)</f>
        <v>4.3277000000000001</v>
      </c>
      <c r="M24" s="66">
        <f t="shared" si="4"/>
        <v>11</v>
      </c>
      <c r="N24" s="65">
        <f>VLOOKUP($A24,'Return Data'!$B$7:$R$2843,10,0)</f>
        <v>4.2157999999999998</v>
      </c>
      <c r="O24" s="66">
        <f t="shared" si="5"/>
        <v>8</v>
      </c>
      <c r="P24" s="65">
        <f>VLOOKUP($A24,'Return Data'!$B$7:$R$2843,11,0)</f>
        <v>4.1760999999999999</v>
      </c>
      <c r="Q24" s="66">
        <f t="shared" si="6"/>
        <v>9</v>
      </c>
      <c r="R24" s="65">
        <f>VLOOKUP($A24,'Return Data'!$B$7:$R$2843,12,0)</f>
        <v>3.8033999999999999</v>
      </c>
      <c r="S24" s="66">
        <f t="shared" si="7"/>
        <v>15</v>
      </c>
      <c r="T24" s="65">
        <f>VLOOKUP($A24,'Return Data'!$B$7:$R$2843,13,0)</f>
        <v>4.0282999999999998</v>
      </c>
      <c r="U24" s="66">
        <f t="shared" si="8"/>
        <v>12</v>
      </c>
      <c r="V24" s="65"/>
      <c r="W24" s="66"/>
      <c r="X24" s="65"/>
      <c r="Y24" s="66"/>
      <c r="Z24" s="65">
        <f>VLOOKUP($A24,'Return Data'!$B$7:$R$2843,16,0)</f>
        <v>5.5217000000000001</v>
      </c>
      <c r="AA24" s="67">
        <f t="shared" si="10"/>
        <v>23</v>
      </c>
    </row>
    <row r="25" spans="1:27" x14ac:dyDescent="0.3">
      <c r="A25" s="63" t="s">
        <v>1534</v>
      </c>
      <c r="B25" s="64">
        <f>VLOOKUP($A25,'Return Data'!$B$7:$R$2843,3,0)</f>
        <v>44440</v>
      </c>
      <c r="C25" s="65">
        <f>VLOOKUP($A25,'Return Data'!$B$7:$R$2843,4,0)</f>
        <v>14.148300000000001</v>
      </c>
      <c r="D25" s="65">
        <f>VLOOKUP($A25,'Return Data'!$B$7:$R$2843,5,0)</f>
        <v>5.4184000000000001</v>
      </c>
      <c r="E25" s="66">
        <f t="shared" si="0"/>
        <v>23</v>
      </c>
      <c r="F25" s="65">
        <f>VLOOKUP($A25,'Return Data'!$B$7:$R$2843,6,0)</f>
        <v>4.4916</v>
      </c>
      <c r="G25" s="66">
        <f t="shared" si="1"/>
        <v>16</v>
      </c>
      <c r="H25" s="65">
        <f>VLOOKUP($A25,'Return Data'!$B$7:$R$2843,7,0)</f>
        <v>3.9832999999999998</v>
      </c>
      <c r="I25" s="66">
        <f t="shared" si="2"/>
        <v>23</v>
      </c>
      <c r="J25" s="65">
        <f>VLOOKUP($A25,'Return Data'!$B$7:$R$2843,8,0)</f>
        <v>3.9308999999999998</v>
      </c>
      <c r="K25" s="66">
        <f t="shared" si="3"/>
        <v>22</v>
      </c>
      <c r="L25" s="65">
        <f>VLOOKUP($A25,'Return Data'!$B$7:$R$2843,9,0)</f>
        <v>3.8517999999999999</v>
      </c>
      <c r="M25" s="66">
        <f t="shared" si="4"/>
        <v>21</v>
      </c>
      <c r="N25" s="65">
        <f>VLOOKUP($A25,'Return Data'!$B$7:$R$2843,10,0)</f>
        <v>3.5049999999999999</v>
      </c>
      <c r="O25" s="66">
        <f t="shared" si="5"/>
        <v>25</v>
      </c>
      <c r="P25" s="65">
        <f>VLOOKUP($A25,'Return Data'!$B$7:$R$2843,11,0)</f>
        <v>3.3519999999999999</v>
      </c>
      <c r="Q25" s="66">
        <f t="shared" si="6"/>
        <v>25</v>
      </c>
      <c r="R25" s="65">
        <f>VLOOKUP($A25,'Return Data'!$B$7:$R$2843,12,0)</f>
        <v>3.2572999999999999</v>
      </c>
      <c r="S25" s="66">
        <f t="shared" si="7"/>
        <v>25</v>
      </c>
      <c r="T25" s="65">
        <f>VLOOKUP($A25,'Return Data'!$B$7:$R$2843,13,0)</f>
        <v>3.3409</v>
      </c>
      <c r="U25" s="66">
        <f t="shared" si="8"/>
        <v>26</v>
      </c>
      <c r="V25" s="65">
        <f>VLOOKUP($A25,'Return Data'!$B$7:$R$2843,17,0)</f>
        <v>4.2081</v>
      </c>
      <c r="W25" s="66">
        <f t="shared" ref="W25:W30" si="12">RANK(V25,V$8:V$34,0)</f>
        <v>21</v>
      </c>
      <c r="X25" s="65">
        <f>VLOOKUP($A25,'Return Data'!$B$7:$R$2843,14,0)</f>
        <v>-7.7999999999999996E-3</v>
      </c>
      <c r="Y25" s="66">
        <f t="shared" ref="Y25:Y30" si="13">RANK(X25,X$8:X$34,0)</f>
        <v>17</v>
      </c>
      <c r="Z25" s="65">
        <f>VLOOKUP($A25,'Return Data'!$B$7:$R$2843,16,0)</f>
        <v>4.4377000000000004</v>
      </c>
      <c r="AA25" s="67">
        <f t="shared" si="10"/>
        <v>26</v>
      </c>
    </row>
    <row r="26" spans="1:27" x14ac:dyDescent="0.3">
      <c r="A26" s="63" t="s">
        <v>2025</v>
      </c>
      <c r="B26" s="64">
        <f>VLOOKUP($A26,'Return Data'!$B$7:$R$2843,3,0)</f>
        <v>44440</v>
      </c>
      <c r="C26" s="65">
        <f>VLOOKUP($A26,'Return Data'!$B$7:$R$2843,4,0)</f>
        <v>2341.9618999999998</v>
      </c>
      <c r="D26" s="65">
        <f>VLOOKUP($A26,'Return Data'!$B$7:$R$2843,5,0)</f>
        <v>4.7183000000000002</v>
      </c>
      <c r="E26" s="66">
        <f t="shared" si="0"/>
        <v>25</v>
      </c>
      <c r="F26" s="65">
        <f>VLOOKUP($A26,'Return Data'!$B$7:$R$2843,6,0)</f>
        <v>3.8578000000000001</v>
      </c>
      <c r="G26" s="66">
        <f t="shared" si="1"/>
        <v>26</v>
      </c>
      <c r="H26" s="65">
        <f>VLOOKUP($A26,'Return Data'!$B$7:$R$2843,7,0)</f>
        <v>3.4963000000000002</v>
      </c>
      <c r="I26" s="66">
        <f t="shared" si="2"/>
        <v>26</v>
      </c>
      <c r="J26" s="65">
        <f>VLOOKUP($A26,'Return Data'!$B$7:$R$2843,8,0)</f>
        <v>2.8050000000000002</v>
      </c>
      <c r="K26" s="66">
        <f t="shared" si="3"/>
        <v>26</v>
      </c>
      <c r="L26" s="65">
        <f>VLOOKUP($A26,'Return Data'!$B$7:$R$2843,9,0)</f>
        <v>3.3005</v>
      </c>
      <c r="M26" s="66">
        <f t="shared" si="4"/>
        <v>26</v>
      </c>
      <c r="N26" s="65">
        <f>VLOOKUP($A26,'Return Data'!$B$7:$R$2843,10,0)</f>
        <v>3.2073999999999998</v>
      </c>
      <c r="O26" s="66">
        <f t="shared" si="5"/>
        <v>26</v>
      </c>
      <c r="P26" s="65">
        <f>VLOOKUP($A26,'Return Data'!$B$7:$R$2843,11,0)</f>
        <v>3.1560999999999999</v>
      </c>
      <c r="Q26" s="66">
        <f t="shared" si="6"/>
        <v>26</v>
      </c>
      <c r="R26" s="65">
        <f>VLOOKUP($A26,'Return Data'!$B$7:$R$2843,12,0)</f>
        <v>2.8574000000000002</v>
      </c>
      <c r="S26" s="66">
        <f t="shared" si="7"/>
        <v>27</v>
      </c>
      <c r="T26" s="65">
        <f>VLOOKUP($A26,'Return Data'!$B$7:$R$2843,13,0)</f>
        <v>2.9752000000000001</v>
      </c>
      <c r="U26" s="66">
        <f t="shared" si="8"/>
        <v>27</v>
      </c>
      <c r="V26" s="65">
        <f>VLOOKUP($A26,'Return Data'!$B$7:$R$2843,17,0)</f>
        <v>4.1832000000000003</v>
      </c>
      <c r="W26" s="66">
        <f t="shared" si="12"/>
        <v>22</v>
      </c>
      <c r="X26" s="65">
        <f>VLOOKUP($A26,'Return Data'!$B$7:$R$2843,14,0)</f>
        <v>5.3494000000000002</v>
      </c>
      <c r="Y26" s="66">
        <f t="shared" si="13"/>
        <v>14</v>
      </c>
      <c r="Z26" s="65">
        <f>VLOOKUP($A26,'Return Data'!$B$7:$R$2843,16,0)</f>
        <v>7.3395999999999999</v>
      </c>
      <c r="AA26" s="67">
        <f t="shared" si="10"/>
        <v>14</v>
      </c>
    </row>
    <row r="27" spans="1:27" x14ac:dyDescent="0.3">
      <c r="A27" s="63" t="s">
        <v>1537</v>
      </c>
      <c r="B27" s="64">
        <f>VLOOKUP($A27,'Return Data'!$B$7:$R$2843,3,0)</f>
        <v>44440</v>
      </c>
      <c r="C27" s="65">
        <f>VLOOKUP($A27,'Return Data'!$B$7:$R$2843,4,0)</f>
        <v>3436.3132999999998</v>
      </c>
      <c r="D27" s="65">
        <f>VLOOKUP($A27,'Return Data'!$B$7:$R$2843,5,0)</f>
        <v>9.7693999999999992</v>
      </c>
      <c r="E27" s="66">
        <f t="shared" si="0"/>
        <v>2</v>
      </c>
      <c r="F27" s="65">
        <f>VLOOKUP($A27,'Return Data'!$B$7:$R$2843,6,0)</f>
        <v>6.4957000000000003</v>
      </c>
      <c r="G27" s="66">
        <f t="shared" si="1"/>
        <v>2</v>
      </c>
      <c r="H27" s="65">
        <f>VLOOKUP($A27,'Return Data'!$B$7:$R$2843,7,0)</f>
        <v>5.6124000000000001</v>
      </c>
      <c r="I27" s="66">
        <f t="shared" si="2"/>
        <v>2</v>
      </c>
      <c r="J27" s="65">
        <f>VLOOKUP($A27,'Return Data'!$B$7:$R$2843,8,0)</f>
        <v>5.2624000000000004</v>
      </c>
      <c r="K27" s="66">
        <f t="shared" si="3"/>
        <v>3</v>
      </c>
      <c r="L27" s="65">
        <f>VLOOKUP($A27,'Return Data'!$B$7:$R$2843,9,0)</f>
        <v>5.2274000000000003</v>
      </c>
      <c r="M27" s="66">
        <f t="shared" si="4"/>
        <v>2</v>
      </c>
      <c r="N27" s="65">
        <f>VLOOKUP($A27,'Return Data'!$B$7:$R$2843,10,0)</f>
        <v>19.2498</v>
      </c>
      <c r="O27" s="66">
        <f t="shared" si="5"/>
        <v>1</v>
      </c>
      <c r="P27" s="65">
        <f>VLOOKUP($A27,'Return Data'!$B$7:$R$2843,11,0)</f>
        <v>12.6533</v>
      </c>
      <c r="Q27" s="66">
        <f t="shared" si="6"/>
        <v>1</v>
      </c>
      <c r="R27" s="65">
        <f>VLOOKUP($A27,'Return Data'!$B$7:$R$2843,12,0)</f>
        <v>10.053699999999999</v>
      </c>
      <c r="S27" s="66">
        <f t="shared" si="7"/>
        <v>1</v>
      </c>
      <c r="T27" s="65">
        <f>VLOOKUP($A27,'Return Data'!$B$7:$R$2843,13,0)</f>
        <v>9.6054999999999993</v>
      </c>
      <c r="U27" s="66">
        <f t="shared" si="8"/>
        <v>1</v>
      </c>
      <c r="V27" s="65">
        <f>VLOOKUP($A27,'Return Data'!$B$7:$R$2843,17,0)</f>
        <v>5.3304999999999998</v>
      </c>
      <c r="W27" s="66">
        <f t="shared" si="12"/>
        <v>11</v>
      </c>
      <c r="X27" s="65">
        <f>VLOOKUP($A27,'Return Data'!$B$7:$R$2843,14,0)</f>
        <v>5.7869999999999999</v>
      </c>
      <c r="Y27" s="66">
        <f t="shared" si="13"/>
        <v>11</v>
      </c>
      <c r="Z27" s="65">
        <f>VLOOKUP($A27,'Return Data'!$B$7:$R$2843,16,0)</f>
        <v>7.3724999999999996</v>
      </c>
      <c r="AA27" s="67">
        <f t="shared" si="10"/>
        <v>13</v>
      </c>
    </row>
    <row r="28" spans="1:27" x14ac:dyDescent="0.3">
      <c r="A28" s="63" t="s">
        <v>1541</v>
      </c>
      <c r="B28" s="64">
        <f>VLOOKUP($A28,'Return Data'!$B$7:$R$2843,3,0)</f>
        <v>44440</v>
      </c>
      <c r="C28" s="65">
        <f>VLOOKUP($A28,'Return Data'!$B$7:$R$2843,4,0)</f>
        <v>28.046700000000001</v>
      </c>
      <c r="D28" s="65">
        <f>VLOOKUP($A28,'Return Data'!$B$7:$R$2843,5,0)</f>
        <v>6.7685000000000004</v>
      </c>
      <c r="E28" s="66">
        <f t="shared" si="0"/>
        <v>14</v>
      </c>
      <c r="F28" s="65">
        <f>VLOOKUP($A28,'Return Data'!$B$7:$R$2843,6,0)</f>
        <v>5.5221</v>
      </c>
      <c r="G28" s="66">
        <f t="shared" si="1"/>
        <v>4</v>
      </c>
      <c r="H28" s="65">
        <f>VLOOKUP($A28,'Return Data'!$B$7:$R$2843,7,0)</f>
        <v>5.2107999999999999</v>
      </c>
      <c r="I28" s="66">
        <f t="shared" si="2"/>
        <v>5</v>
      </c>
      <c r="J28" s="65">
        <f>VLOOKUP($A28,'Return Data'!$B$7:$R$2843,8,0)</f>
        <v>4.5255999999999998</v>
      </c>
      <c r="K28" s="66">
        <f t="shared" si="3"/>
        <v>9</v>
      </c>
      <c r="L28" s="65">
        <f>VLOOKUP($A28,'Return Data'!$B$7:$R$2843,9,0)</f>
        <v>4.3033999999999999</v>
      </c>
      <c r="M28" s="66">
        <f t="shared" si="4"/>
        <v>12</v>
      </c>
      <c r="N28" s="65">
        <f>VLOOKUP($A28,'Return Data'!$B$7:$R$2843,10,0)</f>
        <v>4.1393000000000004</v>
      </c>
      <c r="O28" s="66">
        <f t="shared" si="5"/>
        <v>11</v>
      </c>
      <c r="P28" s="65">
        <f>VLOOKUP($A28,'Return Data'!$B$7:$R$2843,11,0)</f>
        <v>4.0857000000000001</v>
      </c>
      <c r="Q28" s="66">
        <f t="shared" si="6"/>
        <v>11</v>
      </c>
      <c r="R28" s="65">
        <f>VLOOKUP($A28,'Return Data'!$B$7:$R$2843,12,0)</f>
        <v>3.8871000000000002</v>
      </c>
      <c r="S28" s="66">
        <f t="shared" si="7"/>
        <v>10</v>
      </c>
      <c r="T28" s="65">
        <f>VLOOKUP($A28,'Return Data'!$B$7:$R$2843,13,0)</f>
        <v>4.1401000000000003</v>
      </c>
      <c r="U28" s="66">
        <f t="shared" si="8"/>
        <v>9</v>
      </c>
      <c r="V28" s="65">
        <f>VLOOKUP($A28,'Return Data'!$B$7:$R$2843,17,0)</f>
        <v>6.3475999999999999</v>
      </c>
      <c r="W28" s="66">
        <f t="shared" si="12"/>
        <v>4</v>
      </c>
      <c r="X28" s="65">
        <f>VLOOKUP($A28,'Return Data'!$B$7:$R$2843,14,0)</f>
        <v>8.4687000000000001</v>
      </c>
      <c r="Y28" s="66">
        <f t="shared" si="13"/>
        <v>1</v>
      </c>
      <c r="Z28" s="65">
        <f>VLOOKUP($A28,'Return Data'!$B$7:$R$2843,16,0)</f>
        <v>8.6820000000000004</v>
      </c>
      <c r="AA28" s="67">
        <f t="shared" si="10"/>
        <v>2</v>
      </c>
    </row>
    <row r="29" spans="1:27" x14ac:dyDescent="0.3">
      <c r="A29" s="63" t="s">
        <v>1543</v>
      </c>
      <c r="B29" s="64">
        <f>VLOOKUP($A29,'Return Data'!$B$7:$R$2843,3,0)</f>
        <v>44440</v>
      </c>
      <c r="C29" s="65">
        <f>VLOOKUP($A29,'Return Data'!$B$7:$R$2843,4,0)</f>
        <v>2296.0929000000001</v>
      </c>
      <c r="D29" s="65">
        <f>VLOOKUP($A29,'Return Data'!$B$7:$R$2843,5,0)</f>
        <v>5.2306999999999997</v>
      </c>
      <c r="E29" s="66">
        <f t="shared" si="0"/>
        <v>24</v>
      </c>
      <c r="F29" s="65">
        <f>VLOOKUP($A29,'Return Data'!$B$7:$R$2843,6,0)</f>
        <v>4.3688000000000002</v>
      </c>
      <c r="G29" s="66">
        <f t="shared" si="1"/>
        <v>21</v>
      </c>
      <c r="H29" s="65">
        <f>VLOOKUP($A29,'Return Data'!$B$7:$R$2843,7,0)</f>
        <v>4.2801</v>
      </c>
      <c r="I29" s="66">
        <f t="shared" si="2"/>
        <v>20</v>
      </c>
      <c r="J29" s="65">
        <f>VLOOKUP($A29,'Return Data'!$B$7:$R$2843,8,0)</f>
        <v>4.0434999999999999</v>
      </c>
      <c r="K29" s="66">
        <f t="shared" si="3"/>
        <v>16</v>
      </c>
      <c r="L29" s="65">
        <f>VLOOKUP($A29,'Return Data'!$B$7:$R$2843,9,0)</f>
        <v>3.8938999999999999</v>
      </c>
      <c r="M29" s="66">
        <f t="shared" si="4"/>
        <v>20</v>
      </c>
      <c r="N29" s="65">
        <f>VLOOKUP($A29,'Return Data'!$B$7:$R$2843,10,0)</f>
        <v>3.8094999999999999</v>
      </c>
      <c r="O29" s="66">
        <f t="shared" si="5"/>
        <v>19</v>
      </c>
      <c r="P29" s="65">
        <f>VLOOKUP($A29,'Return Data'!$B$7:$R$2843,11,0)</f>
        <v>3.8172999999999999</v>
      </c>
      <c r="Q29" s="66">
        <f t="shared" si="6"/>
        <v>19</v>
      </c>
      <c r="R29" s="65">
        <f>VLOOKUP($A29,'Return Data'!$B$7:$R$2843,12,0)</f>
        <v>3.5924999999999998</v>
      </c>
      <c r="S29" s="66">
        <f t="shared" si="7"/>
        <v>20</v>
      </c>
      <c r="T29" s="65">
        <f>VLOOKUP($A29,'Return Data'!$B$7:$R$2843,13,0)</f>
        <v>3.6856</v>
      </c>
      <c r="U29" s="66">
        <f t="shared" si="8"/>
        <v>20</v>
      </c>
      <c r="V29" s="65">
        <f>VLOOKUP($A29,'Return Data'!$B$7:$R$2843,17,0)</f>
        <v>4.6768999999999998</v>
      </c>
      <c r="W29" s="66">
        <f t="shared" si="12"/>
        <v>20</v>
      </c>
      <c r="X29" s="65">
        <f>VLOOKUP($A29,'Return Data'!$B$7:$R$2843,14,0)</f>
        <v>3.8307000000000002</v>
      </c>
      <c r="Y29" s="66">
        <f t="shared" si="13"/>
        <v>16</v>
      </c>
      <c r="Z29" s="65">
        <f>VLOOKUP($A29,'Return Data'!$B$7:$R$2843,16,0)</f>
        <v>6.9135999999999997</v>
      </c>
      <c r="AA29" s="67">
        <f t="shared" si="10"/>
        <v>16</v>
      </c>
    </row>
    <row r="30" spans="1:27" x14ac:dyDescent="0.3">
      <c r="A30" s="63" t="s">
        <v>1544</v>
      </c>
      <c r="B30" s="64">
        <f>VLOOKUP($A30,'Return Data'!$B$7:$R$2843,3,0)</f>
        <v>44440</v>
      </c>
      <c r="C30" s="65">
        <f>VLOOKUP($A30,'Return Data'!$B$7:$R$2843,4,0)</f>
        <v>4793.6084000000001</v>
      </c>
      <c r="D30" s="65">
        <f>VLOOKUP($A30,'Return Data'!$B$7:$R$2843,5,0)</f>
        <v>5.4626000000000001</v>
      </c>
      <c r="E30" s="66">
        <f t="shared" si="0"/>
        <v>22</v>
      </c>
      <c r="F30" s="65">
        <f>VLOOKUP($A30,'Return Data'!$B$7:$R$2843,6,0)</f>
        <v>4.1043000000000003</v>
      </c>
      <c r="G30" s="66">
        <f t="shared" si="1"/>
        <v>23</v>
      </c>
      <c r="H30" s="65">
        <f>VLOOKUP($A30,'Return Data'!$B$7:$R$2843,7,0)</f>
        <v>4.0670999999999999</v>
      </c>
      <c r="I30" s="66">
        <f t="shared" si="2"/>
        <v>22</v>
      </c>
      <c r="J30" s="65">
        <f>VLOOKUP($A30,'Return Data'!$B$7:$R$2843,8,0)</f>
        <v>4.0462999999999996</v>
      </c>
      <c r="K30" s="66">
        <f t="shared" si="3"/>
        <v>15</v>
      </c>
      <c r="L30" s="65">
        <f>VLOOKUP($A30,'Return Data'!$B$7:$R$2843,9,0)</f>
        <v>4.0130999999999997</v>
      </c>
      <c r="M30" s="66">
        <f t="shared" si="4"/>
        <v>17</v>
      </c>
      <c r="N30" s="65">
        <f>VLOOKUP($A30,'Return Data'!$B$7:$R$2843,10,0)</f>
        <v>3.9390999999999998</v>
      </c>
      <c r="O30" s="66">
        <f t="shared" si="5"/>
        <v>17</v>
      </c>
      <c r="P30" s="65">
        <f>VLOOKUP($A30,'Return Data'!$B$7:$R$2843,11,0)</f>
        <v>3.8521000000000001</v>
      </c>
      <c r="Q30" s="66">
        <f t="shared" si="6"/>
        <v>17</v>
      </c>
      <c r="R30" s="65">
        <f>VLOOKUP($A30,'Return Data'!$B$7:$R$2843,12,0)</f>
        <v>3.6139999999999999</v>
      </c>
      <c r="S30" s="66">
        <f t="shared" si="7"/>
        <v>19</v>
      </c>
      <c r="T30" s="65">
        <f>VLOOKUP($A30,'Return Data'!$B$7:$R$2843,13,0)</f>
        <v>3.8645</v>
      </c>
      <c r="U30" s="66">
        <f t="shared" si="8"/>
        <v>18</v>
      </c>
      <c r="V30" s="65">
        <f>VLOOKUP($A30,'Return Data'!$B$7:$R$2843,17,0)</f>
        <v>5.4055999999999997</v>
      </c>
      <c r="W30" s="66">
        <f t="shared" si="12"/>
        <v>10</v>
      </c>
      <c r="X30" s="65">
        <f>VLOOKUP($A30,'Return Data'!$B$7:$R$2843,14,0)</f>
        <v>6.4878</v>
      </c>
      <c r="Y30" s="66">
        <f t="shared" si="13"/>
        <v>6</v>
      </c>
      <c r="Z30" s="65">
        <f>VLOOKUP($A30,'Return Data'!$B$7:$R$2843,16,0)</f>
        <v>7.6029</v>
      </c>
      <c r="AA30" s="67">
        <f t="shared" si="10"/>
        <v>9</v>
      </c>
    </row>
    <row r="31" spans="1:27" x14ac:dyDescent="0.3">
      <c r="A31" s="63" t="s">
        <v>1546</v>
      </c>
      <c r="B31" s="64">
        <f>VLOOKUP($A31,'Return Data'!$B$7:$R$2843,3,0)</f>
        <v>44440</v>
      </c>
      <c r="C31" s="65">
        <f>VLOOKUP($A31,'Return Data'!$B$7:$R$2843,4,0)</f>
        <v>11.254899999999999</v>
      </c>
      <c r="D31" s="65">
        <f>VLOOKUP($A31,'Return Data'!$B$7:$R$2843,5,0)</f>
        <v>6.8116000000000003</v>
      </c>
      <c r="E31" s="66">
        <f t="shared" si="0"/>
        <v>12</v>
      </c>
      <c r="F31" s="65">
        <f>VLOOKUP($A31,'Return Data'!$B$7:$R$2843,6,0)</f>
        <v>4.8028000000000004</v>
      </c>
      <c r="G31" s="66">
        <f t="shared" si="1"/>
        <v>11</v>
      </c>
      <c r="H31" s="65">
        <f>VLOOKUP($A31,'Return Data'!$B$7:$R$2843,7,0)</f>
        <v>4.5906000000000002</v>
      </c>
      <c r="I31" s="66">
        <f t="shared" si="2"/>
        <v>12</v>
      </c>
      <c r="J31" s="65">
        <f>VLOOKUP($A31,'Return Data'!$B$7:$R$2843,8,0)</f>
        <v>4.1763000000000003</v>
      </c>
      <c r="K31" s="66">
        <f t="shared" si="3"/>
        <v>13</v>
      </c>
      <c r="L31" s="65">
        <f>VLOOKUP($A31,'Return Data'!$B$7:$R$2843,9,0)</f>
        <v>4.1528999999999998</v>
      </c>
      <c r="M31" s="66">
        <f t="shared" si="4"/>
        <v>14</v>
      </c>
      <c r="N31" s="65">
        <f>VLOOKUP($A31,'Return Data'!$B$7:$R$2843,10,0)</f>
        <v>3.9876999999999998</v>
      </c>
      <c r="O31" s="66">
        <f t="shared" si="5"/>
        <v>15</v>
      </c>
      <c r="P31" s="65">
        <f>VLOOKUP($A31,'Return Data'!$B$7:$R$2843,11,0)</f>
        <v>4.03</v>
      </c>
      <c r="Q31" s="66">
        <f t="shared" si="6"/>
        <v>15</v>
      </c>
      <c r="R31" s="65">
        <f>VLOOKUP($A31,'Return Data'!$B$7:$R$2843,12,0)</f>
        <v>3.8031000000000001</v>
      </c>
      <c r="S31" s="66">
        <f t="shared" si="7"/>
        <v>16</v>
      </c>
      <c r="T31" s="65">
        <f>VLOOKUP($A31,'Return Data'!$B$7:$R$2843,13,0)</f>
        <v>3.9655999999999998</v>
      </c>
      <c r="U31" s="66">
        <f t="shared" si="8"/>
        <v>14</v>
      </c>
      <c r="V31" s="65"/>
      <c r="W31" s="66"/>
      <c r="X31" s="65"/>
      <c r="Y31" s="66"/>
      <c r="Z31" s="65">
        <f>VLOOKUP($A31,'Return Data'!$B$7:$R$2843,16,0)</f>
        <v>5.5418000000000003</v>
      </c>
      <c r="AA31" s="67">
        <f t="shared" si="10"/>
        <v>22</v>
      </c>
    </row>
    <row r="32" spans="1:27" x14ac:dyDescent="0.3">
      <c r="A32" s="63" t="s">
        <v>1548</v>
      </c>
      <c r="B32" s="64">
        <f>VLOOKUP($A32,'Return Data'!$B$7:$R$2843,3,0)</f>
        <v>44440</v>
      </c>
      <c r="C32" s="65">
        <f>VLOOKUP($A32,'Return Data'!$B$7:$R$2843,4,0)</f>
        <v>11.6381</v>
      </c>
      <c r="D32" s="65">
        <f>VLOOKUP($A32,'Return Data'!$B$7:$R$2843,5,0)</f>
        <v>6.9010999999999996</v>
      </c>
      <c r="E32" s="66">
        <f t="shared" si="0"/>
        <v>11</v>
      </c>
      <c r="F32" s="65">
        <f>VLOOKUP($A32,'Return Data'!$B$7:$R$2843,6,0)</f>
        <v>4.7702</v>
      </c>
      <c r="G32" s="66">
        <f t="shared" si="1"/>
        <v>12</v>
      </c>
      <c r="H32" s="65">
        <f>VLOOKUP($A32,'Return Data'!$B$7:$R$2843,7,0)</f>
        <v>5.0677000000000003</v>
      </c>
      <c r="I32" s="66">
        <f t="shared" si="2"/>
        <v>8</v>
      </c>
      <c r="J32" s="65">
        <f>VLOOKUP($A32,'Return Data'!$B$7:$R$2843,8,0)</f>
        <v>4.7577999999999996</v>
      </c>
      <c r="K32" s="66">
        <f t="shared" si="3"/>
        <v>5</v>
      </c>
      <c r="L32" s="65">
        <f>VLOOKUP($A32,'Return Data'!$B$7:$R$2843,9,0)</f>
        <v>4.5807000000000002</v>
      </c>
      <c r="M32" s="66">
        <f t="shared" si="4"/>
        <v>5</v>
      </c>
      <c r="N32" s="65">
        <f>VLOOKUP($A32,'Return Data'!$B$7:$R$2843,10,0)</f>
        <v>4.2412999999999998</v>
      </c>
      <c r="O32" s="66">
        <f t="shared" si="5"/>
        <v>7</v>
      </c>
      <c r="P32" s="65">
        <f>VLOOKUP($A32,'Return Data'!$B$7:$R$2843,11,0)</f>
        <v>4.2141999999999999</v>
      </c>
      <c r="Q32" s="66">
        <f t="shared" si="6"/>
        <v>8</v>
      </c>
      <c r="R32" s="65">
        <f>VLOOKUP($A32,'Return Data'!$B$7:$R$2843,12,0)</f>
        <v>3.9371999999999998</v>
      </c>
      <c r="S32" s="66">
        <f t="shared" si="7"/>
        <v>9</v>
      </c>
      <c r="T32" s="65">
        <f>VLOOKUP($A32,'Return Data'!$B$7:$R$2843,13,0)</f>
        <v>4.1208</v>
      </c>
      <c r="U32" s="66">
        <f t="shared" si="8"/>
        <v>10</v>
      </c>
      <c r="V32" s="65">
        <f>VLOOKUP($A32,'Return Data'!$B$7:$R$2843,17,0)</f>
        <v>5.2843999999999998</v>
      </c>
      <c r="W32" s="66">
        <f>RANK(V32,V$8:V$34,0)</f>
        <v>12</v>
      </c>
      <c r="X32" s="65"/>
      <c r="Y32" s="66"/>
      <c r="Z32" s="65">
        <f>VLOOKUP($A32,'Return Data'!$B$7:$R$2843,16,0)</f>
        <v>5.9821999999999997</v>
      </c>
      <c r="AA32" s="67">
        <f t="shared" si="10"/>
        <v>21</v>
      </c>
    </row>
    <row r="33" spans="1:27" x14ac:dyDescent="0.3">
      <c r="A33" s="63" t="s">
        <v>1550</v>
      </c>
      <c r="B33" s="64">
        <f>VLOOKUP($A33,'Return Data'!$B$7:$R$2843,3,0)</f>
        <v>44440</v>
      </c>
      <c r="C33" s="65">
        <f>VLOOKUP($A33,'Return Data'!$B$7:$R$2843,4,0)</f>
        <v>3472.2258000000002</v>
      </c>
      <c r="D33" s="65">
        <f>VLOOKUP($A33,'Return Data'!$B$7:$R$2843,5,0)</f>
        <v>8.6797000000000004</v>
      </c>
      <c r="E33" s="66">
        <f t="shared" si="0"/>
        <v>5</v>
      </c>
      <c r="F33" s="65">
        <f>VLOOKUP($A33,'Return Data'!$B$7:$R$2843,6,0)</f>
        <v>5.3026999999999997</v>
      </c>
      <c r="G33" s="66">
        <f t="shared" si="1"/>
        <v>5</v>
      </c>
      <c r="H33" s="65">
        <f>VLOOKUP($A33,'Return Data'!$B$7:$R$2843,7,0)</f>
        <v>5.1062000000000003</v>
      </c>
      <c r="I33" s="66">
        <f t="shared" si="2"/>
        <v>7</v>
      </c>
      <c r="J33" s="65">
        <f>VLOOKUP($A33,'Return Data'!$B$7:$R$2843,8,0)</f>
        <v>4.7298</v>
      </c>
      <c r="K33" s="66">
        <f t="shared" si="3"/>
        <v>6</v>
      </c>
      <c r="L33" s="65">
        <f>VLOOKUP($A33,'Return Data'!$B$7:$R$2843,9,0)</f>
        <v>4.3365</v>
      </c>
      <c r="M33" s="66">
        <f t="shared" si="4"/>
        <v>10</v>
      </c>
      <c r="N33" s="65">
        <f>VLOOKUP($A33,'Return Data'!$B$7:$R$2843,10,0)</f>
        <v>4.1016000000000004</v>
      </c>
      <c r="O33" s="66">
        <f t="shared" si="5"/>
        <v>13</v>
      </c>
      <c r="P33" s="65">
        <f>VLOOKUP($A33,'Return Data'!$B$7:$R$2843,11,0)</f>
        <v>4.0727000000000002</v>
      </c>
      <c r="Q33" s="66">
        <f t="shared" si="6"/>
        <v>13</v>
      </c>
      <c r="R33" s="65">
        <f>VLOOKUP($A33,'Return Data'!$B$7:$R$2843,12,0)</f>
        <v>4.0118999999999998</v>
      </c>
      <c r="S33" s="66">
        <f t="shared" si="7"/>
        <v>7</v>
      </c>
      <c r="T33" s="65">
        <f>VLOOKUP($A33,'Return Data'!$B$7:$R$2843,13,0)</f>
        <v>4.3771000000000004</v>
      </c>
      <c r="U33" s="66">
        <f t="shared" si="8"/>
        <v>6</v>
      </c>
      <c r="V33" s="65">
        <f>VLOOKUP($A33,'Return Data'!$B$7:$R$2843,17,0)</f>
        <v>5.6919000000000004</v>
      </c>
      <c r="W33" s="66">
        <f>RANK(V33,V$8:V$34,0)</f>
        <v>8</v>
      </c>
      <c r="X33" s="65">
        <f>VLOOKUP($A33,'Return Data'!$B$7:$R$2843,14,0)</f>
        <v>4.9861000000000004</v>
      </c>
      <c r="Y33" s="66">
        <f>RANK(X33,X$8:X$34,0)</f>
        <v>15</v>
      </c>
      <c r="Z33" s="65">
        <f>VLOOKUP($A33,'Return Data'!$B$7:$R$2843,16,0)</f>
        <v>7.5469999999999997</v>
      </c>
      <c r="AA33" s="67">
        <f t="shared" si="10"/>
        <v>10</v>
      </c>
    </row>
    <row r="34" spans="1:27" x14ac:dyDescent="0.3">
      <c r="A34" s="63" t="s">
        <v>1552</v>
      </c>
      <c r="B34" s="64">
        <f>VLOOKUP($A34,'Return Data'!$B$7:$R$2843,3,0)</f>
        <v>44440</v>
      </c>
      <c r="C34" s="65">
        <f>VLOOKUP($A34,'Return Data'!$B$7:$R$2843,4,0)</f>
        <v>1109.3994</v>
      </c>
      <c r="D34" s="65">
        <f>VLOOKUP($A34,'Return Data'!$B$7:$R$2843,5,0)</f>
        <v>2.629</v>
      </c>
      <c r="E34" s="66">
        <f t="shared" si="0"/>
        <v>27</v>
      </c>
      <c r="F34" s="65">
        <f>VLOOKUP($A34,'Return Data'!$B$7:$R$2843,6,0)</f>
        <v>2.7054</v>
      </c>
      <c r="G34" s="66">
        <f t="shared" si="1"/>
        <v>27</v>
      </c>
      <c r="H34" s="65">
        <f>VLOOKUP($A34,'Return Data'!$B$7:$R$2843,7,0)</f>
        <v>2.7109999999999999</v>
      </c>
      <c r="I34" s="66">
        <f t="shared" si="2"/>
        <v>27</v>
      </c>
      <c r="J34" s="65">
        <f>VLOOKUP($A34,'Return Data'!$B$7:$R$2843,8,0)</f>
        <v>2.7128999999999999</v>
      </c>
      <c r="K34" s="66">
        <f t="shared" si="3"/>
        <v>27</v>
      </c>
      <c r="L34" s="65">
        <f>VLOOKUP($A34,'Return Data'!$B$7:$R$2843,9,0)</f>
        <v>2.7151000000000001</v>
      </c>
      <c r="M34" s="66">
        <f t="shared" si="4"/>
        <v>27</v>
      </c>
      <c r="N34" s="65">
        <f>VLOOKUP($A34,'Return Data'!$B$7:$R$2843,10,0)</f>
        <v>2.8858000000000001</v>
      </c>
      <c r="O34" s="66">
        <f t="shared" si="5"/>
        <v>27</v>
      </c>
      <c r="P34" s="65">
        <f>VLOOKUP($A34,'Return Data'!$B$7:$R$2843,11,0)</f>
        <v>2.9963000000000002</v>
      </c>
      <c r="Q34" s="66">
        <f t="shared" si="6"/>
        <v>27</v>
      </c>
      <c r="R34" s="65">
        <f>VLOOKUP($A34,'Return Data'!$B$7:$R$2843,12,0)</f>
        <v>3.9685000000000001</v>
      </c>
      <c r="S34" s="66">
        <f t="shared" si="7"/>
        <v>8</v>
      </c>
      <c r="T34" s="65">
        <f>VLOOKUP($A34,'Return Data'!$B$7:$R$2843,13,0)</f>
        <v>3.7774000000000001</v>
      </c>
      <c r="U34" s="66">
        <f t="shared" si="8"/>
        <v>19</v>
      </c>
      <c r="V34" s="65"/>
      <c r="W34" s="66"/>
      <c r="X34" s="65"/>
      <c r="Y34" s="66"/>
      <c r="Z34" s="65">
        <f>VLOOKUP($A34,'Return Data'!$B$7:$R$2843,16,0)</f>
        <v>4.7415000000000003</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7.4411666666666667</v>
      </c>
      <c r="E36" s="74"/>
      <c r="F36" s="75">
        <f>AVERAGE(F8:F34)</f>
        <v>5.4151370370370371</v>
      </c>
      <c r="G36" s="74"/>
      <c r="H36" s="75">
        <f>AVERAGE(H8:H34)</f>
        <v>5.0823370370370373</v>
      </c>
      <c r="I36" s="74"/>
      <c r="J36" s="75">
        <f>AVERAGE(J8:J34)</f>
        <v>4.6194037037037035</v>
      </c>
      <c r="K36" s="74"/>
      <c r="L36" s="75">
        <f>AVERAGE(L8:L34)</f>
        <v>4.4892111111111115</v>
      </c>
      <c r="M36" s="74"/>
      <c r="N36" s="75">
        <f>AVERAGE(N8:N34)</f>
        <v>4.9065925925925917</v>
      </c>
      <c r="O36" s="74"/>
      <c r="P36" s="75">
        <f>AVERAGE(P8:P34)</f>
        <v>4.5061481481481493</v>
      </c>
      <c r="Q36" s="74"/>
      <c r="R36" s="75">
        <f>AVERAGE(R8:R34)</f>
        <v>4.184070370370371</v>
      </c>
      <c r="S36" s="74"/>
      <c r="T36" s="75">
        <f>AVERAGE(T8:T34)</f>
        <v>4.3441111111111113</v>
      </c>
      <c r="U36" s="74"/>
      <c r="V36" s="75">
        <f>AVERAGE(V8:V34)</f>
        <v>5.4919863636363653</v>
      </c>
      <c r="W36" s="74"/>
      <c r="X36" s="75">
        <f>AVERAGE(X8:X34)</f>
        <v>5.8743117647058813</v>
      </c>
      <c r="Y36" s="74"/>
      <c r="Z36" s="75">
        <f>AVERAGE(Z8:Z34)</f>
        <v>6.9126185185185189</v>
      </c>
      <c r="AA36" s="76"/>
    </row>
    <row r="37" spans="1:27" x14ac:dyDescent="0.3">
      <c r="A37" s="73" t="s">
        <v>28</v>
      </c>
      <c r="B37" s="74"/>
      <c r="C37" s="74"/>
      <c r="D37" s="75">
        <f>MIN(D8:D34)</f>
        <v>2.629</v>
      </c>
      <c r="E37" s="74"/>
      <c r="F37" s="75">
        <f>MIN(F8:F34)</f>
        <v>2.7054</v>
      </c>
      <c r="G37" s="74"/>
      <c r="H37" s="75">
        <f>MIN(H8:H34)</f>
        <v>2.7109999999999999</v>
      </c>
      <c r="I37" s="74"/>
      <c r="J37" s="75">
        <f>MIN(J8:J34)</f>
        <v>2.7128999999999999</v>
      </c>
      <c r="K37" s="74"/>
      <c r="L37" s="75">
        <f>MIN(L8:L34)</f>
        <v>2.7151000000000001</v>
      </c>
      <c r="M37" s="74"/>
      <c r="N37" s="75">
        <f>MIN(N8:N34)</f>
        <v>2.8858000000000001</v>
      </c>
      <c r="O37" s="74"/>
      <c r="P37" s="75">
        <f>MIN(P8:P34)</f>
        <v>2.9963000000000002</v>
      </c>
      <c r="Q37" s="74"/>
      <c r="R37" s="75">
        <f>MIN(R8:R34)</f>
        <v>2.8574000000000002</v>
      </c>
      <c r="S37" s="74"/>
      <c r="T37" s="75">
        <f>MIN(T8:T34)</f>
        <v>2.9752000000000001</v>
      </c>
      <c r="U37" s="74"/>
      <c r="V37" s="75">
        <f>MIN(V8:V34)</f>
        <v>4.1832000000000003</v>
      </c>
      <c r="W37" s="74"/>
      <c r="X37" s="75">
        <f>MIN(X8:X34)</f>
        <v>-7.7999999999999996E-3</v>
      </c>
      <c r="Y37" s="74"/>
      <c r="Z37" s="75">
        <f>MIN(Z8:Z34)</f>
        <v>4.1963999999999997</v>
      </c>
      <c r="AA37" s="76"/>
    </row>
    <row r="38" spans="1:27" ht="15" thickBot="1" x14ac:dyDescent="0.35">
      <c r="A38" s="77" t="s">
        <v>29</v>
      </c>
      <c r="B38" s="78"/>
      <c r="C38" s="78"/>
      <c r="D38" s="79">
        <f>MAX(D8:D34)</f>
        <v>27.019500000000001</v>
      </c>
      <c r="E38" s="78"/>
      <c r="F38" s="79">
        <f>MAX(F8:F34)</f>
        <v>24.839700000000001</v>
      </c>
      <c r="G38" s="78"/>
      <c r="H38" s="79">
        <f>MAX(H8:H34)</f>
        <v>20.299199999999999</v>
      </c>
      <c r="I38" s="78"/>
      <c r="J38" s="79">
        <f>MAX(J8:J34)</f>
        <v>15.4864</v>
      </c>
      <c r="K38" s="78"/>
      <c r="L38" s="79">
        <f>MAX(L8:L34)</f>
        <v>13.4869</v>
      </c>
      <c r="M38" s="78"/>
      <c r="N38" s="79">
        <f>MAX(N8:N34)</f>
        <v>19.2498</v>
      </c>
      <c r="O38" s="78"/>
      <c r="P38" s="79">
        <f>MAX(P8:P34)</f>
        <v>12.6533</v>
      </c>
      <c r="Q38" s="78"/>
      <c r="R38" s="79">
        <f>MAX(R8:R34)</f>
        <v>10.053699999999999</v>
      </c>
      <c r="S38" s="78"/>
      <c r="T38" s="79">
        <f>MAX(T8:T34)</f>
        <v>9.6054999999999993</v>
      </c>
      <c r="U38" s="78"/>
      <c r="V38" s="79">
        <f>MAX(V8:V34)</f>
        <v>7.5538999999999996</v>
      </c>
      <c r="W38" s="78"/>
      <c r="X38" s="79">
        <f>MAX(X8:X34)</f>
        <v>8.4687000000000001</v>
      </c>
      <c r="Y38" s="78"/>
      <c r="Z38" s="79">
        <f>MAX(Z8:Z34)</f>
        <v>8.8602000000000007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44440</v>
      </c>
      <c r="C8" s="65">
        <f>VLOOKUP($A8,'Return Data'!$B$7:$R$2843,4,0)</f>
        <v>430.82440000000003</v>
      </c>
      <c r="D8" s="65">
        <f>VLOOKUP($A8,'Return Data'!$B$7:$R$2843,5,0)</f>
        <v>9.2200000000000006</v>
      </c>
      <c r="E8" s="66">
        <f t="shared" ref="E8:E34" si="0">RANK(D8,D$8:D$34,0)</f>
        <v>2</v>
      </c>
      <c r="F8" s="65">
        <f>VLOOKUP($A8,'Return Data'!$B$7:$R$2843,6,0)</f>
        <v>5.5857000000000001</v>
      </c>
      <c r="G8" s="66">
        <f t="shared" ref="G8:G34" si="1">RANK(F8,F$8:F$34,0)</f>
        <v>3</v>
      </c>
      <c r="H8" s="65">
        <f>VLOOKUP($A8,'Return Data'!$B$7:$R$2843,7,0)</f>
        <v>5.3719999999999999</v>
      </c>
      <c r="I8" s="66">
        <f t="shared" ref="I8:I34" si="2">RANK(H8,H$8:H$34,0)</f>
        <v>2</v>
      </c>
      <c r="J8" s="65">
        <f>VLOOKUP($A8,'Return Data'!$B$7:$R$2843,8,0)</f>
        <v>4.8855000000000004</v>
      </c>
      <c r="K8" s="66">
        <f t="shared" ref="K8:K34" si="3">RANK(J8,J$8:J$34,0)</f>
        <v>2</v>
      </c>
      <c r="L8" s="65">
        <f>VLOOKUP($A8,'Return Data'!$B$7:$R$2843,9,0)</f>
        <v>4.8288000000000002</v>
      </c>
      <c r="M8" s="66">
        <f t="shared" ref="M8:M34" si="4">RANK(L8,L$8:L$34,0)</f>
        <v>2</v>
      </c>
      <c r="N8" s="65">
        <f>VLOOKUP($A8,'Return Data'!$B$7:$R$2843,10,0)</f>
        <v>4.6135999999999999</v>
      </c>
      <c r="O8" s="66">
        <f t="shared" ref="O8:O34" si="5">RANK(N8,N$8:N$34,0)</f>
        <v>3</v>
      </c>
      <c r="P8" s="65">
        <f>VLOOKUP($A8,'Return Data'!$B$7:$R$2843,11,0)</f>
        <v>4.7190000000000003</v>
      </c>
      <c r="Q8" s="66">
        <f t="shared" ref="Q8:Q34" si="6">RANK(P8,P$8:P$34,0)</f>
        <v>3</v>
      </c>
      <c r="R8" s="65">
        <f>VLOOKUP($A8,'Return Data'!$B$7:$R$2843,12,0)</f>
        <v>4.0963000000000003</v>
      </c>
      <c r="S8" s="66">
        <f>RANK(R8,R$8:R$34,0)</f>
        <v>4</v>
      </c>
      <c r="T8" s="65">
        <f>VLOOKUP($A8,'Return Data'!$B$7:$R$2843,13,0)</f>
        <v>4.5239000000000003</v>
      </c>
      <c r="U8" s="66">
        <f>RANK(T8,T$8:T$34,0)</f>
        <v>4</v>
      </c>
      <c r="V8" s="65">
        <f>VLOOKUP($A8,'Return Data'!$B$7:$R$2843,17,0)</f>
        <v>6.0743999999999998</v>
      </c>
      <c r="W8" s="66">
        <f>RANK(V8,V$8:V$34,0)</f>
        <v>3</v>
      </c>
      <c r="X8" s="65">
        <f>VLOOKUP($A8,'Return Data'!$B$7:$R$2843,14,0)</f>
        <v>7.0362999999999998</v>
      </c>
      <c r="Y8" s="66">
        <f>RANK(X8,X$8:X$34,0)</f>
        <v>3</v>
      </c>
      <c r="Z8" s="65">
        <f>VLOOKUP($A8,'Return Data'!$B$7:$R$2843,16,0)</f>
        <v>7.6243999999999996</v>
      </c>
      <c r="AA8" s="67">
        <f>RANK(Z8,Z$8:Z$34,0)</f>
        <v>4</v>
      </c>
    </row>
    <row r="9" spans="1:27" x14ac:dyDescent="0.3">
      <c r="A9" s="63" t="s">
        <v>1497</v>
      </c>
      <c r="B9" s="64">
        <f>VLOOKUP($A9,'Return Data'!$B$7:$R$2843,3,0)</f>
        <v>44440</v>
      </c>
      <c r="C9" s="65">
        <f>VLOOKUP($A9,'Return Data'!$B$7:$R$2843,4,0)</f>
        <v>11.867699999999999</v>
      </c>
      <c r="D9" s="65">
        <f>VLOOKUP($A9,'Return Data'!$B$7:$R$2843,5,0)</f>
        <v>7.0751999999999997</v>
      </c>
      <c r="E9" s="66">
        <f t="shared" si="0"/>
        <v>8</v>
      </c>
      <c r="F9" s="65">
        <f>VLOOKUP($A9,'Return Data'!$B$7:$R$2843,6,0)</f>
        <v>4.1235999999999997</v>
      </c>
      <c r="G9" s="66">
        <f t="shared" si="1"/>
        <v>14</v>
      </c>
      <c r="H9" s="65">
        <f>VLOOKUP($A9,'Return Data'!$B$7:$R$2843,7,0)</f>
        <v>4.2653999999999996</v>
      </c>
      <c r="I9" s="66">
        <f t="shared" si="2"/>
        <v>11</v>
      </c>
      <c r="J9" s="65">
        <f>VLOOKUP($A9,'Return Data'!$B$7:$R$2843,8,0)</f>
        <v>3.8281000000000001</v>
      </c>
      <c r="K9" s="66">
        <f t="shared" si="3"/>
        <v>12</v>
      </c>
      <c r="L9" s="65">
        <f>VLOOKUP($A9,'Return Data'!$B$7:$R$2843,9,0)</f>
        <v>3.5436000000000001</v>
      </c>
      <c r="M9" s="66">
        <f t="shared" si="4"/>
        <v>19</v>
      </c>
      <c r="N9" s="65">
        <f>VLOOKUP($A9,'Return Data'!$B$7:$R$2843,10,0)</f>
        <v>3.4701</v>
      </c>
      <c r="O9" s="66">
        <f t="shared" si="5"/>
        <v>17</v>
      </c>
      <c r="P9" s="65">
        <f>VLOOKUP($A9,'Return Data'!$B$7:$R$2843,11,0)</f>
        <v>3.5750999999999999</v>
      </c>
      <c r="Q9" s="66">
        <f t="shared" si="6"/>
        <v>14</v>
      </c>
      <c r="R9" s="65">
        <f>VLOOKUP($A9,'Return Data'!$B$7:$R$2843,12,0)</f>
        <v>3.3342999999999998</v>
      </c>
      <c r="S9" s="66">
        <f t="shared" ref="S9:S34" si="7">RANK(R9,R$8:R$34,0)</f>
        <v>16</v>
      </c>
      <c r="T9" s="65">
        <f>VLOOKUP($A9,'Return Data'!$B$7:$R$2843,13,0)</f>
        <v>3.6408</v>
      </c>
      <c r="U9" s="66">
        <f t="shared" ref="U9:U34" si="8">RANK(T9,T$8:T$34,0)</f>
        <v>12</v>
      </c>
      <c r="V9" s="65">
        <f>VLOOKUP($A9,'Return Data'!$B$7:$R$2843,17,0)</f>
        <v>4.8470000000000004</v>
      </c>
      <c r="W9" s="66">
        <f t="shared" ref="W9:W33" si="9">RANK(V9,V$8:V$34,0)</f>
        <v>13</v>
      </c>
      <c r="X9" s="65"/>
      <c r="Y9" s="66"/>
      <c r="Z9" s="65">
        <f>VLOOKUP($A9,'Return Data'!$B$7:$R$2843,16,0)</f>
        <v>5.9184000000000001</v>
      </c>
      <c r="AA9" s="67">
        <f t="shared" ref="AA9:AA34" si="10">RANK(Z9,Z$8:Z$34,0)</f>
        <v>19</v>
      </c>
    </row>
    <row r="10" spans="1:27" x14ac:dyDescent="0.3">
      <c r="A10" s="63" t="s">
        <v>1498</v>
      </c>
      <c r="B10" s="64">
        <f>VLOOKUP($A10,'Return Data'!$B$7:$R$2843,3,0)</f>
        <v>44440</v>
      </c>
      <c r="C10" s="65">
        <f>VLOOKUP($A10,'Return Data'!$B$7:$R$2843,4,0)</f>
        <v>1215.1482000000001</v>
      </c>
      <c r="D10" s="65">
        <f>VLOOKUP($A10,'Return Data'!$B$7:$R$2843,5,0)</f>
        <v>7.7964000000000002</v>
      </c>
      <c r="E10" s="66">
        <f t="shared" si="0"/>
        <v>7</v>
      </c>
      <c r="F10" s="65">
        <f>VLOOKUP($A10,'Return Data'!$B$7:$R$2843,6,0)</f>
        <v>4.9469000000000003</v>
      </c>
      <c r="G10" s="66">
        <f t="shared" si="1"/>
        <v>5</v>
      </c>
      <c r="H10" s="65">
        <f>VLOOKUP($A10,'Return Data'!$B$7:$R$2843,7,0)</f>
        <v>4.0762999999999998</v>
      </c>
      <c r="I10" s="66">
        <f t="shared" si="2"/>
        <v>15</v>
      </c>
      <c r="J10" s="65">
        <f>VLOOKUP($A10,'Return Data'!$B$7:$R$2843,8,0)</f>
        <v>3.7307999999999999</v>
      </c>
      <c r="K10" s="66">
        <f t="shared" si="3"/>
        <v>16</v>
      </c>
      <c r="L10" s="65">
        <f>VLOOKUP($A10,'Return Data'!$B$7:$R$2843,9,0)</f>
        <v>3.7623000000000002</v>
      </c>
      <c r="M10" s="66">
        <f t="shared" si="4"/>
        <v>13</v>
      </c>
      <c r="N10" s="65">
        <f>VLOOKUP($A10,'Return Data'!$B$7:$R$2843,10,0)</f>
        <v>3.8555000000000001</v>
      </c>
      <c r="O10" s="66">
        <f t="shared" si="5"/>
        <v>7</v>
      </c>
      <c r="P10" s="65">
        <f>VLOOKUP($A10,'Return Data'!$B$7:$R$2843,11,0)</f>
        <v>4.0739999999999998</v>
      </c>
      <c r="Q10" s="66">
        <f t="shared" si="6"/>
        <v>5</v>
      </c>
      <c r="R10" s="65">
        <f>VLOOKUP($A10,'Return Data'!$B$7:$R$2843,12,0)</f>
        <v>3.6619000000000002</v>
      </c>
      <c r="S10" s="66">
        <f t="shared" si="7"/>
        <v>6</v>
      </c>
      <c r="T10" s="65">
        <f>VLOOKUP($A10,'Return Data'!$B$7:$R$2843,13,0)</f>
        <v>3.8054999999999999</v>
      </c>
      <c r="U10" s="66">
        <f t="shared" si="8"/>
        <v>8</v>
      </c>
      <c r="V10" s="65">
        <f>VLOOKUP($A10,'Return Data'!$B$7:$R$2843,17,0)</f>
        <v>4.8643999999999998</v>
      </c>
      <c r="W10" s="66">
        <f t="shared" si="9"/>
        <v>12</v>
      </c>
      <c r="X10" s="65"/>
      <c r="Y10" s="66"/>
      <c r="Z10" s="65">
        <f>VLOOKUP($A10,'Return Data'!$B$7:$R$2843,16,0)</f>
        <v>6.1699000000000002</v>
      </c>
      <c r="AA10" s="67">
        <f t="shared" si="10"/>
        <v>16</v>
      </c>
    </row>
    <row r="11" spans="1:27" x14ac:dyDescent="0.3">
      <c r="A11" s="63" t="s">
        <v>1501</v>
      </c>
      <c r="B11" s="64">
        <f>VLOOKUP($A11,'Return Data'!$B$7:$R$2843,3,0)</f>
        <v>44440</v>
      </c>
      <c r="C11" s="65">
        <f>VLOOKUP($A11,'Return Data'!$B$7:$R$2843,4,0)</f>
        <v>2556.7285999999999</v>
      </c>
      <c r="D11" s="65">
        <f>VLOOKUP($A11,'Return Data'!$B$7:$R$2843,5,0)</f>
        <v>4.0720000000000001</v>
      </c>
      <c r="E11" s="66">
        <f t="shared" si="0"/>
        <v>25</v>
      </c>
      <c r="F11" s="65">
        <f>VLOOKUP($A11,'Return Data'!$B$7:$R$2843,6,0)</f>
        <v>3.7648000000000001</v>
      </c>
      <c r="G11" s="66">
        <f t="shared" si="1"/>
        <v>21</v>
      </c>
      <c r="H11" s="65">
        <f>VLOOKUP($A11,'Return Data'!$B$7:$R$2843,7,0)</f>
        <v>4.1071999999999997</v>
      </c>
      <c r="I11" s="66">
        <f t="shared" si="2"/>
        <v>13</v>
      </c>
      <c r="J11" s="65">
        <f>VLOOKUP($A11,'Return Data'!$B$7:$R$2843,8,0)</f>
        <v>3.794</v>
      </c>
      <c r="K11" s="66">
        <f t="shared" si="3"/>
        <v>13</v>
      </c>
      <c r="L11" s="65">
        <f>VLOOKUP($A11,'Return Data'!$B$7:$R$2843,9,0)</f>
        <v>3.6110000000000002</v>
      </c>
      <c r="M11" s="66">
        <f t="shared" si="4"/>
        <v>18</v>
      </c>
      <c r="N11" s="65">
        <f>VLOOKUP($A11,'Return Data'!$B$7:$R$2843,10,0)</f>
        <v>3.4653</v>
      </c>
      <c r="O11" s="66">
        <f t="shared" si="5"/>
        <v>18</v>
      </c>
      <c r="P11" s="65">
        <f>VLOOKUP($A11,'Return Data'!$B$7:$R$2843,11,0)</f>
        <v>3.4243000000000001</v>
      </c>
      <c r="Q11" s="66">
        <f t="shared" si="6"/>
        <v>17</v>
      </c>
      <c r="R11" s="65">
        <f>VLOOKUP($A11,'Return Data'!$B$7:$R$2843,12,0)</f>
        <v>3.1362999999999999</v>
      </c>
      <c r="S11" s="66">
        <f t="shared" si="7"/>
        <v>20</v>
      </c>
      <c r="T11" s="65">
        <f>VLOOKUP($A11,'Return Data'!$B$7:$R$2843,13,0)</f>
        <v>3.3372999999999999</v>
      </c>
      <c r="U11" s="66">
        <f t="shared" si="8"/>
        <v>17</v>
      </c>
      <c r="V11" s="65">
        <f>VLOOKUP($A11,'Return Data'!$B$7:$R$2843,17,0)</f>
        <v>4.5799000000000003</v>
      </c>
      <c r="W11" s="66">
        <f t="shared" si="9"/>
        <v>15</v>
      </c>
      <c r="X11" s="65">
        <f>VLOOKUP($A11,'Return Data'!$B$7:$R$2843,14,0)</f>
        <v>5.7293000000000003</v>
      </c>
      <c r="Y11" s="66">
        <f t="shared" ref="Y11:Y33" si="11">RANK(X11,X$8:X$34,0)</f>
        <v>9</v>
      </c>
      <c r="Z11" s="65">
        <f>VLOOKUP($A11,'Return Data'!$B$7:$R$2843,16,0)</f>
        <v>7.4071999999999996</v>
      </c>
      <c r="AA11" s="67">
        <f t="shared" si="10"/>
        <v>8</v>
      </c>
    </row>
    <row r="12" spans="1:27" x14ac:dyDescent="0.3">
      <c r="A12" s="63" t="s">
        <v>1503</v>
      </c>
      <c r="B12" s="64">
        <f>VLOOKUP($A12,'Return Data'!$B$7:$R$2843,3,0)</f>
        <v>44440</v>
      </c>
      <c r="C12" s="65">
        <f>VLOOKUP($A12,'Return Data'!$B$7:$R$2843,4,0)</f>
        <v>3082.8910999999998</v>
      </c>
      <c r="D12" s="65">
        <f>VLOOKUP($A12,'Return Data'!$B$7:$R$2843,5,0)</f>
        <v>5.1189</v>
      </c>
      <c r="E12" s="66">
        <f t="shared" si="0"/>
        <v>22</v>
      </c>
      <c r="F12" s="65">
        <f>VLOOKUP($A12,'Return Data'!$B$7:$R$2843,6,0)</f>
        <v>3.6652</v>
      </c>
      <c r="G12" s="66">
        <f t="shared" si="1"/>
        <v>23</v>
      </c>
      <c r="H12" s="65">
        <f>VLOOKUP($A12,'Return Data'!$B$7:$R$2843,7,0)</f>
        <v>3.4184999999999999</v>
      </c>
      <c r="I12" s="66">
        <f t="shared" si="2"/>
        <v>23</v>
      </c>
      <c r="J12" s="65">
        <f>VLOOKUP($A12,'Return Data'!$B$7:$R$2843,8,0)</f>
        <v>3.2360000000000002</v>
      </c>
      <c r="K12" s="66">
        <f t="shared" si="3"/>
        <v>23</v>
      </c>
      <c r="L12" s="65">
        <f>VLOOKUP($A12,'Return Data'!$B$7:$R$2843,9,0)</f>
        <v>3.1511</v>
      </c>
      <c r="M12" s="66">
        <f t="shared" si="4"/>
        <v>22</v>
      </c>
      <c r="N12" s="65">
        <f>VLOOKUP($A12,'Return Data'!$B$7:$R$2843,10,0)</f>
        <v>2.9769999999999999</v>
      </c>
      <c r="O12" s="66">
        <f t="shared" si="5"/>
        <v>23</v>
      </c>
      <c r="P12" s="65">
        <f>VLOOKUP($A12,'Return Data'!$B$7:$R$2843,11,0)</f>
        <v>2.9150999999999998</v>
      </c>
      <c r="Q12" s="66">
        <f t="shared" si="6"/>
        <v>23</v>
      </c>
      <c r="R12" s="65">
        <f>VLOOKUP($A12,'Return Data'!$B$7:$R$2843,12,0)</f>
        <v>2.6863999999999999</v>
      </c>
      <c r="S12" s="66">
        <f t="shared" si="7"/>
        <v>24</v>
      </c>
      <c r="T12" s="65">
        <f>VLOOKUP($A12,'Return Data'!$B$7:$R$2843,13,0)</f>
        <v>2.782</v>
      </c>
      <c r="U12" s="66">
        <f t="shared" si="8"/>
        <v>25</v>
      </c>
      <c r="V12" s="65">
        <f>VLOOKUP($A12,'Return Data'!$B$7:$R$2843,17,0)</f>
        <v>4.1098999999999997</v>
      </c>
      <c r="W12" s="66">
        <f t="shared" si="9"/>
        <v>19</v>
      </c>
      <c r="X12" s="65">
        <f>VLOOKUP($A12,'Return Data'!$B$7:$R$2843,14,0)</f>
        <v>5.0304000000000002</v>
      </c>
      <c r="Y12" s="66">
        <f t="shared" si="11"/>
        <v>11</v>
      </c>
      <c r="Z12" s="65">
        <f>VLOOKUP($A12,'Return Data'!$B$7:$R$2843,16,0)</f>
        <v>7.1662999999999997</v>
      </c>
      <c r="AA12" s="67">
        <f t="shared" si="10"/>
        <v>10</v>
      </c>
    </row>
    <row r="13" spans="1:27" x14ac:dyDescent="0.3">
      <c r="A13" s="63" t="s">
        <v>1505</v>
      </c>
      <c r="B13" s="64">
        <f>VLOOKUP($A13,'Return Data'!$B$7:$R$2843,3,0)</f>
        <v>44440</v>
      </c>
      <c r="C13" s="65">
        <f>VLOOKUP($A13,'Return Data'!$B$7:$R$2843,4,0)</f>
        <v>2741.8665000000001</v>
      </c>
      <c r="D13" s="65">
        <f>VLOOKUP($A13,'Return Data'!$B$7:$R$2843,5,0)</f>
        <v>5.5519999999999996</v>
      </c>
      <c r="E13" s="66">
        <f t="shared" si="0"/>
        <v>19</v>
      </c>
      <c r="F13" s="65">
        <f>VLOOKUP($A13,'Return Data'!$B$7:$R$2843,6,0)</f>
        <v>3.7980999999999998</v>
      </c>
      <c r="G13" s="66">
        <f t="shared" si="1"/>
        <v>20</v>
      </c>
      <c r="H13" s="65">
        <f>VLOOKUP($A13,'Return Data'!$B$7:$R$2843,7,0)</f>
        <v>3.6547999999999998</v>
      </c>
      <c r="I13" s="66">
        <f t="shared" si="2"/>
        <v>20</v>
      </c>
      <c r="J13" s="65">
        <f>VLOOKUP($A13,'Return Data'!$B$7:$R$2843,8,0)</f>
        <v>3.5045999999999999</v>
      </c>
      <c r="K13" s="66">
        <f t="shared" si="3"/>
        <v>21</v>
      </c>
      <c r="L13" s="65">
        <f>VLOOKUP($A13,'Return Data'!$B$7:$R$2843,9,0)</f>
        <v>3.4371</v>
      </c>
      <c r="M13" s="66">
        <f t="shared" si="4"/>
        <v>21</v>
      </c>
      <c r="N13" s="65">
        <f>VLOOKUP($A13,'Return Data'!$B$7:$R$2843,10,0)</f>
        <v>3.2694000000000001</v>
      </c>
      <c r="O13" s="66">
        <f t="shared" si="5"/>
        <v>21</v>
      </c>
      <c r="P13" s="65">
        <f>VLOOKUP($A13,'Return Data'!$B$7:$R$2843,11,0)</f>
        <v>3.2629000000000001</v>
      </c>
      <c r="Q13" s="66">
        <f t="shared" si="6"/>
        <v>20</v>
      </c>
      <c r="R13" s="65">
        <f>VLOOKUP($A13,'Return Data'!$B$7:$R$2843,12,0)</f>
        <v>3.0013000000000001</v>
      </c>
      <c r="S13" s="66">
        <f t="shared" si="7"/>
        <v>22</v>
      </c>
      <c r="T13" s="65">
        <f>VLOOKUP($A13,'Return Data'!$B$7:$R$2843,13,0)</f>
        <v>3.1448</v>
      </c>
      <c r="U13" s="66">
        <f t="shared" si="8"/>
        <v>22</v>
      </c>
      <c r="V13" s="65">
        <f>VLOOKUP($A13,'Return Data'!$B$7:$R$2843,17,0)</f>
        <v>4.3681999999999999</v>
      </c>
      <c r="W13" s="66">
        <f t="shared" si="9"/>
        <v>18</v>
      </c>
      <c r="X13" s="65">
        <f>VLOOKUP($A13,'Return Data'!$B$7:$R$2843,14,0)</f>
        <v>4.8323999999999998</v>
      </c>
      <c r="Y13" s="66">
        <f t="shared" si="11"/>
        <v>13</v>
      </c>
      <c r="Z13" s="65">
        <f>VLOOKUP($A13,'Return Data'!$B$7:$R$2843,16,0)</f>
        <v>6.9085000000000001</v>
      </c>
      <c r="AA13" s="67">
        <f t="shared" si="10"/>
        <v>12</v>
      </c>
    </row>
    <row r="14" spans="1:27" x14ac:dyDescent="0.3">
      <c r="A14" s="63" t="s">
        <v>1508</v>
      </c>
      <c r="B14" s="64">
        <f>VLOOKUP($A14,'Return Data'!$B$7:$R$2843,3,0)</f>
        <v>44440</v>
      </c>
      <c r="C14" s="65">
        <f>VLOOKUP($A14,'Return Data'!$B$7:$R$2843,4,0)</f>
        <v>31.035699999999999</v>
      </c>
      <c r="D14" s="65">
        <f>VLOOKUP($A14,'Return Data'!$B$7:$R$2843,5,0)</f>
        <v>27.069600000000001</v>
      </c>
      <c r="E14" s="66">
        <f t="shared" si="0"/>
        <v>1</v>
      </c>
      <c r="F14" s="65">
        <f>VLOOKUP($A14,'Return Data'!$B$7:$R$2843,6,0)</f>
        <v>24.8522</v>
      </c>
      <c r="G14" s="66">
        <f t="shared" si="1"/>
        <v>1</v>
      </c>
      <c r="H14" s="65">
        <f>VLOOKUP($A14,'Return Data'!$B$7:$R$2843,7,0)</f>
        <v>20.307099999999998</v>
      </c>
      <c r="I14" s="66">
        <f t="shared" si="2"/>
        <v>1</v>
      </c>
      <c r="J14" s="65">
        <f>VLOOKUP($A14,'Return Data'!$B$7:$R$2843,8,0)</f>
        <v>15.4895</v>
      </c>
      <c r="K14" s="66">
        <f t="shared" si="3"/>
        <v>1</v>
      </c>
      <c r="L14" s="65">
        <f>VLOOKUP($A14,'Return Data'!$B$7:$R$2843,9,0)</f>
        <v>13.4877</v>
      </c>
      <c r="M14" s="66">
        <f t="shared" si="4"/>
        <v>1</v>
      </c>
      <c r="N14" s="65">
        <f>VLOOKUP($A14,'Return Data'!$B$7:$R$2843,10,0)</f>
        <v>14.205</v>
      </c>
      <c r="O14" s="66">
        <f t="shared" si="5"/>
        <v>2</v>
      </c>
      <c r="P14" s="65">
        <f>VLOOKUP($A14,'Return Data'!$B$7:$R$2843,11,0)</f>
        <v>10.152100000000001</v>
      </c>
      <c r="Q14" s="66">
        <f t="shared" si="6"/>
        <v>2</v>
      </c>
      <c r="R14" s="65">
        <f>VLOOKUP($A14,'Return Data'!$B$7:$R$2843,12,0)</f>
        <v>9.0038</v>
      </c>
      <c r="S14" s="66">
        <f t="shared" si="7"/>
        <v>2</v>
      </c>
      <c r="T14" s="65">
        <f>VLOOKUP($A14,'Return Data'!$B$7:$R$2843,13,0)</f>
        <v>8.8422000000000001</v>
      </c>
      <c r="U14" s="66">
        <f t="shared" si="8"/>
        <v>1</v>
      </c>
      <c r="V14" s="65">
        <f>VLOOKUP($A14,'Return Data'!$B$7:$R$2843,17,0)</f>
        <v>6.6685999999999996</v>
      </c>
      <c r="W14" s="66">
        <f t="shared" si="9"/>
        <v>2</v>
      </c>
      <c r="X14" s="65">
        <f>VLOOKUP($A14,'Return Data'!$B$7:$R$2843,14,0)</f>
        <v>7.7061000000000002</v>
      </c>
      <c r="Y14" s="66">
        <f t="shared" si="11"/>
        <v>2</v>
      </c>
      <c r="Z14" s="65">
        <f>VLOOKUP($A14,'Return Data'!$B$7:$R$2843,16,0)</f>
        <v>8.6082999999999998</v>
      </c>
      <c r="AA14" s="67">
        <f t="shared" si="10"/>
        <v>1</v>
      </c>
    </row>
    <row r="15" spans="1:27" x14ac:dyDescent="0.3">
      <c r="A15" s="63" t="s">
        <v>1511</v>
      </c>
      <c r="B15" s="64">
        <f>VLOOKUP($A15,'Return Data'!$B$7:$R$2843,3,0)</f>
        <v>44440</v>
      </c>
      <c r="C15" s="65">
        <f>VLOOKUP($A15,'Return Data'!$B$7:$R$2843,4,0)</f>
        <v>12.041600000000001</v>
      </c>
      <c r="D15" s="65">
        <f>VLOOKUP($A15,'Return Data'!$B$7:$R$2843,5,0)</f>
        <v>6.6698000000000004</v>
      </c>
      <c r="E15" s="66">
        <f t="shared" si="0"/>
        <v>10</v>
      </c>
      <c r="F15" s="65">
        <f>VLOOKUP($A15,'Return Data'!$B$7:$R$2843,6,0)</f>
        <v>4.4282000000000004</v>
      </c>
      <c r="G15" s="66">
        <f t="shared" si="1"/>
        <v>9</v>
      </c>
      <c r="H15" s="65">
        <f>VLOOKUP($A15,'Return Data'!$B$7:$R$2843,7,0)</f>
        <v>4.4640000000000004</v>
      </c>
      <c r="I15" s="66">
        <f t="shared" si="2"/>
        <v>7</v>
      </c>
      <c r="J15" s="65">
        <f>VLOOKUP($A15,'Return Data'!$B$7:$R$2843,8,0)</f>
        <v>4.0115999999999996</v>
      </c>
      <c r="K15" s="66">
        <f t="shared" si="3"/>
        <v>8</v>
      </c>
      <c r="L15" s="65">
        <f>VLOOKUP($A15,'Return Data'!$B$7:$R$2843,9,0)</f>
        <v>4.1581999999999999</v>
      </c>
      <c r="M15" s="66">
        <f t="shared" si="4"/>
        <v>6</v>
      </c>
      <c r="N15" s="65">
        <f>VLOOKUP($A15,'Return Data'!$B$7:$R$2843,10,0)</f>
        <v>4.0103</v>
      </c>
      <c r="O15" s="66">
        <f t="shared" si="5"/>
        <v>5</v>
      </c>
      <c r="P15" s="65">
        <f>VLOOKUP($A15,'Return Data'!$B$7:$R$2843,11,0)</f>
        <v>4.0614999999999997</v>
      </c>
      <c r="Q15" s="66">
        <f t="shared" si="6"/>
        <v>6</v>
      </c>
      <c r="R15" s="65">
        <f>VLOOKUP($A15,'Return Data'!$B$7:$R$2843,12,0)</f>
        <v>3.7149000000000001</v>
      </c>
      <c r="S15" s="66">
        <f t="shared" si="7"/>
        <v>5</v>
      </c>
      <c r="T15" s="65">
        <f>VLOOKUP($A15,'Return Data'!$B$7:$R$2843,13,0)</f>
        <v>4.0239000000000003</v>
      </c>
      <c r="U15" s="66">
        <f t="shared" si="8"/>
        <v>5</v>
      </c>
      <c r="V15" s="65">
        <f>VLOOKUP($A15,'Return Data'!$B$7:$R$2843,17,0)</f>
        <v>5.49</v>
      </c>
      <c r="W15" s="66">
        <f t="shared" si="9"/>
        <v>6</v>
      </c>
      <c r="X15" s="65"/>
      <c r="Y15" s="66"/>
      <c r="Z15" s="65">
        <f>VLOOKUP($A15,'Return Data'!$B$7:$R$2843,16,0)</f>
        <v>6.5236999999999998</v>
      </c>
      <c r="AA15" s="67">
        <f t="shared" si="10"/>
        <v>14</v>
      </c>
    </row>
    <row r="16" spans="1:27" x14ac:dyDescent="0.3">
      <c r="A16" s="63" t="s">
        <v>1513</v>
      </c>
      <c r="B16" s="64">
        <f>VLOOKUP($A16,'Return Data'!$B$7:$R$2843,3,0)</f>
        <v>44440</v>
      </c>
      <c r="C16" s="65">
        <f>VLOOKUP($A16,'Return Data'!$B$7:$R$2843,4,0)</f>
        <v>1074.4202</v>
      </c>
      <c r="D16" s="65">
        <f>VLOOKUP($A16,'Return Data'!$B$7:$R$2843,5,0)</f>
        <v>6.2689000000000004</v>
      </c>
      <c r="E16" s="66">
        <f t="shared" si="0"/>
        <v>11</v>
      </c>
      <c r="F16" s="65">
        <f>VLOOKUP($A16,'Return Data'!$B$7:$R$2843,6,0)</f>
        <v>4.1665999999999999</v>
      </c>
      <c r="G16" s="66">
        <f t="shared" si="1"/>
        <v>13</v>
      </c>
      <c r="H16" s="65">
        <f>VLOOKUP($A16,'Return Data'!$B$7:$R$2843,7,0)</f>
        <v>4.3068</v>
      </c>
      <c r="I16" s="66">
        <f t="shared" si="2"/>
        <v>8</v>
      </c>
      <c r="J16" s="65">
        <f>VLOOKUP($A16,'Return Data'!$B$7:$R$2843,8,0)</f>
        <v>4.3945999999999996</v>
      </c>
      <c r="K16" s="66">
        <f t="shared" si="3"/>
        <v>4</v>
      </c>
      <c r="L16" s="65">
        <f>VLOOKUP($A16,'Return Data'!$B$7:$R$2843,9,0)</f>
        <v>4.1704999999999997</v>
      </c>
      <c r="M16" s="66">
        <f t="shared" si="4"/>
        <v>5</v>
      </c>
      <c r="N16" s="65">
        <f>VLOOKUP($A16,'Return Data'!$B$7:$R$2843,10,0)</f>
        <v>3.8961000000000001</v>
      </c>
      <c r="O16" s="66">
        <f t="shared" si="5"/>
        <v>6</v>
      </c>
      <c r="P16" s="65">
        <f>VLOOKUP($A16,'Return Data'!$B$7:$R$2843,11,0)</f>
        <v>3.8546</v>
      </c>
      <c r="Q16" s="66">
        <f t="shared" si="6"/>
        <v>7</v>
      </c>
      <c r="R16" s="65">
        <f>VLOOKUP($A16,'Return Data'!$B$7:$R$2843,12,0)</f>
        <v>3.5352000000000001</v>
      </c>
      <c r="S16" s="66">
        <f t="shared" si="7"/>
        <v>7</v>
      </c>
      <c r="T16" s="65">
        <f>VLOOKUP($A16,'Return Data'!$B$7:$R$2843,13,0)</f>
        <v>3.6657999999999999</v>
      </c>
      <c r="U16" s="66">
        <f t="shared" si="8"/>
        <v>10</v>
      </c>
      <c r="V16" s="65"/>
      <c r="W16" s="66"/>
      <c r="X16" s="65"/>
      <c r="Y16" s="66"/>
      <c r="Z16" s="65">
        <f>VLOOKUP($A16,'Return Data'!$B$7:$R$2843,16,0)</f>
        <v>4.6127000000000002</v>
      </c>
      <c r="AA16" s="67">
        <f t="shared" si="10"/>
        <v>22</v>
      </c>
    </row>
    <row r="17" spans="1:27" x14ac:dyDescent="0.3">
      <c r="A17" s="63" t="s">
        <v>1514</v>
      </c>
      <c r="B17" s="64">
        <f>VLOOKUP($A17,'Return Data'!$B$7:$R$2843,3,0)</f>
        <v>44440</v>
      </c>
      <c r="C17" s="65">
        <f>VLOOKUP($A17,'Return Data'!$B$7:$R$2843,4,0)</f>
        <v>21.959199999999999</v>
      </c>
      <c r="D17" s="65">
        <f>VLOOKUP($A17,'Return Data'!$B$7:$R$2843,5,0)</f>
        <v>5.9847999999999999</v>
      </c>
      <c r="E17" s="66">
        <f t="shared" si="0"/>
        <v>17</v>
      </c>
      <c r="F17" s="65">
        <f>VLOOKUP($A17,'Return Data'!$B$7:$R$2843,6,0)</f>
        <v>4.4241000000000001</v>
      </c>
      <c r="G17" s="66">
        <f t="shared" si="1"/>
        <v>10</v>
      </c>
      <c r="H17" s="65">
        <f>VLOOKUP($A17,'Return Data'!$B$7:$R$2843,7,0)</f>
        <v>4.9199000000000002</v>
      </c>
      <c r="I17" s="66">
        <f t="shared" si="2"/>
        <v>3</v>
      </c>
      <c r="J17" s="65">
        <f>VLOOKUP($A17,'Return Data'!$B$7:$R$2843,8,0)</f>
        <v>4.7576999999999998</v>
      </c>
      <c r="K17" s="66">
        <f t="shared" si="3"/>
        <v>3</v>
      </c>
      <c r="L17" s="65">
        <f>VLOOKUP($A17,'Return Data'!$B$7:$R$2843,9,0)</f>
        <v>4.4097</v>
      </c>
      <c r="M17" s="66">
        <f t="shared" si="4"/>
        <v>3</v>
      </c>
      <c r="N17" s="65">
        <f>VLOOKUP($A17,'Return Data'!$B$7:$R$2843,10,0)</f>
        <v>4.2419000000000002</v>
      </c>
      <c r="O17" s="66">
        <f t="shared" si="5"/>
        <v>4</v>
      </c>
      <c r="P17" s="65">
        <f>VLOOKUP($A17,'Return Data'!$B$7:$R$2843,11,0)</f>
        <v>4.4160000000000004</v>
      </c>
      <c r="Q17" s="66">
        <f t="shared" si="6"/>
        <v>4</v>
      </c>
      <c r="R17" s="65">
        <f>VLOOKUP($A17,'Return Data'!$B$7:$R$2843,12,0)</f>
        <v>4.1627000000000001</v>
      </c>
      <c r="S17" s="66">
        <f t="shared" si="7"/>
        <v>3</v>
      </c>
      <c r="T17" s="65">
        <f>VLOOKUP($A17,'Return Data'!$B$7:$R$2843,13,0)</f>
        <v>4.5686</v>
      </c>
      <c r="U17" s="66">
        <f t="shared" si="8"/>
        <v>3</v>
      </c>
      <c r="V17" s="65">
        <f>VLOOKUP($A17,'Return Data'!$B$7:$R$2843,17,0)</f>
        <v>5.9909999999999997</v>
      </c>
      <c r="W17" s="66">
        <f t="shared" si="9"/>
        <v>4</v>
      </c>
      <c r="X17" s="65">
        <f>VLOOKUP($A17,'Return Data'!$B$7:$R$2843,14,0)</f>
        <v>6.84</v>
      </c>
      <c r="Y17" s="66">
        <f t="shared" si="11"/>
        <v>4</v>
      </c>
      <c r="Z17" s="65">
        <f>VLOOKUP($A17,'Return Data'!$B$7:$R$2843,16,0)</f>
        <v>7.9043999999999999</v>
      </c>
      <c r="AA17" s="67">
        <f t="shared" si="10"/>
        <v>3</v>
      </c>
    </row>
    <row r="18" spans="1:27" x14ac:dyDescent="0.3">
      <c r="A18" s="63" t="s">
        <v>1516</v>
      </c>
      <c r="B18" s="64">
        <f>VLOOKUP($A18,'Return Data'!$B$7:$R$2843,3,0)</f>
        <v>44440</v>
      </c>
      <c r="C18" s="65">
        <f>VLOOKUP($A18,'Return Data'!$B$7:$R$2843,4,0)</f>
        <v>2198.4052000000001</v>
      </c>
      <c r="D18" s="65">
        <f>VLOOKUP($A18,'Return Data'!$B$7:$R$2843,5,0)</f>
        <v>5.6757999999999997</v>
      </c>
      <c r="E18" s="66">
        <f t="shared" si="0"/>
        <v>18</v>
      </c>
      <c r="F18" s="65">
        <f>VLOOKUP($A18,'Return Data'!$B$7:$R$2843,6,0)</f>
        <v>4.3818000000000001</v>
      </c>
      <c r="G18" s="66">
        <f t="shared" si="1"/>
        <v>11</v>
      </c>
      <c r="H18" s="65">
        <f>VLOOKUP($A18,'Return Data'!$B$7:$R$2843,7,0)</f>
        <v>3.9967999999999999</v>
      </c>
      <c r="I18" s="66">
        <f t="shared" si="2"/>
        <v>16</v>
      </c>
      <c r="J18" s="65">
        <f>VLOOKUP($A18,'Return Data'!$B$7:$R$2843,8,0)</f>
        <v>3.6974999999999998</v>
      </c>
      <c r="K18" s="66">
        <f t="shared" si="3"/>
        <v>17</v>
      </c>
      <c r="L18" s="65">
        <f>VLOOKUP($A18,'Return Data'!$B$7:$R$2843,9,0)</f>
        <v>3.6337999999999999</v>
      </c>
      <c r="M18" s="66">
        <f t="shared" si="4"/>
        <v>17</v>
      </c>
      <c r="N18" s="65">
        <f>VLOOKUP($A18,'Return Data'!$B$7:$R$2843,10,0)</f>
        <v>3.4735</v>
      </c>
      <c r="O18" s="66">
        <f t="shared" si="5"/>
        <v>16</v>
      </c>
      <c r="P18" s="65">
        <f>VLOOKUP($A18,'Return Data'!$B$7:$R$2843,11,0)</f>
        <v>3.2595999999999998</v>
      </c>
      <c r="Q18" s="66">
        <f t="shared" si="6"/>
        <v>21</v>
      </c>
      <c r="R18" s="65">
        <f>VLOOKUP($A18,'Return Data'!$B$7:$R$2843,12,0)</f>
        <v>3.4887999999999999</v>
      </c>
      <c r="S18" s="66">
        <f t="shared" si="7"/>
        <v>8</v>
      </c>
      <c r="T18" s="65">
        <f>VLOOKUP($A18,'Return Data'!$B$7:$R$2843,13,0)</f>
        <v>3.8408000000000002</v>
      </c>
      <c r="U18" s="66">
        <f t="shared" si="8"/>
        <v>6</v>
      </c>
      <c r="V18" s="65">
        <f>VLOOKUP($A18,'Return Data'!$B$7:$R$2843,17,0)</f>
        <v>7.1501000000000001</v>
      </c>
      <c r="W18" s="66">
        <f t="shared" si="9"/>
        <v>1</v>
      </c>
      <c r="X18" s="65">
        <f>VLOOKUP($A18,'Return Data'!$B$7:$R$2843,14,0)</f>
        <v>5.5848000000000004</v>
      </c>
      <c r="Y18" s="66">
        <f t="shared" si="11"/>
        <v>10</v>
      </c>
      <c r="Z18" s="65">
        <f>VLOOKUP($A18,'Return Data'!$B$7:$R$2843,16,0)</f>
        <v>7.4218999999999999</v>
      </c>
      <c r="AA18" s="67">
        <f t="shared" si="10"/>
        <v>7</v>
      </c>
    </row>
    <row r="19" spans="1:27" x14ac:dyDescent="0.3">
      <c r="A19" s="63" t="s">
        <v>1519</v>
      </c>
      <c r="B19" s="64">
        <f>VLOOKUP($A19,'Return Data'!$B$7:$R$2843,3,0)</f>
        <v>44440</v>
      </c>
      <c r="C19" s="65">
        <f>VLOOKUP($A19,'Return Data'!$B$7:$R$2843,4,0)</f>
        <v>12.097799999999999</v>
      </c>
      <c r="D19" s="65">
        <f>VLOOKUP($A19,'Return Data'!$B$7:$R$2843,5,0)</f>
        <v>7.8460999999999999</v>
      </c>
      <c r="E19" s="66">
        <f t="shared" si="0"/>
        <v>6</v>
      </c>
      <c r="F19" s="65">
        <f>VLOOKUP($A19,'Return Data'!$B$7:$R$2843,6,0)</f>
        <v>4.6493000000000002</v>
      </c>
      <c r="G19" s="66">
        <f t="shared" si="1"/>
        <v>8</v>
      </c>
      <c r="H19" s="65">
        <f>VLOOKUP($A19,'Return Data'!$B$7:$R$2843,7,0)</f>
        <v>4.2705000000000002</v>
      </c>
      <c r="I19" s="66">
        <f t="shared" si="2"/>
        <v>10</v>
      </c>
      <c r="J19" s="65">
        <f>VLOOKUP($A19,'Return Data'!$B$7:$R$2843,8,0)</f>
        <v>3.8849</v>
      </c>
      <c r="K19" s="66">
        <f t="shared" si="3"/>
        <v>10</v>
      </c>
      <c r="L19" s="65">
        <f>VLOOKUP($A19,'Return Data'!$B$7:$R$2843,9,0)</f>
        <v>3.8993000000000002</v>
      </c>
      <c r="M19" s="66">
        <f t="shared" si="4"/>
        <v>8</v>
      </c>
      <c r="N19" s="65">
        <f>VLOOKUP($A19,'Return Data'!$B$7:$R$2843,10,0)</f>
        <v>3.6404999999999998</v>
      </c>
      <c r="O19" s="66">
        <f t="shared" si="5"/>
        <v>13</v>
      </c>
      <c r="P19" s="65">
        <f>VLOOKUP($A19,'Return Data'!$B$7:$R$2843,11,0)</f>
        <v>3.6606000000000001</v>
      </c>
      <c r="Q19" s="66">
        <f t="shared" si="6"/>
        <v>10</v>
      </c>
      <c r="R19" s="65">
        <f>VLOOKUP($A19,'Return Data'!$B$7:$R$2843,12,0)</f>
        <v>3.3411</v>
      </c>
      <c r="S19" s="66">
        <f t="shared" si="7"/>
        <v>15</v>
      </c>
      <c r="T19" s="65">
        <f>VLOOKUP($A19,'Return Data'!$B$7:$R$2843,13,0)</f>
        <v>3.4876</v>
      </c>
      <c r="U19" s="66">
        <f t="shared" si="8"/>
        <v>15</v>
      </c>
      <c r="V19" s="65">
        <f>VLOOKUP($A19,'Return Data'!$B$7:$R$2843,17,0)</f>
        <v>5.0450999999999997</v>
      </c>
      <c r="W19" s="66">
        <f t="shared" si="9"/>
        <v>10</v>
      </c>
      <c r="X19" s="65"/>
      <c r="Y19" s="66"/>
      <c r="Z19" s="65">
        <f>VLOOKUP($A19,'Return Data'!$B$7:$R$2843,16,0)</f>
        <v>6.2813999999999997</v>
      </c>
      <c r="AA19" s="67">
        <f t="shared" si="10"/>
        <v>15</v>
      </c>
    </row>
    <row r="20" spans="1:27" x14ac:dyDescent="0.3">
      <c r="A20" s="63" t="s">
        <v>1522</v>
      </c>
      <c r="B20" s="64">
        <f>VLOOKUP($A20,'Return Data'!$B$7:$R$2843,3,0)</f>
        <v>44440</v>
      </c>
      <c r="C20" s="65">
        <f>VLOOKUP($A20,'Return Data'!$B$7:$R$2843,4,0)</f>
        <v>2159.9481000000001</v>
      </c>
      <c r="D20" s="65">
        <f>VLOOKUP($A20,'Return Data'!$B$7:$R$2843,5,0)</f>
        <v>6.1402999999999999</v>
      </c>
      <c r="E20" s="66">
        <f t="shared" si="0"/>
        <v>15</v>
      </c>
      <c r="F20" s="65">
        <f>VLOOKUP($A20,'Return Data'!$B$7:$R$2843,6,0)</f>
        <v>4.0704000000000002</v>
      </c>
      <c r="G20" s="66">
        <f t="shared" si="1"/>
        <v>15</v>
      </c>
      <c r="H20" s="65">
        <f>VLOOKUP($A20,'Return Data'!$B$7:$R$2843,7,0)</f>
        <v>4.1059999999999999</v>
      </c>
      <c r="I20" s="66">
        <f t="shared" si="2"/>
        <v>14</v>
      </c>
      <c r="J20" s="65">
        <f>VLOOKUP($A20,'Return Data'!$B$7:$R$2843,8,0)</f>
        <v>3.7881999999999998</v>
      </c>
      <c r="K20" s="66">
        <f t="shared" si="3"/>
        <v>14</v>
      </c>
      <c r="L20" s="65">
        <f>VLOOKUP($A20,'Return Data'!$B$7:$R$2843,9,0)</f>
        <v>3.7545000000000002</v>
      </c>
      <c r="M20" s="66">
        <f t="shared" si="4"/>
        <v>14</v>
      </c>
      <c r="N20" s="65">
        <f>VLOOKUP($A20,'Return Data'!$B$7:$R$2843,10,0)</f>
        <v>3.4516</v>
      </c>
      <c r="O20" s="66">
        <f t="shared" si="5"/>
        <v>19</v>
      </c>
      <c r="P20" s="65">
        <f>VLOOKUP($A20,'Return Data'!$B$7:$R$2843,11,0)</f>
        <v>3.4026000000000001</v>
      </c>
      <c r="Q20" s="66">
        <f t="shared" si="6"/>
        <v>18</v>
      </c>
      <c r="R20" s="65">
        <f>VLOOKUP($A20,'Return Data'!$B$7:$R$2843,12,0)</f>
        <v>3.1476999999999999</v>
      </c>
      <c r="S20" s="66">
        <f t="shared" si="7"/>
        <v>19</v>
      </c>
      <c r="T20" s="65">
        <f>VLOOKUP($A20,'Return Data'!$B$7:$R$2843,13,0)</f>
        <v>3.258</v>
      </c>
      <c r="U20" s="66">
        <f t="shared" si="8"/>
        <v>21</v>
      </c>
      <c r="V20" s="65">
        <f>VLOOKUP($A20,'Return Data'!$B$7:$R$2843,17,0)</f>
        <v>4.6333000000000002</v>
      </c>
      <c r="W20" s="66">
        <f t="shared" si="9"/>
        <v>14</v>
      </c>
      <c r="X20" s="65">
        <f>VLOOKUP($A20,'Return Data'!$B$7:$R$2843,14,0)</f>
        <v>5.8068</v>
      </c>
      <c r="Y20" s="66">
        <f t="shared" si="11"/>
        <v>8</v>
      </c>
      <c r="Z20" s="65">
        <f>VLOOKUP($A20,'Return Data'!$B$7:$R$2843,16,0)</f>
        <v>7.4771999999999998</v>
      </c>
      <c r="AA20" s="67">
        <f t="shared" si="10"/>
        <v>6</v>
      </c>
    </row>
    <row r="21" spans="1:27" x14ac:dyDescent="0.3">
      <c r="A21" s="63" t="s">
        <v>1526</v>
      </c>
      <c r="B21" s="64">
        <f>VLOOKUP($A21,'Return Data'!$B$7:$R$2843,3,0)</f>
        <v>44440</v>
      </c>
      <c r="C21" s="65">
        <f>VLOOKUP($A21,'Return Data'!$B$7:$R$2843,4,0)</f>
        <v>34.229300000000002</v>
      </c>
      <c r="D21" s="65">
        <f>VLOOKUP($A21,'Return Data'!$B$7:$R$2843,5,0)</f>
        <v>8.9594000000000005</v>
      </c>
      <c r="E21" s="66">
        <f t="shared" si="0"/>
        <v>3</v>
      </c>
      <c r="F21" s="65">
        <f>VLOOKUP($A21,'Return Data'!$B$7:$R$2843,6,0)</f>
        <v>4.6948999999999996</v>
      </c>
      <c r="G21" s="66">
        <f t="shared" si="1"/>
        <v>7</v>
      </c>
      <c r="H21" s="65">
        <f>VLOOKUP($A21,'Return Data'!$B$7:$R$2843,7,0)</f>
        <v>3.8874</v>
      </c>
      <c r="I21" s="66">
        <f t="shared" si="2"/>
        <v>18</v>
      </c>
      <c r="J21" s="65">
        <f>VLOOKUP($A21,'Return Data'!$B$7:$R$2843,8,0)</f>
        <v>3.5924</v>
      </c>
      <c r="K21" s="66">
        <f t="shared" si="3"/>
        <v>19</v>
      </c>
      <c r="L21" s="65">
        <f>VLOOKUP($A21,'Return Data'!$B$7:$R$2843,9,0)</f>
        <v>3.7286000000000001</v>
      </c>
      <c r="M21" s="66">
        <f t="shared" si="4"/>
        <v>15</v>
      </c>
      <c r="N21" s="65">
        <f>VLOOKUP($A21,'Return Data'!$B$7:$R$2843,10,0)</f>
        <v>3.7263000000000002</v>
      </c>
      <c r="O21" s="66">
        <f t="shared" si="5"/>
        <v>10</v>
      </c>
      <c r="P21" s="65">
        <f>VLOOKUP($A21,'Return Data'!$B$7:$R$2843,11,0)</f>
        <v>3.6238999999999999</v>
      </c>
      <c r="Q21" s="66">
        <f t="shared" si="6"/>
        <v>11</v>
      </c>
      <c r="R21" s="65">
        <f>VLOOKUP($A21,'Return Data'!$B$7:$R$2843,12,0)</f>
        <v>3.3010000000000002</v>
      </c>
      <c r="S21" s="66">
        <f t="shared" si="7"/>
        <v>17</v>
      </c>
      <c r="T21" s="65">
        <f>VLOOKUP($A21,'Return Data'!$B$7:$R$2843,13,0)</f>
        <v>3.5764</v>
      </c>
      <c r="U21" s="66">
        <f t="shared" si="8"/>
        <v>14</v>
      </c>
      <c r="V21" s="65">
        <f>VLOOKUP($A21,'Return Data'!$B$7:$R$2843,17,0)</f>
        <v>5.1132999999999997</v>
      </c>
      <c r="W21" s="66">
        <f t="shared" si="9"/>
        <v>9</v>
      </c>
      <c r="X21" s="65">
        <f>VLOOKUP($A21,'Return Data'!$B$7:$R$2843,14,0)</f>
        <v>6.1717000000000004</v>
      </c>
      <c r="Y21" s="66">
        <f t="shared" si="11"/>
        <v>6</v>
      </c>
      <c r="Z21" s="65">
        <f>VLOOKUP($A21,'Return Data'!$B$7:$R$2843,16,0)</f>
        <v>7.4779</v>
      </c>
      <c r="AA21" s="67">
        <f t="shared" si="10"/>
        <v>5</v>
      </c>
    </row>
    <row r="22" spans="1:27" x14ac:dyDescent="0.3">
      <c r="A22" s="63" t="s">
        <v>1528</v>
      </c>
      <c r="B22" s="64">
        <f>VLOOKUP($A22,'Return Data'!$B$7:$R$2843,3,0)</f>
        <v>44440</v>
      </c>
      <c r="C22" s="65">
        <f>VLOOKUP($A22,'Return Data'!$B$7:$R$2843,4,0)</f>
        <v>34.735300000000002</v>
      </c>
      <c r="D22" s="65">
        <f>VLOOKUP($A22,'Return Data'!$B$7:$R$2843,5,0)</f>
        <v>6.9366000000000003</v>
      </c>
      <c r="E22" s="66">
        <f t="shared" si="0"/>
        <v>9</v>
      </c>
      <c r="F22" s="65">
        <f>VLOOKUP($A22,'Return Data'!$B$7:$R$2843,6,0)</f>
        <v>3.89</v>
      </c>
      <c r="G22" s="66">
        <f t="shared" si="1"/>
        <v>19</v>
      </c>
      <c r="H22" s="65">
        <f>VLOOKUP($A22,'Return Data'!$B$7:$R$2843,7,0)</f>
        <v>3.6202999999999999</v>
      </c>
      <c r="I22" s="66">
        <f t="shared" si="2"/>
        <v>21</v>
      </c>
      <c r="J22" s="65">
        <f>VLOOKUP($A22,'Return Data'!$B$7:$R$2843,8,0)</f>
        <v>3.5851999999999999</v>
      </c>
      <c r="K22" s="66">
        <f t="shared" si="3"/>
        <v>20</v>
      </c>
      <c r="L22" s="65">
        <f>VLOOKUP($A22,'Return Data'!$B$7:$R$2843,9,0)</f>
        <v>3.6804999999999999</v>
      </c>
      <c r="M22" s="66">
        <f t="shared" si="4"/>
        <v>16</v>
      </c>
      <c r="N22" s="65">
        <f>VLOOKUP($A22,'Return Data'!$B$7:$R$2843,10,0)</f>
        <v>3.6494</v>
      </c>
      <c r="O22" s="66">
        <f t="shared" si="5"/>
        <v>12</v>
      </c>
      <c r="P22" s="65">
        <f>VLOOKUP($A22,'Return Data'!$B$7:$R$2843,11,0)</f>
        <v>3.6116000000000001</v>
      </c>
      <c r="Q22" s="66">
        <f t="shared" si="6"/>
        <v>13</v>
      </c>
      <c r="R22" s="65">
        <f>VLOOKUP($A22,'Return Data'!$B$7:$R$2843,12,0)</f>
        <v>3.3734000000000002</v>
      </c>
      <c r="S22" s="66">
        <f t="shared" si="7"/>
        <v>13</v>
      </c>
      <c r="T22" s="65">
        <f>VLOOKUP($A22,'Return Data'!$B$7:$R$2843,13,0)</f>
        <v>3.4780000000000002</v>
      </c>
      <c r="U22" s="66">
        <f t="shared" si="8"/>
        <v>16</v>
      </c>
      <c r="V22" s="65">
        <f>VLOOKUP($A22,'Return Data'!$B$7:$R$2843,17,0)</f>
        <v>4.9275000000000002</v>
      </c>
      <c r="W22" s="66">
        <f t="shared" si="9"/>
        <v>11</v>
      </c>
      <c r="X22" s="65">
        <f>VLOOKUP($A22,'Return Data'!$B$7:$R$2843,14,0)</f>
        <v>6.0242000000000004</v>
      </c>
      <c r="Y22" s="66">
        <f t="shared" si="11"/>
        <v>7</v>
      </c>
      <c r="Z22" s="65">
        <f>VLOOKUP($A22,'Return Data'!$B$7:$R$2843,16,0)</f>
        <v>3.839</v>
      </c>
      <c r="AA22" s="67">
        <f t="shared" si="10"/>
        <v>27</v>
      </c>
    </row>
    <row r="23" spans="1:27" x14ac:dyDescent="0.3">
      <c r="A23" s="63" t="s">
        <v>1531</v>
      </c>
      <c r="B23" s="64">
        <f>VLOOKUP($A23,'Return Data'!$B$7:$R$2843,3,0)</f>
        <v>44440</v>
      </c>
      <c r="C23" s="65">
        <f>VLOOKUP($A23,'Return Data'!$B$7:$R$2843,4,0)</f>
        <v>1070.8474000000001</v>
      </c>
      <c r="D23" s="65">
        <f>VLOOKUP($A23,'Return Data'!$B$7:$R$2843,5,0)</f>
        <v>6.2215999999999996</v>
      </c>
      <c r="E23" s="66">
        <f t="shared" si="0"/>
        <v>13</v>
      </c>
      <c r="F23" s="65">
        <f>VLOOKUP($A23,'Return Data'!$B$7:$R$2843,6,0)</f>
        <v>4.1921999999999997</v>
      </c>
      <c r="G23" s="66">
        <f t="shared" si="1"/>
        <v>12</v>
      </c>
      <c r="H23" s="65">
        <f>VLOOKUP($A23,'Return Data'!$B$7:$R$2843,7,0)</f>
        <v>3.9588000000000001</v>
      </c>
      <c r="I23" s="66">
        <f t="shared" si="2"/>
        <v>17</v>
      </c>
      <c r="J23" s="65">
        <f>VLOOKUP($A23,'Return Data'!$B$7:$R$2843,8,0)</f>
        <v>3.6661000000000001</v>
      </c>
      <c r="K23" s="66">
        <f t="shared" si="3"/>
        <v>18</v>
      </c>
      <c r="L23" s="65">
        <f>VLOOKUP($A23,'Return Data'!$B$7:$R$2843,9,0)</f>
        <v>3.5278999999999998</v>
      </c>
      <c r="M23" s="66">
        <f t="shared" si="4"/>
        <v>20</v>
      </c>
      <c r="N23" s="65">
        <f>VLOOKUP($A23,'Return Data'!$B$7:$R$2843,10,0)</f>
        <v>3.4455</v>
      </c>
      <c r="O23" s="66">
        <f t="shared" si="5"/>
        <v>20</v>
      </c>
      <c r="P23" s="65">
        <f>VLOOKUP($A23,'Return Data'!$B$7:$R$2843,11,0)</f>
        <v>3.3451</v>
      </c>
      <c r="Q23" s="66">
        <f t="shared" si="6"/>
        <v>19</v>
      </c>
      <c r="R23" s="65">
        <f>VLOOKUP($A23,'Return Data'!$B$7:$R$2843,12,0)</f>
        <v>3.1918000000000002</v>
      </c>
      <c r="S23" s="66">
        <f t="shared" si="7"/>
        <v>18</v>
      </c>
      <c r="T23" s="65">
        <f>VLOOKUP($A23,'Return Data'!$B$7:$R$2843,13,0)</f>
        <v>3.3290999999999999</v>
      </c>
      <c r="U23" s="66">
        <f t="shared" si="8"/>
        <v>18</v>
      </c>
      <c r="V23" s="65"/>
      <c r="W23" s="66"/>
      <c r="X23" s="65"/>
      <c r="Y23" s="66"/>
      <c r="Z23" s="65">
        <f>VLOOKUP($A23,'Return Data'!$B$7:$R$2843,16,0)</f>
        <v>3.9558</v>
      </c>
      <c r="AA23" s="67">
        <f t="shared" si="10"/>
        <v>26</v>
      </c>
    </row>
    <row r="24" spans="1:27" x14ac:dyDescent="0.3">
      <c r="A24" s="63" t="s">
        <v>1533</v>
      </c>
      <c r="B24" s="64">
        <f>VLOOKUP($A24,'Return Data'!$B$7:$R$2843,3,0)</f>
        <v>44440</v>
      </c>
      <c r="C24" s="65">
        <f>VLOOKUP($A24,'Return Data'!$B$7:$R$2843,4,0)</f>
        <v>1097.4143999999999</v>
      </c>
      <c r="D24" s="65">
        <f>VLOOKUP($A24,'Return Data'!$B$7:$R$2843,5,0)</f>
        <v>6.1906999999999996</v>
      </c>
      <c r="E24" s="66">
        <f t="shared" si="0"/>
        <v>14</v>
      </c>
      <c r="F24" s="65">
        <f>VLOOKUP($A24,'Return Data'!$B$7:$R$2843,6,0)</f>
        <v>4.0213999999999999</v>
      </c>
      <c r="G24" s="66">
        <f t="shared" si="1"/>
        <v>16</v>
      </c>
      <c r="H24" s="65">
        <f>VLOOKUP($A24,'Return Data'!$B$7:$R$2843,7,0)</f>
        <v>4.2169999999999996</v>
      </c>
      <c r="I24" s="66">
        <f t="shared" si="2"/>
        <v>12</v>
      </c>
      <c r="J24" s="65">
        <f>VLOOKUP($A24,'Return Data'!$B$7:$R$2843,8,0)</f>
        <v>3.7481</v>
      </c>
      <c r="K24" s="66">
        <f t="shared" si="3"/>
        <v>15</v>
      </c>
      <c r="L24" s="65">
        <f>VLOOKUP($A24,'Return Data'!$B$7:$R$2843,9,0)</f>
        <v>3.9054000000000002</v>
      </c>
      <c r="M24" s="66">
        <f t="shared" si="4"/>
        <v>7</v>
      </c>
      <c r="N24" s="65">
        <f>VLOOKUP($A24,'Return Data'!$B$7:$R$2843,10,0)</f>
        <v>3.7911000000000001</v>
      </c>
      <c r="O24" s="66">
        <f t="shared" si="5"/>
        <v>8</v>
      </c>
      <c r="P24" s="65">
        <f>VLOOKUP($A24,'Return Data'!$B$7:$R$2843,11,0)</f>
        <v>3.7475000000000001</v>
      </c>
      <c r="Q24" s="66">
        <f t="shared" si="6"/>
        <v>8</v>
      </c>
      <c r="R24" s="65">
        <f>VLOOKUP($A24,'Return Data'!$B$7:$R$2843,12,0)</f>
        <v>3.3719000000000001</v>
      </c>
      <c r="S24" s="66">
        <f t="shared" si="7"/>
        <v>14</v>
      </c>
      <c r="T24" s="65">
        <f>VLOOKUP($A24,'Return Data'!$B$7:$R$2843,13,0)</f>
        <v>3.5922999999999998</v>
      </c>
      <c r="U24" s="66">
        <f t="shared" si="8"/>
        <v>13</v>
      </c>
      <c r="V24" s="65"/>
      <c r="W24" s="66"/>
      <c r="X24" s="65"/>
      <c r="Y24" s="66"/>
      <c r="Z24" s="65">
        <f>VLOOKUP($A24,'Return Data'!$B$7:$R$2843,16,0)</f>
        <v>5.0778999999999996</v>
      </c>
      <c r="AA24" s="67">
        <f t="shared" si="10"/>
        <v>21</v>
      </c>
    </row>
    <row r="25" spans="1:27" x14ac:dyDescent="0.3">
      <c r="A25" s="63" t="s">
        <v>1535</v>
      </c>
      <c r="B25" s="64">
        <f>VLOOKUP($A25,'Return Data'!$B$7:$R$2843,3,0)</f>
        <v>44440</v>
      </c>
      <c r="C25" s="65">
        <f>VLOOKUP($A25,'Return Data'!$B$7:$R$2843,4,0)</f>
        <v>13.6836</v>
      </c>
      <c r="D25" s="65">
        <f>VLOOKUP($A25,'Return Data'!$B$7:$R$2843,5,0)</f>
        <v>4.5351999999999997</v>
      </c>
      <c r="E25" s="66">
        <f t="shared" si="0"/>
        <v>23</v>
      </c>
      <c r="F25" s="65">
        <f>VLOOKUP($A25,'Return Data'!$B$7:$R$2843,6,0)</f>
        <v>3.6829000000000001</v>
      </c>
      <c r="G25" s="66">
        <f t="shared" si="1"/>
        <v>22</v>
      </c>
      <c r="H25" s="65">
        <f>VLOOKUP($A25,'Return Data'!$B$7:$R$2843,7,0)</f>
        <v>3.1646999999999998</v>
      </c>
      <c r="I25" s="66">
        <f t="shared" si="2"/>
        <v>25</v>
      </c>
      <c r="J25" s="65">
        <f>VLOOKUP($A25,'Return Data'!$B$7:$R$2843,8,0)</f>
        <v>3.1284000000000001</v>
      </c>
      <c r="K25" s="66">
        <f t="shared" si="3"/>
        <v>24</v>
      </c>
      <c r="L25" s="65">
        <f>VLOOKUP($A25,'Return Data'!$B$7:$R$2843,9,0)</f>
        <v>3.0476000000000001</v>
      </c>
      <c r="M25" s="66">
        <f t="shared" si="4"/>
        <v>24</v>
      </c>
      <c r="N25" s="65">
        <f>VLOOKUP($A25,'Return Data'!$B$7:$R$2843,10,0)</f>
        <v>2.6972</v>
      </c>
      <c r="O25" s="66">
        <f t="shared" si="5"/>
        <v>24</v>
      </c>
      <c r="P25" s="65">
        <f>VLOOKUP($A25,'Return Data'!$B$7:$R$2843,11,0)</f>
        <v>2.5400999999999998</v>
      </c>
      <c r="Q25" s="66">
        <f t="shared" si="6"/>
        <v>25</v>
      </c>
      <c r="R25" s="65">
        <f>VLOOKUP($A25,'Return Data'!$B$7:$R$2843,12,0)</f>
        <v>2.5194999999999999</v>
      </c>
      <c r="S25" s="66">
        <f t="shared" si="7"/>
        <v>25</v>
      </c>
      <c r="T25" s="65">
        <f>VLOOKUP($A25,'Return Data'!$B$7:$R$2843,13,0)</f>
        <v>2.7822</v>
      </c>
      <c r="U25" s="66">
        <f t="shared" si="8"/>
        <v>24</v>
      </c>
      <c r="V25" s="65">
        <f>VLOOKUP($A25,'Return Data'!$B$7:$R$2843,17,0)</f>
        <v>3.9270999999999998</v>
      </c>
      <c r="W25" s="66">
        <f t="shared" si="9"/>
        <v>20</v>
      </c>
      <c r="X25" s="65">
        <f>VLOOKUP($A25,'Return Data'!$B$7:$R$2843,14,0)</f>
        <v>-0.20169999999999999</v>
      </c>
      <c r="Y25" s="66">
        <f t="shared" si="11"/>
        <v>17</v>
      </c>
      <c r="Z25" s="65">
        <f>VLOOKUP($A25,'Return Data'!$B$7:$R$2843,16,0)</f>
        <v>4.0022000000000002</v>
      </c>
      <c r="AA25" s="67">
        <f t="shared" si="10"/>
        <v>25</v>
      </c>
    </row>
    <row r="26" spans="1:27" x14ac:dyDescent="0.3">
      <c r="A26" s="63" t="s">
        <v>2026</v>
      </c>
      <c r="B26" s="64">
        <f>VLOOKUP($A26,'Return Data'!$B$7:$R$2843,3,0)</f>
        <v>44440</v>
      </c>
      <c r="C26" s="65">
        <f>VLOOKUP($A26,'Return Data'!$B$7:$R$2843,4,0)</f>
        <v>2213.9632999999999</v>
      </c>
      <c r="D26" s="65">
        <f>VLOOKUP($A26,'Return Data'!$B$7:$R$2843,5,0)</f>
        <v>3.7972000000000001</v>
      </c>
      <c r="E26" s="66">
        <f t="shared" si="0"/>
        <v>26</v>
      </c>
      <c r="F26" s="65">
        <f>VLOOKUP($A26,'Return Data'!$B$7:$R$2843,6,0)</f>
        <v>2.9373999999999998</v>
      </c>
      <c r="G26" s="66">
        <f t="shared" si="1"/>
        <v>26</v>
      </c>
      <c r="H26" s="65">
        <f>VLOOKUP($A26,'Return Data'!$B$7:$R$2843,7,0)</f>
        <v>2.5767000000000002</v>
      </c>
      <c r="I26" s="66">
        <f t="shared" si="2"/>
        <v>26</v>
      </c>
      <c r="J26" s="65">
        <f>VLOOKUP($A26,'Return Data'!$B$7:$R$2843,8,0)</f>
        <v>1.8849</v>
      </c>
      <c r="K26" s="66">
        <f t="shared" si="3"/>
        <v>27</v>
      </c>
      <c r="L26" s="65">
        <f>VLOOKUP($A26,'Return Data'!$B$7:$R$2843,9,0)</f>
        <v>2.3776000000000002</v>
      </c>
      <c r="M26" s="66">
        <f t="shared" si="4"/>
        <v>26</v>
      </c>
      <c r="N26" s="65">
        <f>VLOOKUP($A26,'Return Data'!$B$7:$R$2843,10,0)</f>
        <v>2.2806999999999999</v>
      </c>
      <c r="O26" s="66">
        <f t="shared" si="5"/>
        <v>27</v>
      </c>
      <c r="P26" s="65">
        <f>VLOOKUP($A26,'Return Data'!$B$7:$R$2843,11,0)</f>
        <v>2.2238000000000002</v>
      </c>
      <c r="Q26" s="66">
        <f t="shared" si="6"/>
        <v>27</v>
      </c>
      <c r="R26" s="65">
        <f>VLOOKUP($A26,'Return Data'!$B$7:$R$2843,12,0)</f>
        <v>1.9214</v>
      </c>
      <c r="S26" s="66">
        <f t="shared" si="7"/>
        <v>27</v>
      </c>
      <c r="T26" s="65">
        <f>VLOOKUP($A26,'Return Data'!$B$7:$R$2843,13,0)</f>
        <v>2.0329999999999999</v>
      </c>
      <c r="U26" s="66">
        <f t="shared" si="8"/>
        <v>27</v>
      </c>
      <c r="V26" s="65">
        <f>VLOOKUP($A26,'Return Data'!$B$7:$R$2843,17,0)</f>
        <v>3.3481000000000001</v>
      </c>
      <c r="W26" s="66">
        <f t="shared" si="9"/>
        <v>22</v>
      </c>
      <c r="X26" s="65">
        <f>VLOOKUP($A26,'Return Data'!$B$7:$R$2843,14,0)</f>
        <v>4.4821</v>
      </c>
      <c r="Y26" s="66">
        <f t="shared" si="11"/>
        <v>14</v>
      </c>
      <c r="Z26" s="65">
        <f>VLOOKUP($A26,'Return Data'!$B$7:$R$2843,16,0)</f>
        <v>7.1300999999999997</v>
      </c>
      <c r="AA26" s="67">
        <f t="shared" si="10"/>
        <v>11</v>
      </c>
    </row>
    <row r="27" spans="1:27" x14ac:dyDescent="0.3">
      <c r="A27" s="63" t="s">
        <v>1536</v>
      </c>
      <c r="B27" s="64">
        <f>VLOOKUP($A27,'Return Data'!$B$7:$R$2843,3,0)</f>
        <v>44440</v>
      </c>
      <c r="C27" s="65">
        <f>VLOOKUP($A27,'Return Data'!$B$7:$R$2843,4,0)</f>
        <v>3210.0756000000001</v>
      </c>
      <c r="D27" s="65">
        <f>VLOOKUP($A27,'Return Data'!$B$7:$R$2843,5,0)</f>
        <v>8.8994999999999997</v>
      </c>
      <c r="E27" s="66">
        <f t="shared" si="0"/>
        <v>4</v>
      </c>
      <c r="F27" s="65">
        <f>VLOOKUP($A27,'Return Data'!$B$7:$R$2843,6,0)</f>
        <v>5.6254</v>
      </c>
      <c r="G27" s="66">
        <f t="shared" si="1"/>
        <v>2</v>
      </c>
      <c r="H27" s="65">
        <f>VLOOKUP($A27,'Return Data'!$B$7:$R$2843,7,0)</f>
        <v>4.7419000000000002</v>
      </c>
      <c r="I27" s="66">
        <f t="shared" si="2"/>
        <v>5</v>
      </c>
      <c r="J27" s="65">
        <f>VLOOKUP($A27,'Return Data'!$B$7:$R$2843,8,0)</f>
        <v>4.3910999999999998</v>
      </c>
      <c r="K27" s="66">
        <f t="shared" si="3"/>
        <v>5</v>
      </c>
      <c r="L27" s="65">
        <f>VLOOKUP($A27,'Return Data'!$B$7:$R$2843,9,0)</f>
        <v>4.3533999999999997</v>
      </c>
      <c r="M27" s="66">
        <f t="shared" si="4"/>
        <v>4</v>
      </c>
      <c r="N27" s="65">
        <f>VLOOKUP($A27,'Return Data'!$B$7:$R$2843,10,0)</f>
        <v>18.338699999999999</v>
      </c>
      <c r="O27" s="66">
        <f t="shared" si="5"/>
        <v>1</v>
      </c>
      <c r="P27" s="65">
        <f>VLOOKUP($A27,'Return Data'!$B$7:$R$2843,11,0)</f>
        <v>11.7705</v>
      </c>
      <c r="Q27" s="66">
        <f t="shared" si="6"/>
        <v>1</v>
      </c>
      <c r="R27" s="65">
        <f>VLOOKUP($A27,'Return Data'!$B$7:$R$2843,12,0)</f>
        <v>9.1843000000000004</v>
      </c>
      <c r="S27" s="66">
        <f t="shared" si="7"/>
        <v>1</v>
      </c>
      <c r="T27" s="65">
        <f>VLOOKUP($A27,'Return Data'!$B$7:$R$2843,13,0)</f>
        <v>8.7316000000000003</v>
      </c>
      <c r="U27" s="66">
        <f t="shared" si="8"/>
        <v>2</v>
      </c>
      <c r="V27" s="65">
        <f>VLOOKUP($A27,'Return Data'!$B$7:$R$2843,17,0)</f>
        <v>4.5041000000000002</v>
      </c>
      <c r="W27" s="66">
        <f t="shared" si="9"/>
        <v>16</v>
      </c>
      <c r="X27" s="65">
        <f>VLOOKUP($A27,'Return Data'!$B$7:$R$2843,14,0)</f>
        <v>4.9608999999999996</v>
      </c>
      <c r="Y27" s="66">
        <f t="shared" si="11"/>
        <v>12</v>
      </c>
      <c r="Z27" s="65">
        <f>VLOOKUP($A27,'Return Data'!$B$7:$R$2843,16,0)</f>
        <v>6.0829000000000004</v>
      </c>
      <c r="AA27" s="67">
        <f t="shared" si="10"/>
        <v>17</v>
      </c>
    </row>
    <row r="28" spans="1:27" x14ac:dyDescent="0.3">
      <c r="A28" s="63" t="s">
        <v>1540</v>
      </c>
      <c r="B28" s="64">
        <f>VLOOKUP($A28,'Return Data'!$B$7:$R$2843,3,0)</f>
        <v>44440</v>
      </c>
      <c r="C28" s="65">
        <f>VLOOKUP($A28,'Return Data'!$B$7:$R$2843,4,0)</f>
        <v>27.465299999999999</v>
      </c>
      <c r="D28" s="65">
        <f>VLOOKUP($A28,'Return Data'!$B$7:$R$2843,5,0)</f>
        <v>6.2470999999999997</v>
      </c>
      <c r="E28" s="66">
        <f t="shared" si="0"/>
        <v>12</v>
      </c>
      <c r="F28" s="65">
        <f>VLOOKUP($A28,'Return Data'!$B$7:$R$2843,6,0)</f>
        <v>5.0534999999999997</v>
      </c>
      <c r="G28" s="66">
        <f t="shared" si="1"/>
        <v>4</v>
      </c>
      <c r="H28" s="65">
        <f>VLOOKUP($A28,'Return Data'!$B$7:$R$2843,7,0)</f>
        <v>4.7506000000000004</v>
      </c>
      <c r="I28" s="66">
        <f t="shared" si="2"/>
        <v>4</v>
      </c>
      <c r="J28" s="65">
        <f>VLOOKUP($A28,'Return Data'!$B$7:$R$2843,8,0)</f>
        <v>4.0881999999999996</v>
      </c>
      <c r="K28" s="66">
        <f t="shared" si="3"/>
        <v>7</v>
      </c>
      <c r="L28" s="65">
        <f>VLOOKUP($A28,'Return Data'!$B$7:$R$2843,9,0)</f>
        <v>3.8673999999999999</v>
      </c>
      <c r="M28" s="66">
        <f t="shared" si="4"/>
        <v>9</v>
      </c>
      <c r="N28" s="65">
        <f>VLOOKUP($A28,'Return Data'!$B$7:$R$2843,10,0)</f>
        <v>3.6783000000000001</v>
      </c>
      <c r="O28" s="66">
        <f t="shared" si="5"/>
        <v>11</v>
      </c>
      <c r="P28" s="65">
        <f>VLOOKUP($A28,'Return Data'!$B$7:$R$2843,11,0)</f>
        <v>3.6175999999999999</v>
      </c>
      <c r="Q28" s="66">
        <f t="shared" si="6"/>
        <v>12</v>
      </c>
      <c r="R28" s="65">
        <f>VLOOKUP($A28,'Return Data'!$B$7:$R$2843,12,0)</f>
        <v>3.4140000000000001</v>
      </c>
      <c r="S28" s="66">
        <f t="shared" si="7"/>
        <v>12</v>
      </c>
      <c r="T28" s="65">
        <f>VLOOKUP($A28,'Return Data'!$B$7:$R$2843,13,0)</f>
        <v>3.6634000000000002</v>
      </c>
      <c r="U28" s="66">
        <f t="shared" si="8"/>
        <v>11</v>
      </c>
      <c r="V28" s="65">
        <f>VLOOKUP($A28,'Return Data'!$B$7:$R$2843,17,0)</f>
        <v>5.8586</v>
      </c>
      <c r="W28" s="66">
        <f t="shared" si="9"/>
        <v>5</v>
      </c>
      <c r="X28" s="65">
        <f>VLOOKUP($A28,'Return Data'!$B$7:$R$2843,14,0)</f>
        <v>8.1719000000000008</v>
      </c>
      <c r="Y28" s="66">
        <f t="shared" si="11"/>
        <v>1</v>
      </c>
      <c r="Z28" s="65">
        <f>VLOOKUP($A28,'Return Data'!$B$7:$R$2843,16,0)</f>
        <v>7.9734999999999996</v>
      </c>
      <c r="AA28" s="67">
        <f t="shared" si="10"/>
        <v>2</v>
      </c>
    </row>
    <row r="29" spans="1:27" x14ac:dyDescent="0.3">
      <c r="A29" s="63" t="s">
        <v>1542</v>
      </c>
      <c r="B29" s="64">
        <f>VLOOKUP($A29,'Return Data'!$B$7:$R$2843,3,0)</f>
        <v>44440</v>
      </c>
      <c r="C29" s="65">
        <f>VLOOKUP($A29,'Return Data'!$B$7:$R$2843,4,0)</f>
        <v>2203.2514000000001</v>
      </c>
      <c r="D29" s="65">
        <f>VLOOKUP($A29,'Return Data'!$B$7:$R$2843,5,0)</f>
        <v>4.4420000000000002</v>
      </c>
      <c r="E29" s="66">
        <f t="shared" si="0"/>
        <v>24</v>
      </c>
      <c r="F29" s="65">
        <f>VLOOKUP($A29,'Return Data'!$B$7:$R$2843,6,0)</f>
        <v>3.5790999999999999</v>
      </c>
      <c r="G29" s="66">
        <f t="shared" si="1"/>
        <v>24</v>
      </c>
      <c r="H29" s="65">
        <f>VLOOKUP($A29,'Return Data'!$B$7:$R$2843,7,0)</f>
        <v>3.4897999999999998</v>
      </c>
      <c r="I29" s="66">
        <f t="shared" si="2"/>
        <v>22</v>
      </c>
      <c r="J29" s="65">
        <f>VLOOKUP($A29,'Return Data'!$B$7:$R$2843,8,0)</f>
        <v>3.2523</v>
      </c>
      <c r="K29" s="66">
        <f t="shared" si="3"/>
        <v>22</v>
      </c>
      <c r="L29" s="65">
        <f>VLOOKUP($A29,'Return Data'!$B$7:$R$2843,9,0)</f>
        <v>3.1012</v>
      </c>
      <c r="M29" s="66">
        <f t="shared" si="4"/>
        <v>23</v>
      </c>
      <c r="N29" s="65">
        <f>VLOOKUP($A29,'Return Data'!$B$7:$R$2843,10,0)</f>
        <v>3.0065</v>
      </c>
      <c r="O29" s="66">
        <f t="shared" si="5"/>
        <v>22</v>
      </c>
      <c r="P29" s="65">
        <f>VLOOKUP($A29,'Return Data'!$B$7:$R$2843,11,0)</f>
        <v>2.9962</v>
      </c>
      <c r="Q29" s="66">
        <f t="shared" si="6"/>
        <v>22</v>
      </c>
      <c r="R29" s="65">
        <f>VLOOKUP($A29,'Return Data'!$B$7:$R$2843,12,0)</f>
        <v>2.7625000000000002</v>
      </c>
      <c r="S29" s="66">
        <f t="shared" si="7"/>
        <v>23</v>
      </c>
      <c r="T29" s="65">
        <f>VLOOKUP($A29,'Return Data'!$B$7:$R$2843,13,0)</f>
        <v>2.851</v>
      </c>
      <c r="U29" s="66">
        <f t="shared" si="8"/>
        <v>23</v>
      </c>
      <c r="V29" s="65">
        <f>VLOOKUP($A29,'Return Data'!$B$7:$R$2843,17,0)</f>
        <v>3.8271000000000002</v>
      </c>
      <c r="W29" s="66">
        <f t="shared" si="9"/>
        <v>21</v>
      </c>
      <c r="X29" s="65">
        <f>VLOOKUP($A29,'Return Data'!$B$7:$R$2843,14,0)</f>
        <v>2.9786999999999999</v>
      </c>
      <c r="Y29" s="66">
        <f t="shared" si="11"/>
        <v>16</v>
      </c>
      <c r="Z29" s="65">
        <f>VLOOKUP($A29,'Return Data'!$B$7:$R$2843,16,0)</f>
        <v>5.9409000000000001</v>
      </c>
      <c r="AA29" s="67">
        <f t="shared" si="10"/>
        <v>18</v>
      </c>
    </row>
    <row r="30" spans="1:27" x14ac:dyDescent="0.3">
      <c r="A30" s="63" t="s">
        <v>1545</v>
      </c>
      <c r="B30" s="64">
        <f>VLOOKUP($A30,'Return Data'!$B$7:$R$2843,3,0)</f>
        <v>44440</v>
      </c>
      <c r="C30" s="65">
        <f>VLOOKUP($A30,'Return Data'!$B$7:$R$2843,4,0)</f>
        <v>4748.1860999999999</v>
      </c>
      <c r="D30" s="65">
        <f>VLOOKUP($A30,'Return Data'!$B$7:$R$2843,5,0)</f>
        <v>5.2826000000000004</v>
      </c>
      <c r="E30" s="66">
        <f t="shared" si="0"/>
        <v>21</v>
      </c>
      <c r="F30" s="65">
        <f>VLOOKUP($A30,'Return Data'!$B$7:$R$2843,6,0)</f>
        <v>3.9239000000000002</v>
      </c>
      <c r="G30" s="66">
        <f t="shared" si="1"/>
        <v>18</v>
      </c>
      <c r="H30" s="65">
        <f>VLOOKUP($A30,'Return Data'!$B$7:$R$2843,7,0)</f>
        <v>3.8868999999999998</v>
      </c>
      <c r="I30" s="66">
        <f t="shared" si="2"/>
        <v>19</v>
      </c>
      <c r="J30" s="65">
        <f>VLOOKUP($A30,'Return Data'!$B$7:$R$2843,8,0)</f>
        <v>3.8658999999999999</v>
      </c>
      <c r="K30" s="66">
        <f t="shared" si="3"/>
        <v>11</v>
      </c>
      <c r="L30" s="65">
        <f>VLOOKUP($A30,'Return Data'!$B$7:$R$2843,9,0)</f>
        <v>3.8323</v>
      </c>
      <c r="M30" s="66">
        <f t="shared" si="4"/>
        <v>10</v>
      </c>
      <c r="N30" s="65">
        <f>VLOOKUP($A30,'Return Data'!$B$7:$R$2843,10,0)</f>
        <v>3.7565</v>
      </c>
      <c r="O30" s="66">
        <f t="shared" si="5"/>
        <v>9</v>
      </c>
      <c r="P30" s="65">
        <f>VLOOKUP($A30,'Return Data'!$B$7:$R$2843,11,0)</f>
        <v>3.6684000000000001</v>
      </c>
      <c r="Q30" s="66">
        <f t="shared" si="6"/>
        <v>9</v>
      </c>
      <c r="R30" s="65">
        <f>VLOOKUP($A30,'Return Data'!$B$7:$R$2843,12,0)</f>
        <v>3.4285999999999999</v>
      </c>
      <c r="S30" s="66">
        <f t="shared" si="7"/>
        <v>11</v>
      </c>
      <c r="T30" s="65">
        <f>VLOOKUP($A30,'Return Data'!$B$7:$R$2843,13,0)</f>
        <v>3.6789000000000001</v>
      </c>
      <c r="U30" s="66">
        <f t="shared" si="8"/>
        <v>9</v>
      </c>
      <c r="V30" s="65">
        <f>VLOOKUP($A30,'Return Data'!$B$7:$R$2843,17,0)</f>
        <v>5.2252000000000001</v>
      </c>
      <c r="W30" s="66">
        <f t="shared" si="9"/>
        <v>7</v>
      </c>
      <c r="X30" s="65">
        <f>VLOOKUP($A30,'Return Data'!$B$7:$R$2843,14,0)</f>
        <v>6.3169000000000004</v>
      </c>
      <c r="Y30" s="66">
        <f t="shared" si="11"/>
        <v>5</v>
      </c>
      <c r="Z30" s="65">
        <f>VLOOKUP($A30,'Return Data'!$B$7:$R$2843,16,0)</f>
        <v>7.2339000000000002</v>
      </c>
      <c r="AA30" s="67">
        <f t="shared" si="10"/>
        <v>9</v>
      </c>
    </row>
    <row r="31" spans="1:27" x14ac:dyDescent="0.3">
      <c r="A31" s="63" t="s">
        <v>1547</v>
      </c>
      <c r="B31" s="64">
        <f>VLOOKUP($A31,'Return Data'!$B$7:$R$2843,3,0)</f>
        <v>44440</v>
      </c>
      <c r="C31" s="65">
        <f>VLOOKUP($A31,'Return Data'!$B$7:$R$2843,4,0)</f>
        <v>10.9656</v>
      </c>
      <c r="D31" s="65">
        <f>VLOOKUP($A31,'Return Data'!$B$7:$R$2843,5,0)</f>
        <v>5.3265000000000002</v>
      </c>
      <c r="E31" s="66">
        <f t="shared" si="0"/>
        <v>20</v>
      </c>
      <c r="F31" s="65">
        <f>VLOOKUP($A31,'Return Data'!$B$7:$R$2843,6,0)</f>
        <v>3.4634</v>
      </c>
      <c r="G31" s="66">
        <f t="shared" si="1"/>
        <v>25</v>
      </c>
      <c r="H31" s="65">
        <f>VLOOKUP($A31,'Return Data'!$B$7:$R$2843,7,0)</f>
        <v>3.2355</v>
      </c>
      <c r="I31" s="66">
        <f t="shared" si="2"/>
        <v>24</v>
      </c>
      <c r="J31" s="65">
        <f>VLOOKUP($A31,'Return Data'!$B$7:$R$2843,8,0)</f>
        <v>2.8323999999999998</v>
      </c>
      <c r="K31" s="66">
        <f t="shared" si="3"/>
        <v>25</v>
      </c>
      <c r="L31" s="65">
        <f>VLOOKUP($A31,'Return Data'!$B$7:$R$2843,9,0)</f>
        <v>2.8214000000000001</v>
      </c>
      <c r="M31" s="66">
        <f t="shared" si="4"/>
        <v>25</v>
      </c>
      <c r="N31" s="65">
        <f>VLOOKUP($A31,'Return Data'!$B$7:$R$2843,10,0)</f>
        <v>2.6589</v>
      </c>
      <c r="O31" s="66">
        <f t="shared" si="5"/>
        <v>25</v>
      </c>
      <c r="P31" s="65">
        <f>VLOOKUP($A31,'Return Data'!$B$7:$R$2843,11,0)</f>
        <v>2.6638000000000002</v>
      </c>
      <c r="Q31" s="66">
        <f t="shared" si="6"/>
        <v>24</v>
      </c>
      <c r="R31" s="65">
        <f>VLOOKUP($A31,'Return Data'!$B$7:$R$2843,12,0)</f>
        <v>2.4268999999999998</v>
      </c>
      <c r="S31" s="66">
        <f t="shared" si="7"/>
        <v>26</v>
      </c>
      <c r="T31" s="65">
        <f>VLOOKUP($A31,'Return Data'!$B$7:$R$2843,13,0)</f>
        <v>2.6145999999999998</v>
      </c>
      <c r="U31" s="66">
        <f t="shared" si="8"/>
        <v>26</v>
      </c>
      <c r="V31" s="65"/>
      <c r="W31" s="66"/>
      <c r="X31" s="65"/>
      <c r="Y31" s="66"/>
      <c r="Z31" s="65">
        <f>VLOOKUP($A31,'Return Data'!$B$7:$R$2843,16,0)</f>
        <v>4.2953000000000001</v>
      </c>
      <c r="AA31" s="67">
        <f t="shared" si="10"/>
        <v>23</v>
      </c>
    </row>
    <row r="32" spans="1:27" x14ac:dyDescent="0.3">
      <c r="A32" s="63" t="s">
        <v>1549</v>
      </c>
      <c r="B32" s="64">
        <f>VLOOKUP($A32,'Return Data'!$B$7:$R$2843,3,0)</f>
        <v>44440</v>
      </c>
      <c r="C32" s="65">
        <f>VLOOKUP($A32,'Return Data'!$B$7:$R$2843,4,0)</f>
        <v>11.4276</v>
      </c>
      <c r="D32" s="65">
        <f>VLOOKUP($A32,'Return Data'!$B$7:$R$2843,5,0)</f>
        <v>6.0696000000000003</v>
      </c>
      <c r="E32" s="66">
        <f t="shared" si="0"/>
        <v>16</v>
      </c>
      <c r="F32" s="65">
        <f>VLOOKUP($A32,'Return Data'!$B$7:$R$2843,6,0)</f>
        <v>3.9626999999999999</v>
      </c>
      <c r="G32" s="66">
        <f t="shared" si="1"/>
        <v>17</v>
      </c>
      <c r="H32" s="65">
        <f>VLOOKUP($A32,'Return Data'!$B$7:$R$2843,7,0)</f>
        <v>4.2926000000000002</v>
      </c>
      <c r="I32" s="66">
        <f t="shared" si="2"/>
        <v>9</v>
      </c>
      <c r="J32" s="65">
        <f>VLOOKUP($A32,'Return Data'!$B$7:$R$2843,8,0)</f>
        <v>3.93</v>
      </c>
      <c r="K32" s="66">
        <f t="shared" si="3"/>
        <v>9</v>
      </c>
      <c r="L32" s="65">
        <f>VLOOKUP($A32,'Return Data'!$B$7:$R$2843,9,0)</f>
        <v>3.7974000000000001</v>
      </c>
      <c r="M32" s="66">
        <f t="shared" si="4"/>
        <v>11</v>
      </c>
      <c r="N32" s="65">
        <f>VLOOKUP($A32,'Return Data'!$B$7:$R$2843,10,0)</f>
        <v>3.4811999999999999</v>
      </c>
      <c r="O32" s="66">
        <f t="shared" si="5"/>
        <v>15</v>
      </c>
      <c r="P32" s="65">
        <f>VLOOKUP($A32,'Return Data'!$B$7:$R$2843,11,0)</f>
        <v>3.4401000000000002</v>
      </c>
      <c r="Q32" s="66">
        <f t="shared" si="6"/>
        <v>16</v>
      </c>
      <c r="R32" s="65">
        <f>VLOOKUP($A32,'Return Data'!$B$7:$R$2843,12,0)</f>
        <v>3.1208999999999998</v>
      </c>
      <c r="S32" s="66">
        <f t="shared" si="7"/>
        <v>21</v>
      </c>
      <c r="T32" s="65">
        <f>VLOOKUP($A32,'Return Data'!$B$7:$R$2843,13,0)</f>
        <v>3.3142999999999998</v>
      </c>
      <c r="U32" s="66">
        <f t="shared" si="8"/>
        <v>19</v>
      </c>
      <c r="V32" s="65">
        <f>VLOOKUP($A32,'Return Data'!$B$7:$R$2843,17,0)</f>
        <v>4.5015000000000001</v>
      </c>
      <c r="W32" s="66">
        <f t="shared" si="9"/>
        <v>17</v>
      </c>
      <c r="X32" s="65"/>
      <c r="Y32" s="66"/>
      <c r="Z32" s="65">
        <f>VLOOKUP($A32,'Return Data'!$B$7:$R$2843,16,0)</f>
        <v>5.2439</v>
      </c>
      <c r="AA32" s="67">
        <f t="shared" si="10"/>
        <v>20</v>
      </c>
    </row>
    <row r="33" spans="1:27" x14ac:dyDescent="0.3">
      <c r="A33" s="63" t="s">
        <v>1551</v>
      </c>
      <c r="B33" s="64">
        <f>VLOOKUP($A33,'Return Data'!$B$7:$R$2843,3,0)</f>
        <v>44440</v>
      </c>
      <c r="C33" s="65">
        <f>VLOOKUP($A33,'Return Data'!$B$7:$R$2843,4,0)</f>
        <v>3306.6230999999998</v>
      </c>
      <c r="D33" s="65">
        <f>VLOOKUP($A33,'Return Data'!$B$7:$R$2843,5,0)</f>
        <v>8.1205999999999996</v>
      </c>
      <c r="E33" s="66">
        <f t="shared" si="0"/>
        <v>5</v>
      </c>
      <c r="F33" s="65">
        <f>VLOOKUP($A33,'Return Data'!$B$7:$R$2843,6,0)</f>
        <v>4.7436999999999996</v>
      </c>
      <c r="G33" s="66">
        <f t="shared" si="1"/>
        <v>6</v>
      </c>
      <c r="H33" s="65">
        <f>VLOOKUP($A33,'Return Data'!$B$7:$R$2843,7,0)</f>
        <v>4.5465999999999998</v>
      </c>
      <c r="I33" s="66">
        <f t="shared" si="2"/>
        <v>6</v>
      </c>
      <c r="J33" s="65">
        <f>VLOOKUP($A33,'Return Data'!$B$7:$R$2843,8,0)</f>
        <v>4.1692999999999998</v>
      </c>
      <c r="K33" s="66">
        <f t="shared" si="3"/>
        <v>6</v>
      </c>
      <c r="L33" s="65">
        <f>VLOOKUP($A33,'Return Data'!$B$7:$R$2843,9,0)</f>
        <v>3.7746</v>
      </c>
      <c r="M33" s="66">
        <f t="shared" si="4"/>
        <v>12</v>
      </c>
      <c r="N33" s="65">
        <f>VLOOKUP($A33,'Return Data'!$B$7:$R$2843,10,0)</f>
        <v>3.5699000000000001</v>
      </c>
      <c r="O33" s="66">
        <f t="shared" si="5"/>
        <v>14</v>
      </c>
      <c r="P33" s="65">
        <f>VLOOKUP($A33,'Return Data'!$B$7:$R$2843,11,0)</f>
        <v>3.5095000000000001</v>
      </c>
      <c r="Q33" s="66">
        <f t="shared" si="6"/>
        <v>15</v>
      </c>
      <c r="R33" s="65">
        <f>VLOOKUP($A33,'Return Data'!$B$7:$R$2843,12,0)</f>
        <v>3.4662000000000002</v>
      </c>
      <c r="S33" s="66">
        <f t="shared" si="7"/>
        <v>9</v>
      </c>
      <c r="T33" s="65">
        <f>VLOOKUP($A33,'Return Data'!$B$7:$R$2843,13,0)</f>
        <v>3.8285</v>
      </c>
      <c r="U33" s="66">
        <f t="shared" si="8"/>
        <v>7</v>
      </c>
      <c r="V33" s="65">
        <f>VLOOKUP($A33,'Return Data'!$B$7:$R$2843,17,0)</f>
        <v>5.1166999999999998</v>
      </c>
      <c r="W33" s="66">
        <f t="shared" si="9"/>
        <v>8</v>
      </c>
      <c r="X33" s="65">
        <f>VLOOKUP($A33,'Return Data'!$B$7:$R$2843,14,0)</f>
        <v>4.4157999999999999</v>
      </c>
      <c r="Y33" s="66">
        <f t="shared" si="11"/>
        <v>15</v>
      </c>
      <c r="Z33" s="65">
        <f>VLOOKUP($A33,'Return Data'!$B$7:$R$2843,16,0)</f>
        <v>6.8611000000000004</v>
      </c>
      <c r="AA33" s="67">
        <f t="shared" si="10"/>
        <v>13</v>
      </c>
    </row>
    <row r="34" spans="1:27" x14ac:dyDescent="0.3">
      <c r="A34" s="63" t="s">
        <v>1553</v>
      </c>
      <c r="B34" s="64">
        <f>VLOOKUP($A34,'Return Data'!$B$7:$R$2843,3,0)</f>
        <v>44440</v>
      </c>
      <c r="C34" s="65">
        <f>VLOOKUP($A34,'Return Data'!$B$7:$R$2843,4,0)</f>
        <v>1096.4536000000001</v>
      </c>
      <c r="D34" s="65">
        <f>VLOOKUP($A34,'Return Data'!$B$7:$R$2843,5,0)</f>
        <v>2.1305999999999998</v>
      </c>
      <c r="E34" s="66">
        <f t="shared" si="0"/>
        <v>27</v>
      </c>
      <c r="F34" s="65">
        <f>VLOOKUP($A34,'Return Data'!$B$7:$R$2843,6,0)</f>
        <v>2.2077</v>
      </c>
      <c r="G34" s="66">
        <f t="shared" si="1"/>
        <v>27</v>
      </c>
      <c r="H34" s="65">
        <f>VLOOKUP($A34,'Return Data'!$B$7:$R$2843,7,0)</f>
        <v>2.2151000000000001</v>
      </c>
      <c r="I34" s="66">
        <f t="shared" si="2"/>
        <v>27</v>
      </c>
      <c r="J34" s="65">
        <f>VLOOKUP($A34,'Return Data'!$B$7:$R$2843,8,0)</f>
        <v>2.2143999999999999</v>
      </c>
      <c r="K34" s="66">
        <f t="shared" si="3"/>
        <v>26</v>
      </c>
      <c r="L34" s="65">
        <f>VLOOKUP($A34,'Return Data'!$B$7:$R$2843,9,0)</f>
        <v>2.2160000000000002</v>
      </c>
      <c r="M34" s="66">
        <f t="shared" si="4"/>
        <v>27</v>
      </c>
      <c r="N34" s="65">
        <f>VLOOKUP($A34,'Return Data'!$B$7:$R$2843,10,0)</f>
        <v>2.3828999999999998</v>
      </c>
      <c r="O34" s="66">
        <f t="shared" si="5"/>
        <v>26</v>
      </c>
      <c r="P34" s="65">
        <f>VLOOKUP($A34,'Return Data'!$B$7:$R$2843,11,0)</f>
        <v>2.4895</v>
      </c>
      <c r="Q34" s="66">
        <f t="shared" si="6"/>
        <v>26</v>
      </c>
      <c r="R34" s="65">
        <f>VLOOKUP($A34,'Return Data'!$B$7:$R$2843,12,0)</f>
        <v>3.4548000000000001</v>
      </c>
      <c r="S34" s="66">
        <f t="shared" si="7"/>
        <v>10</v>
      </c>
      <c r="T34" s="65">
        <f>VLOOKUP($A34,'Return Data'!$B$7:$R$2843,13,0)</f>
        <v>3.2601</v>
      </c>
      <c r="U34" s="66">
        <f t="shared" si="8"/>
        <v>20</v>
      </c>
      <c r="V34" s="65"/>
      <c r="W34" s="66"/>
      <c r="X34" s="65"/>
      <c r="Y34" s="66"/>
      <c r="Z34" s="65">
        <f>VLOOKUP($A34,'Return Data'!$B$7:$R$2843,16,0)</f>
        <v>4.1943000000000001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6.949962962962962</v>
      </c>
      <c r="E36" s="74"/>
      <c r="F36" s="75">
        <f>AVERAGE(F8:F34)</f>
        <v>4.919818518518519</v>
      </c>
      <c r="G36" s="74"/>
      <c r="H36" s="75">
        <f>AVERAGE(H8:H34)</f>
        <v>4.5870074074074081</v>
      </c>
      <c r="I36" s="74"/>
      <c r="J36" s="75">
        <f>AVERAGE(J8:J34)</f>
        <v>4.1241370370370367</v>
      </c>
      <c r="K36" s="74"/>
      <c r="L36" s="75">
        <f>AVERAGE(L8:L34)</f>
        <v>3.9955148148148152</v>
      </c>
      <c r="M36" s="74"/>
      <c r="N36" s="75">
        <f>AVERAGE(N8:N34)</f>
        <v>4.4086259259259259</v>
      </c>
      <c r="O36" s="74"/>
      <c r="P36" s="75">
        <f>AVERAGE(P8:P34)</f>
        <v>4.0009259259259258</v>
      </c>
      <c r="Q36" s="74"/>
      <c r="R36" s="75">
        <f>AVERAGE(R8:R34)</f>
        <v>3.6758481481481491</v>
      </c>
      <c r="S36" s="74"/>
      <c r="T36" s="75">
        <f>AVERAGE(T8:T34)</f>
        <v>3.8390592592592592</v>
      </c>
      <c r="U36" s="74"/>
      <c r="V36" s="75">
        <f>AVERAGE(V8:V34)</f>
        <v>5.0077772727272718</v>
      </c>
      <c r="W36" s="74"/>
      <c r="X36" s="75">
        <f>AVERAGE(X8:X34)</f>
        <v>5.4050941176470593</v>
      </c>
      <c r="Y36" s="74"/>
      <c r="Z36" s="75">
        <f>AVERAGE(Z8:Z34)</f>
        <v>6.2715925925925911</v>
      </c>
      <c r="AA36" s="76"/>
    </row>
    <row r="37" spans="1:27" x14ac:dyDescent="0.3">
      <c r="A37" s="73" t="s">
        <v>28</v>
      </c>
      <c r="B37" s="74"/>
      <c r="C37" s="74"/>
      <c r="D37" s="75">
        <f>MIN(D8:D34)</f>
        <v>2.1305999999999998</v>
      </c>
      <c r="E37" s="74"/>
      <c r="F37" s="75">
        <f>MIN(F8:F34)</f>
        <v>2.2077</v>
      </c>
      <c r="G37" s="74"/>
      <c r="H37" s="75">
        <f>MIN(H8:H34)</f>
        <v>2.2151000000000001</v>
      </c>
      <c r="I37" s="74"/>
      <c r="J37" s="75">
        <f>MIN(J8:J34)</f>
        <v>1.8849</v>
      </c>
      <c r="K37" s="74"/>
      <c r="L37" s="75">
        <f>MIN(L8:L34)</f>
        <v>2.2160000000000002</v>
      </c>
      <c r="M37" s="74"/>
      <c r="N37" s="75">
        <f>MIN(N8:N34)</f>
        <v>2.2806999999999999</v>
      </c>
      <c r="O37" s="74"/>
      <c r="P37" s="75">
        <f>MIN(P8:P34)</f>
        <v>2.2238000000000002</v>
      </c>
      <c r="Q37" s="74"/>
      <c r="R37" s="75">
        <f>MIN(R8:R34)</f>
        <v>1.9214</v>
      </c>
      <c r="S37" s="74"/>
      <c r="T37" s="75">
        <f>MIN(T8:T34)</f>
        <v>2.0329999999999999</v>
      </c>
      <c r="U37" s="74"/>
      <c r="V37" s="75">
        <f>MIN(V8:V34)</f>
        <v>3.3481000000000001</v>
      </c>
      <c r="W37" s="74"/>
      <c r="X37" s="75">
        <f>MIN(X8:X34)</f>
        <v>-0.20169999999999999</v>
      </c>
      <c r="Y37" s="74"/>
      <c r="Z37" s="75">
        <f>MIN(Z8:Z34)</f>
        <v>3.839</v>
      </c>
      <c r="AA37" s="76"/>
    </row>
    <row r="38" spans="1:27" ht="15" thickBot="1" x14ac:dyDescent="0.35">
      <c r="A38" s="77" t="s">
        <v>29</v>
      </c>
      <c r="B38" s="78"/>
      <c r="C38" s="78"/>
      <c r="D38" s="79">
        <f>MAX(D8:D34)</f>
        <v>27.069600000000001</v>
      </c>
      <c r="E38" s="78"/>
      <c r="F38" s="79">
        <f>MAX(F8:F34)</f>
        <v>24.8522</v>
      </c>
      <c r="G38" s="78"/>
      <c r="H38" s="79">
        <f>MAX(H8:H34)</f>
        <v>20.307099999999998</v>
      </c>
      <c r="I38" s="78"/>
      <c r="J38" s="79">
        <f>MAX(J8:J34)</f>
        <v>15.4895</v>
      </c>
      <c r="K38" s="78"/>
      <c r="L38" s="79">
        <f>MAX(L8:L34)</f>
        <v>13.4877</v>
      </c>
      <c r="M38" s="78"/>
      <c r="N38" s="79">
        <f>MAX(N8:N34)</f>
        <v>18.338699999999999</v>
      </c>
      <c r="O38" s="78"/>
      <c r="P38" s="79">
        <f>MAX(P8:P34)</f>
        <v>11.7705</v>
      </c>
      <c r="Q38" s="78"/>
      <c r="R38" s="79">
        <f>MAX(R8:R34)</f>
        <v>9.1843000000000004</v>
      </c>
      <c r="S38" s="78"/>
      <c r="T38" s="79">
        <f>MAX(T8:T34)</f>
        <v>8.8422000000000001</v>
      </c>
      <c r="U38" s="78"/>
      <c r="V38" s="79">
        <f>MAX(V8:V34)</f>
        <v>7.1501000000000001</v>
      </c>
      <c r="W38" s="78"/>
      <c r="X38" s="79">
        <f>MAX(X8:X34)</f>
        <v>8.1719000000000008</v>
      </c>
      <c r="Y38" s="78"/>
      <c r="Z38" s="79">
        <f>MAX(Z8:Z34)</f>
        <v>8.6082999999999998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44440</v>
      </c>
      <c r="C8" s="65">
        <f>VLOOKUP($A8,'Return Data'!$B$7:$R$2843,4,0)</f>
        <v>292.22030000000001</v>
      </c>
      <c r="D8" s="65">
        <f>VLOOKUP($A8,'Return Data'!$B$7:$R$2843,5,0)</f>
        <v>5.7591000000000001</v>
      </c>
      <c r="E8" s="66">
        <f t="shared" ref="E8:E24" si="0">RANK(D8,D$8:D$24,0)</f>
        <v>13</v>
      </c>
      <c r="F8" s="65">
        <f>VLOOKUP($A8,'Return Data'!$B$7:$R$2843,6,0)</f>
        <v>4.3318000000000003</v>
      </c>
      <c r="G8" s="66">
        <f t="shared" ref="G8:G24" si="1">RANK(F8,F$8:F$24,0)</f>
        <v>12</v>
      </c>
      <c r="H8" s="65">
        <f>VLOOKUP($A8,'Return Data'!$B$7:$R$2843,7,0)</f>
        <v>4.6505999999999998</v>
      </c>
      <c r="I8" s="66">
        <f t="shared" ref="I8:I24" si="2">RANK(H8,H$8:H$24,0)</f>
        <v>6</v>
      </c>
      <c r="J8" s="65">
        <f>VLOOKUP($A8,'Return Data'!$B$7:$R$2843,8,0)</f>
        <v>4.4577999999999998</v>
      </c>
      <c r="K8" s="66">
        <f t="shared" ref="K8:K24" si="3">RANK(J8,J$8:J$24,0)</f>
        <v>5</v>
      </c>
      <c r="L8" s="65">
        <f>VLOOKUP($A8,'Return Data'!$B$7:$R$2843,9,0)</f>
        <v>4.3482000000000003</v>
      </c>
      <c r="M8" s="66">
        <f t="shared" ref="M8:M24" si="4">RANK(L8,L$8:L$24,0)</f>
        <v>5</v>
      </c>
      <c r="N8" s="65">
        <f>VLOOKUP($A8,'Return Data'!$B$7:$R$2843,10,0)</f>
        <v>4.2213000000000003</v>
      </c>
      <c r="O8" s="66">
        <f t="shared" ref="O8:O24" si="5">RANK(N8,N$8:N$24,0)</f>
        <v>4</v>
      </c>
      <c r="P8" s="65">
        <f>VLOOKUP($A8,'Return Data'!$B$7:$R$2843,11,0)</f>
        <v>4.3090999999999999</v>
      </c>
      <c r="Q8" s="66">
        <f t="shared" ref="Q8:Q24" si="6">RANK(P8,P$8:P$24,0)</f>
        <v>5</v>
      </c>
      <c r="R8" s="65">
        <f>VLOOKUP($A8,'Return Data'!$B$7:$R$2843,12,0)</f>
        <v>4.0252999999999997</v>
      </c>
      <c r="S8" s="66">
        <f t="shared" ref="S8:S24" si="7">RANK(R8,R$8:R$24,0)</f>
        <v>3</v>
      </c>
      <c r="T8" s="65">
        <f>VLOOKUP($A8,'Return Data'!$B$7:$R$2843,13,0)</f>
        <v>4.2061000000000002</v>
      </c>
      <c r="U8" s="66">
        <f t="shared" ref="U8:U19" si="8">RANK(T8,T$8:T$24,0)</f>
        <v>2</v>
      </c>
      <c r="V8" s="65">
        <f>VLOOKUP($A8,'Return Data'!$B$7:$R$2843,17,0)</f>
        <v>5.8251999999999997</v>
      </c>
      <c r="W8" s="66">
        <f>RANK(V8,V$8:V$24,0)</f>
        <v>2</v>
      </c>
      <c r="X8" s="65">
        <f>VLOOKUP($A8,'Return Data'!$B$7:$R$2843,14,0)</f>
        <v>6.8468</v>
      </c>
      <c r="Y8" s="66">
        <f>RANK(X8,X$8:X$24,0)</f>
        <v>1</v>
      </c>
      <c r="Z8" s="65">
        <f>VLOOKUP($A8,'Return Data'!$B$7:$R$2843,16,0)</f>
        <v>7.7793000000000001</v>
      </c>
      <c r="AA8" s="67">
        <f t="shared" ref="AA8:AA24" si="9">RANK(Z8,Z$8:Z$24,0)</f>
        <v>5</v>
      </c>
    </row>
    <row r="9" spans="1:27" x14ac:dyDescent="0.3">
      <c r="A9" s="63" t="s">
        <v>1202</v>
      </c>
      <c r="B9" s="64">
        <f>VLOOKUP($A9,'Return Data'!$B$7:$R$2843,3,0)</f>
        <v>44440</v>
      </c>
      <c r="C9" s="65">
        <f>VLOOKUP($A9,'Return Data'!$B$7:$R$2843,4,0)</f>
        <v>1126.0300999999999</v>
      </c>
      <c r="D9" s="65">
        <f>VLOOKUP($A9,'Return Data'!$B$7:$R$2843,5,0)</f>
        <v>5.7058999999999997</v>
      </c>
      <c r="E9" s="66">
        <f t="shared" si="0"/>
        <v>14</v>
      </c>
      <c r="F9" s="65">
        <f>VLOOKUP($A9,'Return Data'!$B$7:$R$2843,6,0)</f>
        <v>4.6486000000000001</v>
      </c>
      <c r="G9" s="66">
        <f t="shared" si="1"/>
        <v>3</v>
      </c>
      <c r="H9" s="65">
        <f>VLOOKUP($A9,'Return Data'!$B$7:$R$2843,7,0)</f>
        <v>4.7363999999999997</v>
      </c>
      <c r="I9" s="66">
        <f t="shared" si="2"/>
        <v>2</v>
      </c>
      <c r="J9" s="65">
        <f>VLOOKUP($A9,'Return Data'!$B$7:$R$2843,8,0)</f>
        <v>4.4558</v>
      </c>
      <c r="K9" s="66">
        <f t="shared" si="3"/>
        <v>6</v>
      </c>
      <c r="L9" s="65">
        <f>VLOOKUP($A9,'Return Data'!$B$7:$R$2843,9,0)</f>
        <v>4.3056000000000001</v>
      </c>
      <c r="M9" s="66">
        <f t="shared" si="4"/>
        <v>7</v>
      </c>
      <c r="N9" s="65">
        <f>VLOOKUP($A9,'Return Data'!$B$7:$R$2843,10,0)</f>
        <v>4.1619000000000002</v>
      </c>
      <c r="O9" s="66">
        <f t="shared" si="5"/>
        <v>7</v>
      </c>
      <c r="P9" s="65">
        <f>VLOOKUP($A9,'Return Data'!$B$7:$R$2843,11,0)</f>
        <v>4.2068000000000003</v>
      </c>
      <c r="Q9" s="66">
        <f t="shared" si="6"/>
        <v>6</v>
      </c>
      <c r="R9" s="65">
        <f>VLOOKUP($A9,'Return Data'!$B$7:$R$2843,12,0)</f>
        <v>3.9763000000000002</v>
      </c>
      <c r="S9" s="66">
        <f t="shared" si="7"/>
        <v>6</v>
      </c>
      <c r="T9" s="65">
        <f>VLOOKUP($A9,'Return Data'!$B$7:$R$2843,13,0)</f>
        <v>4.1368999999999998</v>
      </c>
      <c r="U9" s="66">
        <f t="shared" si="8"/>
        <v>3</v>
      </c>
      <c r="V9" s="65"/>
      <c r="W9" s="66"/>
      <c r="X9" s="65"/>
      <c r="Y9" s="66"/>
      <c r="Z9" s="65">
        <f>VLOOKUP($A9,'Return Data'!$B$7:$R$2843,16,0)</f>
        <v>5.8902000000000001</v>
      </c>
      <c r="AA9" s="67">
        <f t="shared" si="9"/>
        <v>15</v>
      </c>
    </row>
    <row r="10" spans="1:27" x14ac:dyDescent="0.3">
      <c r="A10" s="63" t="s">
        <v>1204</v>
      </c>
      <c r="B10" s="64">
        <f>VLOOKUP($A10,'Return Data'!$B$7:$R$2843,3,0)</f>
        <v>44440</v>
      </c>
      <c r="C10" s="65">
        <f>VLOOKUP($A10,'Return Data'!$B$7:$R$2843,4,0)</f>
        <v>1105.2184999999999</v>
      </c>
      <c r="D10" s="65">
        <f>VLOOKUP($A10,'Return Data'!$B$7:$R$2843,5,0)</f>
        <v>4.3070000000000004</v>
      </c>
      <c r="E10" s="66">
        <f t="shared" si="0"/>
        <v>16</v>
      </c>
      <c r="F10" s="65">
        <f>VLOOKUP($A10,'Return Data'!$B$7:$R$2843,6,0)</f>
        <v>3.911</v>
      </c>
      <c r="G10" s="66">
        <f t="shared" si="1"/>
        <v>16</v>
      </c>
      <c r="H10" s="65">
        <f>VLOOKUP($A10,'Return Data'!$B$7:$R$2843,7,0)</f>
        <v>3.444</v>
      </c>
      <c r="I10" s="66">
        <f t="shared" si="2"/>
        <v>17</v>
      </c>
      <c r="J10" s="65">
        <f>VLOOKUP($A10,'Return Data'!$B$7:$R$2843,8,0)</f>
        <v>3.7351000000000001</v>
      </c>
      <c r="K10" s="66">
        <f t="shared" si="3"/>
        <v>16</v>
      </c>
      <c r="L10" s="65">
        <f>VLOOKUP($A10,'Return Data'!$B$7:$R$2843,9,0)</f>
        <v>3.7637</v>
      </c>
      <c r="M10" s="66">
        <f t="shared" si="4"/>
        <v>16</v>
      </c>
      <c r="N10" s="65">
        <f>VLOOKUP($A10,'Return Data'!$B$7:$R$2843,10,0)</f>
        <v>3.2339000000000002</v>
      </c>
      <c r="O10" s="66">
        <f t="shared" si="5"/>
        <v>17</v>
      </c>
      <c r="P10" s="65">
        <f>VLOOKUP($A10,'Return Data'!$B$7:$R$2843,11,0)</f>
        <v>3.109</v>
      </c>
      <c r="Q10" s="66">
        <f t="shared" si="6"/>
        <v>17</v>
      </c>
      <c r="R10" s="65">
        <f>VLOOKUP($A10,'Return Data'!$B$7:$R$2843,12,0)</f>
        <v>3.0261</v>
      </c>
      <c r="S10" s="66">
        <f t="shared" si="7"/>
        <v>17</v>
      </c>
      <c r="T10" s="65">
        <f>VLOOKUP($A10,'Return Data'!$B$7:$R$2843,13,0)</f>
        <v>3.1709999999999998</v>
      </c>
      <c r="U10" s="66">
        <f t="shared" si="8"/>
        <v>16</v>
      </c>
      <c r="V10" s="65"/>
      <c r="W10" s="66"/>
      <c r="X10" s="65"/>
      <c r="Y10" s="66"/>
      <c r="Z10" s="65">
        <f>VLOOKUP($A10,'Return Data'!$B$7:$R$2843,16,0)</f>
        <v>4.6406000000000001</v>
      </c>
      <c r="AA10" s="67">
        <f t="shared" si="9"/>
        <v>17</v>
      </c>
    </row>
    <row r="11" spans="1:27" x14ac:dyDescent="0.3">
      <c r="A11" s="63" t="s">
        <v>1206</v>
      </c>
      <c r="B11" s="64">
        <f>VLOOKUP($A11,'Return Data'!$B$7:$R$2843,3,0)</f>
        <v>44440</v>
      </c>
      <c r="C11" s="65">
        <f>VLOOKUP($A11,'Return Data'!$B$7:$R$2843,4,0)</f>
        <v>42.863100000000003</v>
      </c>
      <c r="D11" s="65">
        <f>VLOOKUP($A11,'Return Data'!$B$7:$R$2843,5,0)</f>
        <v>8.6027000000000005</v>
      </c>
      <c r="E11" s="66">
        <f t="shared" si="0"/>
        <v>1</v>
      </c>
      <c r="F11" s="65">
        <f>VLOOKUP($A11,'Return Data'!$B$7:$R$2843,6,0)</f>
        <v>4.7035999999999998</v>
      </c>
      <c r="G11" s="66">
        <f t="shared" si="1"/>
        <v>1</v>
      </c>
      <c r="H11" s="65">
        <f>VLOOKUP($A11,'Return Data'!$B$7:$R$2843,7,0)</f>
        <v>4.3830999999999998</v>
      </c>
      <c r="I11" s="66">
        <f t="shared" si="2"/>
        <v>7</v>
      </c>
      <c r="J11" s="65">
        <f>VLOOKUP($A11,'Return Data'!$B$7:$R$2843,8,0)</f>
        <v>4.3746</v>
      </c>
      <c r="K11" s="66">
        <f t="shared" si="3"/>
        <v>9</v>
      </c>
      <c r="L11" s="65">
        <f>VLOOKUP($A11,'Return Data'!$B$7:$R$2843,9,0)</f>
        <v>4.3470000000000004</v>
      </c>
      <c r="M11" s="66">
        <f t="shared" si="4"/>
        <v>6</v>
      </c>
      <c r="N11" s="65">
        <f>VLOOKUP($A11,'Return Data'!$B$7:$R$2843,10,0)</f>
        <v>4.2717999999999998</v>
      </c>
      <c r="O11" s="66">
        <f t="shared" si="5"/>
        <v>3</v>
      </c>
      <c r="P11" s="65">
        <f>VLOOKUP($A11,'Return Data'!$B$7:$R$2843,11,0)</f>
        <v>4.4996</v>
      </c>
      <c r="Q11" s="66">
        <f t="shared" si="6"/>
        <v>2</v>
      </c>
      <c r="R11" s="65">
        <f>VLOOKUP($A11,'Return Data'!$B$7:$R$2843,12,0)</f>
        <v>3.9918999999999998</v>
      </c>
      <c r="S11" s="66">
        <f t="shared" si="7"/>
        <v>4</v>
      </c>
      <c r="T11" s="65">
        <f>VLOOKUP($A11,'Return Data'!$B$7:$R$2843,13,0)</f>
        <v>3.9685000000000001</v>
      </c>
      <c r="U11" s="66">
        <f t="shared" si="8"/>
        <v>11</v>
      </c>
      <c r="V11" s="65">
        <f>VLOOKUP($A11,'Return Data'!$B$7:$R$2843,17,0)</f>
        <v>5.3909000000000002</v>
      </c>
      <c r="W11" s="66">
        <f t="shared" ref="W11:W19" si="10">RANK(V11,V$8:V$24,0)</f>
        <v>11</v>
      </c>
      <c r="X11" s="65">
        <f>VLOOKUP($A11,'Return Data'!$B$7:$R$2843,14,0)</f>
        <v>6.4932999999999996</v>
      </c>
      <c r="Y11" s="66">
        <f t="shared" ref="Y11:Y19" si="11">RANK(X11,X$8:X$24,0)</f>
        <v>9</v>
      </c>
      <c r="Z11" s="65">
        <f>VLOOKUP($A11,'Return Data'!$B$7:$R$2843,16,0)</f>
        <v>7.3493000000000004</v>
      </c>
      <c r="AA11" s="67">
        <f t="shared" si="9"/>
        <v>12</v>
      </c>
    </row>
    <row r="12" spans="1:27" x14ac:dyDescent="0.3">
      <c r="A12" s="63" t="s">
        <v>1209</v>
      </c>
      <c r="B12" s="64">
        <f>VLOOKUP($A12,'Return Data'!$B$7:$R$2843,3,0)</f>
        <v>44440</v>
      </c>
      <c r="C12" s="65">
        <f>VLOOKUP($A12,'Return Data'!$B$7:$R$2843,4,0)</f>
        <v>40.629300000000001</v>
      </c>
      <c r="D12" s="65">
        <f>VLOOKUP($A12,'Return Data'!$B$7:$R$2843,5,0)</f>
        <v>7.8174999999999999</v>
      </c>
      <c r="E12" s="66">
        <f t="shared" si="0"/>
        <v>5</v>
      </c>
      <c r="F12" s="65">
        <f>VLOOKUP($A12,'Return Data'!$B$7:$R$2843,6,0)</f>
        <v>4.3867000000000003</v>
      </c>
      <c r="G12" s="66">
        <f t="shared" si="1"/>
        <v>7</v>
      </c>
      <c r="H12" s="65">
        <f>VLOOKUP($A12,'Return Data'!$B$7:$R$2843,7,0)</f>
        <v>4.1486000000000001</v>
      </c>
      <c r="I12" s="66">
        <f t="shared" si="2"/>
        <v>10</v>
      </c>
      <c r="J12" s="65">
        <f>VLOOKUP($A12,'Return Data'!$B$7:$R$2843,8,0)</f>
        <v>4.242</v>
      </c>
      <c r="K12" s="66">
        <f t="shared" si="3"/>
        <v>10</v>
      </c>
      <c r="L12" s="65">
        <f>VLOOKUP($A12,'Return Data'!$B$7:$R$2843,9,0)</f>
        <v>4.2549999999999999</v>
      </c>
      <c r="M12" s="66">
        <f t="shared" si="4"/>
        <v>9</v>
      </c>
      <c r="N12" s="65">
        <f>VLOOKUP($A12,'Return Data'!$B$7:$R$2843,10,0)</f>
        <v>4.1371000000000002</v>
      </c>
      <c r="O12" s="66">
        <f t="shared" si="5"/>
        <v>8</v>
      </c>
      <c r="P12" s="65">
        <f>VLOOKUP($A12,'Return Data'!$B$7:$R$2843,11,0)</f>
        <v>4.1115000000000004</v>
      </c>
      <c r="Q12" s="66">
        <f t="shared" si="6"/>
        <v>10</v>
      </c>
      <c r="R12" s="65">
        <f>VLOOKUP($A12,'Return Data'!$B$7:$R$2843,12,0)</f>
        <v>3.8071000000000002</v>
      </c>
      <c r="S12" s="66">
        <f t="shared" si="7"/>
        <v>13</v>
      </c>
      <c r="T12" s="65">
        <f>VLOOKUP($A12,'Return Data'!$B$7:$R$2843,13,0)</f>
        <v>3.8677000000000001</v>
      </c>
      <c r="U12" s="66">
        <f t="shared" si="8"/>
        <v>12</v>
      </c>
      <c r="V12" s="65">
        <f>VLOOKUP($A12,'Return Data'!$B$7:$R$2843,17,0)</f>
        <v>5.5304000000000002</v>
      </c>
      <c r="W12" s="66">
        <f t="shared" si="10"/>
        <v>7</v>
      </c>
      <c r="X12" s="65">
        <f>VLOOKUP($A12,'Return Data'!$B$7:$R$2843,14,0)</f>
        <v>6.7073</v>
      </c>
      <c r="Y12" s="66">
        <f t="shared" si="11"/>
        <v>3</v>
      </c>
      <c r="Z12" s="65">
        <f>VLOOKUP($A12,'Return Data'!$B$7:$R$2843,16,0)</f>
        <v>7.9294000000000002</v>
      </c>
      <c r="AA12" s="67">
        <f t="shared" si="9"/>
        <v>4</v>
      </c>
    </row>
    <row r="13" spans="1:27" x14ac:dyDescent="0.3">
      <c r="A13" s="63" t="s">
        <v>1211</v>
      </c>
      <c r="B13" s="64">
        <f>VLOOKUP($A13,'Return Data'!$B$7:$R$2843,3,0)</f>
        <v>44440</v>
      </c>
      <c r="C13" s="65">
        <f>VLOOKUP($A13,'Return Data'!$B$7:$R$2843,4,0)</f>
        <v>4552.2254999999996</v>
      </c>
      <c r="D13" s="65">
        <f>VLOOKUP($A13,'Return Data'!$B$7:$R$2843,5,0)</f>
        <v>5.8243999999999998</v>
      </c>
      <c r="E13" s="66">
        <f t="shared" si="0"/>
        <v>12</v>
      </c>
      <c r="F13" s="65">
        <f>VLOOKUP($A13,'Return Data'!$B$7:$R$2843,6,0)</f>
        <v>4.5194000000000001</v>
      </c>
      <c r="G13" s="66">
        <f t="shared" si="1"/>
        <v>5</v>
      </c>
      <c r="H13" s="65">
        <f>VLOOKUP($A13,'Return Data'!$B$7:$R$2843,7,0)</f>
        <v>4.6872999999999996</v>
      </c>
      <c r="I13" s="66">
        <f t="shared" si="2"/>
        <v>3</v>
      </c>
      <c r="J13" s="65">
        <f>VLOOKUP($A13,'Return Data'!$B$7:$R$2843,8,0)</f>
        <v>4.5072999999999999</v>
      </c>
      <c r="K13" s="66">
        <f t="shared" si="3"/>
        <v>4</v>
      </c>
      <c r="L13" s="65">
        <f>VLOOKUP($A13,'Return Data'!$B$7:$R$2843,9,0)</f>
        <v>4.3484999999999996</v>
      </c>
      <c r="M13" s="66">
        <f t="shared" si="4"/>
        <v>4</v>
      </c>
      <c r="N13" s="65">
        <f>VLOOKUP($A13,'Return Data'!$B$7:$R$2843,10,0)</f>
        <v>4.1821999999999999</v>
      </c>
      <c r="O13" s="66">
        <f t="shared" si="5"/>
        <v>6</v>
      </c>
      <c r="P13" s="65">
        <f>VLOOKUP($A13,'Return Data'!$B$7:$R$2843,11,0)</f>
        <v>4.335</v>
      </c>
      <c r="Q13" s="66">
        <f t="shared" si="6"/>
        <v>4</v>
      </c>
      <c r="R13" s="65">
        <f>VLOOKUP($A13,'Return Data'!$B$7:$R$2843,12,0)</f>
        <v>3.9870999999999999</v>
      </c>
      <c r="S13" s="66">
        <f t="shared" si="7"/>
        <v>5</v>
      </c>
      <c r="T13" s="65">
        <f>VLOOKUP($A13,'Return Data'!$B$7:$R$2843,13,0)</f>
        <v>4.0879000000000003</v>
      </c>
      <c r="U13" s="66">
        <f t="shared" si="8"/>
        <v>6</v>
      </c>
      <c r="V13" s="65">
        <f>VLOOKUP($A13,'Return Data'!$B$7:$R$2843,17,0)</f>
        <v>5.8196000000000003</v>
      </c>
      <c r="W13" s="66">
        <f t="shared" si="10"/>
        <v>3</v>
      </c>
      <c r="X13" s="65">
        <f>VLOOKUP($A13,'Return Data'!$B$7:$R$2843,14,0)</f>
        <v>6.8072999999999997</v>
      </c>
      <c r="Y13" s="66">
        <f t="shared" si="11"/>
        <v>2</v>
      </c>
      <c r="Z13" s="65">
        <f>VLOOKUP($A13,'Return Data'!$B$7:$R$2843,16,0)</f>
        <v>7.6634000000000002</v>
      </c>
      <c r="AA13" s="67">
        <f t="shared" si="9"/>
        <v>6</v>
      </c>
    </row>
    <row r="14" spans="1:27" x14ac:dyDescent="0.3">
      <c r="A14" s="63" t="s">
        <v>1213</v>
      </c>
      <c r="B14" s="64">
        <f>VLOOKUP($A14,'Return Data'!$B$7:$R$2843,3,0)</f>
        <v>44440</v>
      </c>
      <c r="C14" s="65">
        <f>VLOOKUP($A14,'Return Data'!$B$7:$R$2843,4,0)</f>
        <v>300.25979999999998</v>
      </c>
      <c r="D14" s="65">
        <f>VLOOKUP($A14,'Return Data'!$B$7:$R$2843,5,0)</f>
        <v>6.4682000000000004</v>
      </c>
      <c r="E14" s="66">
        <f t="shared" si="0"/>
        <v>8</v>
      </c>
      <c r="F14" s="65">
        <f>VLOOKUP($A14,'Return Data'!$B$7:$R$2843,6,0)</f>
        <v>4.5881999999999996</v>
      </c>
      <c r="G14" s="66">
        <f t="shared" si="1"/>
        <v>4</v>
      </c>
      <c r="H14" s="65">
        <f>VLOOKUP($A14,'Return Data'!$B$7:$R$2843,7,0)</f>
        <v>5.3681000000000001</v>
      </c>
      <c r="I14" s="66">
        <f t="shared" si="2"/>
        <v>1</v>
      </c>
      <c r="J14" s="65">
        <f>VLOOKUP($A14,'Return Data'!$B$7:$R$2843,8,0)</f>
        <v>4.6920000000000002</v>
      </c>
      <c r="K14" s="66">
        <f t="shared" si="3"/>
        <v>1</v>
      </c>
      <c r="L14" s="65">
        <f>VLOOKUP($A14,'Return Data'!$B$7:$R$2843,9,0)</f>
        <v>4.2796000000000003</v>
      </c>
      <c r="M14" s="66">
        <f t="shared" si="4"/>
        <v>8</v>
      </c>
      <c r="N14" s="65">
        <f>VLOOKUP($A14,'Return Data'!$B$7:$R$2843,10,0)</f>
        <v>4.0796999999999999</v>
      </c>
      <c r="O14" s="66">
        <f t="shared" si="5"/>
        <v>11</v>
      </c>
      <c r="P14" s="65">
        <f>VLOOKUP($A14,'Return Data'!$B$7:$R$2843,11,0)</f>
        <v>4.1429</v>
      </c>
      <c r="Q14" s="66">
        <f t="shared" si="6"/>
        <v>8</v>
      </c>
      <c r="R14" s="65">
        <f>VLOOKUP($A14,'Return Data'!$B$7:$R$2843,12,0)</f>
        <v>3.8782000000000001</v>
      </c>
      <c r="S14" s="66">
        <f t="shared" si="7"/>
        <v>10</v>
      </c>
      <c r="T14" s="65">
        <f>VLOOKUP($A14,'Return Data'!$B$7:$R$2843,13,0)</f>
        <v>4.0125000000000002</v>
      </c>
      <c r="U14" s="66">
        <f t="shared" si="8"/>
        <v>9</v>
      </c>
      <c r="V14" s="65">
        <f>VLOOKUP($A14,'Return Data'!$B$7:$R$2843,17,0)</f>
        <v>5.5881999999999996</v>
      </c>
      <c r="W14" s="66">
        <f t="shared" si="10"/>
        <v>6</v>
      </c>
      <c r="X14" s="65">
        <f>VLOOKUP($A14,'Return Data'!$B$7:$R$2843,14,0)</f>
        <v>6.5697999999999999</v>
      </c>
      <c r="Y14" s="66">
        <f t="shared" si="11"/>
        <v>6</v>
      </c>
      <c r="Z14" s="65">
        <f>VLOOKUP($A14,'Return Data'!$B$7:$R$2843,16,0)</f>
        <v>7.6132</v>
      </c>
      <c r="AA14" s="67">
        <f t="shared" si="9"/>
        <v>9</v>
      </c>
    </row>
    <row r="15" spans="1:27" x14ac:dyDescent="0.3">
      <c r="A15" s="63" t="s">
        <v>1214</v>
      </c>
      <c r="B15" s="64">
        <f>VLOOKUP($A15,'Return Data'!$B$7:$R$2843,3,0)</f>
        <v>44440</v>
      </c>
      <c r="C15" s="65">
        <f>VLOOKUP($A15,'Return Data'!$B$7:$R$2843,4,0)</f>
        <v>34.179299999999998</v>
      </c>
      <c r="D15" s="65">
        <f>VLOOKUP($A15,'Return Data'!$B$7:$R$2843,5,0)</f>
        <v>6.3017000000000003</v>
      </c>
      <c r="E15" s="66">
        <f t="shared" si="0"/>
        <v>9</v>
      </c>
      <c r="F15" s="65">
        <f>VLOOKUP($A15,'Return Data'!$B$7:$R$2843,6,0)</f>
        <v>4.4878999999999998</v>
      </c>
      <c r="G15" s="66">
        <f t="shared" si="1"/>
        <v>6</v>
      </c>
      <c r="H15" s="65">
        <f>VLOOKUP($A15,'Return Data'!$B$7:$R$2843,7,0)</f>
        <v>4.1070000000000002</v>
      </c>
      <c r="I15" s="66">
        <f t="shared" si="2"/>
        <v>11</v>
      </c>
      <c r="J15" s="65">
        <f>VLOOKUP($A15,'Return Data'!$B$7:$R$2843,8,0)</f>
        <v>4.0336999999999996</v>
      </c>
      <c r="K15" s="66">
        <f t="shared" si="3"/>
        <v>14</v>
      </c>
      <c r="L15" s="65">
        <f>VLOOKUP($A15,'Return Data'!$B$7:$R$2843,9,0)</f>
        <v>4.0077999999999996</v>
      </c>
      <c r="M15" s="66">
        <f t="shared" si="4"/>
        <v>15</v>
      </c>
      <c r="N15" s="65">
        <f>VLOOKUP($A15,'Return Data'!$B$7:$R$2843,10,0)</f>
        <v>3.8062999999999998</v>
      </c>
      <c r="O15" s="66">
        <f t="shared" si="5"/>
        <v>14</v>
      </c>
      <c r="P15" s="65">
        <f>VLOOKUP($A15,'Return Data'!$B$7:$R$2843,11,0)</f>
        <v>3.9554</v>
      </c>
      <c r="Q15" s="66">
        <f t="shared" si="6"/>
        <v>14</v>
      </c>
      <c r="R15" s="65">
        <f>VLOOKUP($A15,'Return Data'!$B$7:$R$2843,12,0)</f>
        <v>3.6865000000000001</v>
      </c>
      <c r="S15" s="66">
        <f t="shared" si="7"/>
        <v>14</v>
      </c>
      <c r="T15" s="65">
        <f>VLOOKUP($A15,'Return Data'!$B$7:$R$2843,13,0)</f>
        <v>3.7302</v>
      </c>
      <c r="U15" s="66">
        <f t="shared" si="8"/>
        <v>13</v>
      </c>
      <c r="V15" s="65">
        <f>VLOOKUP($A15,'Return Data'!$B$7:$R$2843,17,0)</f>
        <v>5.2586000000000004</v>
      </c>
      <c r="W15" s="66">
        <f t="shared" si="10"/>
        <v>13</v>
      </c>
      <c r="X15" s="65">
        <f>VLOOKUP($A15,'Return Data'!$B$7:$R$2843,14,0)</f>
        <v>6.1139999999999999</v>
      </c>
      <c r="Y15" s="66">
        <f t="shared" si="11"/>
        <v>12</v>
      </c>
      <c r="Z15" s="65">
        <f>VLOOKUP($A15,'Return Data'!$B$7:$R$2843,16,0)</f>
        <v>7.5476000000000001</v>
      </c>
      <c r="AA15" s="67">
        <f t="shared" si="9"/>
        <v>11</v>
      </c>
    </row>
    <row r="16" spans="1:27" x14ac:dyDescent="0.3">
      <c r="A16" s="63" t="s">
        <v>1219</v>
      </c>
      <c r="B16" s="64">
        <f>VLOOKUP($A16,'Return Data'!$B$7:$R$2843,3,0)</f>
        <v>44440</v>
      </c>
      <c r="C16" s="65">
        <f>VLOOKUP($A16,'Return Data'!$B$7:$R$2843,4,0)</f>
        <v>2487.7204999999999</v>
      </c>
      <c r="D16" s="65">
        <f>VLOOKUP($A16,'Return Data'!$B$7:$R$2843,5,0)</f>
        <v>8.5279000000000007</v>
      </c>
      <c r="E16" s="66">
        <f t="shared" si="0"/>
        <v>3</v>
      </c>
      <c r="F16" s="65">
        <f>VLOOKUP($A16,'Return Data'!$B$7:$R$2843,6,0)</f>
        <v>4.3560999999999996</v>
      </c>
      <c r="G16" s="66">
        <f t="shared" si="1"/>
        <v>11</v>
      </c>
      <c r="H16" s="65">
        <f>VLOOKUP($A16,'Return Data'!$B$7:$R$2843,7,0)</f>
        <v>4.1002999999999998</v>
      </c>
      <c r="I16" s="66">
        <f t="shared" si="2"/>
        <v>12</v>
      </c>
      <c r="J16" s="65">
        <f>VLOOKUP($A16,'Return Data'!$B$7:$R$2843,8,0)</f>
        <v>4.4111000000000002</v>
      </c>
      <c r="K16" s="66">
        <f t="shared" si="3"/>
        <v>7</v>
      </c>
      <c r="L16" s="65">
        <f>VLOOKUP($A16,'Return Data'!$B$7:$R$2843,9,0)</f>
        <v>4.3540999999999999</v>
      </c>
      <c r="M16" s="66">
        <f t="shared" si="4"/>
        <v>3</v>
      </c>
      <c r="N16" s="65">
        <f>VLOOKUP($A16,'Return Data'!$B$7:$R$2843,10,0)</f>
        <v>4.1828000000000003</v>
      </c>
      <c r="O16" s="66">
        <f t="shared" si="5"/>
        <v>5</v>
      </c>
      <c r="P16" s="65">
        <f>VLOOKUP($A16,'Return Data'!$B$7:$R$2843,11,0)</f>
        <v>4.4302999999999999</v>
      </c>
      <c r="Q16" s="66">
        <f t="shared" si="6"/>
        <v>3</v>
      </c>
      <c r="R16" s="65">
        <f>VLOOKUP($A16,'Return Data'!$B$7:$R$2843,12,0)</f>
        <v>4.0365000000000002</v>
      </c>
      <c r="S16" s="66">
        <f t="shared" si="7"/>
        <v>2</v>
      </c>
      <c r="T16" s="65">
        <f>VLOOKUP($A16,'Return Data'!$B$7:$R$2843,13,0)</f>
        <v>4.0587999999999997</v>
      </c>
      <c r="U16" s="66">
        <f t="shared" si="8"/>
        <v>7</v>
      </c>
      <c r="V16" s="65">
        <f>VLOOKUP($A16,'Return Data'!$B$7:$R$2843,17,0)</f>
        <v>5.4771999999999998</v>
      </c>
      <c r="W16" s="66">
        <f t="shared" si="10"/>
        <v>9</v>
      </c>
      <c r="X16" s="65">
        <f>VLOOKUP($A16,'Return Data'!$B$7:$R$2843,14,0)</f>
        <v>6.2618999999999998</v>
      </c>
      <c r="Y16" s="66">
        <f t="shared" si="11"/>
        <v>11</v>
      </c>
      <c r="Z16" s="65">
        <f>VLOOKUP($A16,'Return Data'!$B$7:$R$2843,16,0)</f>
        <v>8.0284999999999993</v>
      </c>
      <c r="AA16" s="67">
        <f t="shared" si="9"/>
        <v>1</v>
      </c>
    </row>
    <row r="17" spans="1:27" x14ac:dyDescent="0.3">
      <c r="A17" s="63" t="s">
        <v>1223</v>
      </c>
      <c r="B17" s="64">
        <f>VLOOKUP($A17,'Return Data'!$B$7:$R$2843,3,0)</f>
        <v>44440</v>
      </c>
      <c r="C17" s="65">
        <f>VLOOKUP($A17,'Return Data'!$B$7:$R$2843,4,0)</f>
        <v>3541.2402000000002</v>
      </c>
      <c r="D17" s="65">
        <f>VLOOKUP($A17,'Return Data'!$B$7:$R$2843,5,0)</f>
        <v>6.1924999999999999</v>
      </c>
      <c r="E17" s="66">
        <f t="shared" si="0"/>
        <v>10</v>
      </c>
      <c r="F17" s="65">
        <f>VLOOKUP($A17,'Return Data'!$B$7:$R$2843,6,0)</f>
        <v>4.3825000000000003</v>
      </c>
      <c r="G17" s="66">
        <f t="shared" si="1"/>
        <v>8</v>
      </c>
      <c r="H17" s="65">
        <f>VLOOKUP($A17,'Return Data'!$B$7:$R$2843,7,0)</f>
        <v>4.1700999999999997</v>
      </c>
      <c r="I17" s="66">
        <f t="shared" si="2"/>
        <v>9</v>
      </c>
      <c r="J17" s="65">
        <f>VLOOKUP($A17,'Return Data'!$B$7:$R$2843,8,0)</f>
        <v>4.2161999999999997</v>
      </c>
      <c r="K17" s="66">
        <f t="shared" si="3"/>
        <v>11</v>
      </c>
      <c r="L17" s="65">
        <f>VLOOKUP($A17,'Return Data'!$B$7:$R$2843,9,0)</f>
        <v>4.1577999999999999</v>
      </c>
      <c r="M17" s="66">
        <f t="shared" si="4"/>
        <v>13</v>
      </c>
      <c r="N17" s="65">
        <f>VLOOKUP($A17,'Return Data'!$B$7:$R$2843,10,0)</f>
        <v>4.0667</v>
      </c>
      <c r="O17" s="66">
        <f t="shared" si="5"/>
        <v>13</v>
      </c>
      <c r="P17" s="65">
        <f>VLOOKUP($A17,'Return Data'!$B$7:$R$2843,11,0)</f>
        <v>4.0530999999999997</v>
      </c>
      <c r="Q17" s="66">
        <f t="shared" si="6"/>
        <v>12</v>
      </c>
      <c r="R17" s="65">
        <f>VLOOKUP($A17,'Return Data'!$B$7:$R$2843,12,0)</f>
        <v>3.8111000000000002</v>
      </c>
      <c r="S17" s="66">
        <f t="shared" si="7"/>
        <v>12</v>
      </c>
      <c r="T17" s="65">
        <f>VLOOKUP($A17,'Return Data'!$B$7:$R$2843,13,0)</f>
        <v>3.9874000000000001</v>
      </c>
      <c r="U17" s="66">
        <f t="shared" si="8"/>
        <v>10</v>
      </c>
      <c r="V17" s="65">
        <f>VLOOKUP($A17,'Return Data'!$B$7:$R$2843,17,0)</f>
        <v>5.2801999999999998</v>
      </c>
      <c r="W17" s="66">
        <f t="shared" si="10"/>
        <v>12</v>
      </c>
      <c r="X17" s="65">
        <f>VLOOKUP($A17,'Return Data'!$B$7:$R$2843,14,0)</f>
        <v>6.3996000000000004</v>
      </c>
      <c r="Y17" s="66">
        <f t="shared" si="11"/>
        <v>10</v>
      </c>
      <c r="Z17" s="65">
        <f>VLOOKUP($A17,'Return Data'!$B$7:$R$2843,16,0)</f>
        <v>7.5622999999999996</v>
      </c>
      <c r="AA17" s="67">
        <f t="shared" si="9"/>
        <v>10</v>
      </c>
    </row>
    <row r="18" spans="1:27" x14ac:dyDescent="0.3">
      <c r="A18" s="63" t="s">
        <v>1224</v>
      </c>
      <c r="B18" s="64">
        <f>VLOOKUP($A18,'Return Data'!$B$7:$R$2843,3,0)</f>
        <v>44440</v>
      </c>
      <c r="C18" s="65">
        <f>VLOOKUP($A18,'Return Data'!$B$7:$R$2843,4,0)</f>
        <v>32.662366881655899</v>
      </c>
      <c r="D18" s="65">
        <f>VLOOKUP($A18,'Return Data'!$B$7:$R$2843,5,0)</f>
        <v>8.0472999999999999</v>
      </c>
      <c r="E18" s="66">
        <f t="shared" si="0"/>
        <v>4</v>
      </c>
      <c r="F18" s="65">
        <f>VLOOKUP($A18,'Return Data'!$B$7:$R$2843,6,0)</f>
        <v>4.3605999999999998</v>
      </c>
      <c r="G18" s="66">
        <f t="shared" si="1"/>
        <v>9</v>
      </c>
      <c r="H18" s="65">
        <f>VLOOKUP($A18,'Return Data'!$B$7:$R$2843,7,0)</f>
        <v>4.2896999999999998</v>
      </c>
      <c r="I18" s="66">
        <f t="shared" si="2"/>
        <v>8</v>
      </c>
      <c r="J18" s="65">
        <f>VLOOKUP($A18,'Return Data'!$B$7:$R$2843,8,0)</f>
        <v>4.3893000000000004</v>
      </c>
      <c r="K18" s="66">
        <f t="shared" si="3"/>
        <v>8</v>
      </c>
      <c r="L18" s="65">
        <f>VLOOKUP($A18,'Return Data'!$B$7:$R$2843,9,0)</f>
        <v>4.1295999999999999</v>
      </c>
      <c r="M18" s="66">
        <f t="shared" si="4"/>
        <v>14</v>
      </c>
      <c r="N18" s="65">
        <f>VLOOKUP($A18,'Return Data'!$B$7:$R$2843,10,0)</f>
        <v>3.7017000000000002</v>
      </c>
      <c r="O18" s="66">
        <f t="shared" si="5"/>
        <v>15</v>
      </c>
      <c r="P18" s="65">
        <f>VLOOKUP($A18,'Return Data'!$B$7:$R$2843,11,0)</f>
        <v>3.5127000000000002</v>
      </c>
      <c r="Q18" s="66">
        <f t="shared" si="6"/>
        <v>16</v>
      </c>
      <c r="R18" s="65">
        <f>VLOOKUP($A18,'Return Data'!$B$7:$R$2843,12,0)</f>
        <v>3.3475000000000001</v>
      </c>
      <c r="S18" s="66">
        <f t="shared" si="7"/>
        <v>16</v>
      </c>
      <c r="T18" s="65">
        <f>VLOOKUP($A18,'Return Data'!$B$7:$R$2843,13,0)</f>
        <v>3.5207000000000002</v>
      </c>
      <c r="U18" s="66">
        <f t="shared" si="8"/>
        <v>15</v>
      </c>
      <c r="V18" s="65">
        <f>VLOOKUP($A18,'Return Data'!$B$7:$R$2843,17,0)</f>
        <v>6.1402999999999999</v>
      </c>
      <c r="W18" s="66">
        <f t="shared" si="10"/>
        <v>1</v>
      </c>
      <c r="X18" s="65">
        <f>VLOOKUP($A18,'Return Data'!$B$7:$R$2843,14,0)</f>
        <v>6.5106999999999999</v>
      </c>
      <c r="Y18" s="66">
        <f t="shared" si="11"/>
        <v>8</v>
      </c>
      <c r="Z18" s="65">
        <f>VLOOKUP($A18,'Return Data'!$B$7:$R$2843,16,0)</f>
        <v>7.9368999999999996</v>
      </c>
      <c r="AA18" s="67">
        <f t="shared" si="9"/>
        <v>3</v>
      </c>
    </row>
    <row r="19" spans="1:27" x14ac:dyDescent="0.3">
      <c r="A19" s="63" t="s">
        <v>1227</v>
      </c>
      <c r="B19" s="64">
        <f>VLOOKUP($A19,'Return Data'!$B$7:$R$2843,3,0)</f>
        <v>44440</v>
      </c>
      <c r="C19" s="65">
        <f>VLOOKUP($A19,'Return Data'!$B$7:$R$2843,4,0)</f>
        <v>3274.8665999999998</v>
      </c>
      <c r="D19" s="65">
        <f>VLOOKUP($A19,'Return Data'!$B$7:$R$2843,5,0)</f>
        <v>6.4778000000000002</v>
      </c>
      <c r="E19" s="66">
        <f t="shared" si="0"/>
        <v>7</v>
      </c>
      <c r="F19" s="65">
        <f>VLOOKUP($A19,'Return Data'!$B$7:$R$2843,6,0)</f>
        <v>4.2735000000000003</v>
      </c>
      <c r="G19" s="66">
        <f t="shared" si="1"/>
        <v>14</v>
      </c>
      <c r="H19" s="65">
        <f>VLOOKUP($A19,'Return Data'!$B$7:$R$2843,7,0)</f>
        <v>4.0103999999999997</v>
      </c>
      <c r="I19" s="66">
        <f t="shared" si="2"/>
        <v>15</v>
      </c>
      <c r="J19" s="65">
        <f>VLOOKUP($A19,'Return Data'!$B$7:$R$2843,8,0)</f>
        <v>4.0186000000000002</v>
      </c>
      <c r="K19" s="66">
        <f t="shared" si="3"/>
        <v>15</v>
      </c>
      <c r="L19" s="65">
        <f>VLOOKUP($A19,'Return Data'!$B$7:$R$2843,9,0)</f>
        <v>4.1733000000000002</v>
      </c>
      <c r="M19" s="66">
        <f t="shared" si="4"/>
        <v>12</v>
      </c>
      <c r="N19" s="65">
        <f>VLOOKUP($A19,'Return Data'!$B$7:$R$2843,10,0)</f>
        <v>4.1056999999999997</v>
      </c>
      <c r="O19" s="66">
        <f t="shared" si="5"/>
        <v>9</v>
      </c>
      <c r="P19" s="65">
        <f>VLOOKUP($A19,'Return Data'!$B$7:$R$2843,11,0)</f>
        <v>4.1337000000000002</v>
      </c>
      <c r="Q19" s="66">
        <f t="shared" si="6"/>
        <v>9</v>
      </c>
      <c r="R19" s="65">
        <f>VLOOKUP($A19,'Return Data'!$B$7:$R$2843,12,0)</f>
        <v>3.9590999999999998</v>
      </c>
      <c r="S19" s="66">
        <f t="shared" si="7"/>
        <v>7</v>
      </c>
      <c r="T19" s="65">
        <f>VLOOKUP($A19,'Return Data'!$B$7:$R$2843,13,0)</f>
        <v>4.0971000000000002</v>
      </c>
      <c r="U19" s="66">
        <f t="shared" si="8"/>
        <v>5</v>
      </c>
      <c r="V19" s="65">
        <f>VLOOKUP($A19,'Return Data'!$B$7:$R$2843,17,0)</f>
        <v>5.5106000000000002</v>
      </c>
      <c r="W19" s="66">
        <f t="shared" si="10"/>
        <v>8</v>
      </c>
      <c r="X19" s="65">
        <f>VLOOKUP($A19,'Return Data'!$B$7:$R$2843,14,0)</f>
        <v>6.6013999999999999</v>
      </c>
      <c r="Y19" s="66">
        <f t="shared" si="11"/>
        <v>5</v>
      </c>
      <c r="Z19" s="65">
        <f>VLOOKUP($A19,'Return Data'!$B$7:$R$2843,16,0)</f>
        <v>7.6353</v>
      </c>
      <c r="AA19" s="67">
        <f t="shared" si="9"/>
        <v>7</v>
      </c>
    </row>
    <row r="20" spans="1:27" x14ac:dyDescent="0.3">
      <c r="A20" s="63" t="s">
        <v>1228</v>
      </c>
      <c r="B20" s="64">
        <f>VLOOKUP($A20,'Return Data'!$B$7:$R$2843,3,0)</f>
        <v>44440</v>
      </c>
      <c r="C20" s="65">
        <f>VLOOKUP($A20,'Return Data'!$B$7:$R$2843,4,0)</f>
        <v>1070.6738</v>
      </c>
      <c r="D20" s="65">
        <f>VLOOKUP($A20,'Return Data'!$B$7:$R$2843,5,0)</f>
        <v>7.1980000000000004</v>
      </c>
      <c r="E20" s="66">
        <f t="shared" si="0"/>
        <v>6</v>
      </c>
      <c r="F20" s="65">
        <f>VLOOKUP($A20,'Return Data'!$B$7:$R$2843,6,0)</f>
        <v>4.3579999999999997</v>
      </c>
      <c r="G20" s="66">
        <f t="shared" si="1"/>
        <v>10</v>
      </c>
      <c r="H20" s="65">
        <f>VLOOKUP($A20,'Return Data'!$B$7:$R$2843,7,0)</f>
        <v>4.6696999999999997</v>
      </c>
      <c r="I20" s="66">
        <f t="shared" si="2"/>
        <v>5</v>
      </c>
      <c r="J20" s="65">
        <f>VLOOKUP($A20,'Return Data'!$B$7:$R$2843,8,0)</f>
        <v>4.6595000000000004</v>
      </c>
      <c r="K20" s="66">
        <f t="shared" si="3"/>
        <v>2</v>
      </c>
      <c r="L20" s="65">
        <f>VLOOKUP($A20,'Return Data'!$B$7:$R$2843,9,0)</f>
        <v>4.7784000000000004</v>
      </c>
      <c r="M20" s="66">
        <f t="shared" si="4"/>
        <v>1</v>
      </c>
      <c r="N20" s="65">
        <f>VLOOKUP($A20,'Return Data'!$B$7:$R$2843,10,0)</f>
        <v>4.2728999999999999</v>
      </c>
      <c r="O20" s="66">
        <f t="shared" si="5"/>
        <v>2</v>
      </c>
      <c r="P20" s="65">
        <f>VLOOKUP($A20,'Return Data'!$B$7:$R$2843,11,0)</f>
        <v>3.9925999999999999</v>
      </c>
      <c r="Q20" s="66">
        <f t="shared" si="6"/>
        <v>13</v>
      </c>
      <c r="R20" s="65">
        <f>VLOOKUP($A20,'Return Data'!$B$7:$R$2843,12,0)</f>
        <v>3.8113999999999999</v>
      </c>
      <c r="S20" s="66">
        <f t="shared" si="7"/>
        <v>11</v>
      </c>
      <c r="T20" s="65"/>
      <c r="U20" s="66"/>
      <c r="V20" s="65"/>
      <c r="W20" s="66"/>
      <c r="X20" s="65"/>
      <c r="Y20" s="66"/>
      <c r="Z20" s="65">
        <f>VLOOKUP($A20,'Return Data'!$B$7:$R$2843,16,0)</f>
        <v>4.6883999999999997</v>
      </c>
      <c r="AA20" s="67">
        <f t="shared" si="9"/>
        <v>16</v>
      </c>
    </row>
    <row r="21" spans="1:27" x14ac:dyDescent="0.3">
      <c r="A21" s="63" t="s">
        <v>1232</v>
      </c>
      <c r="B21" s="64">
        <f>VLOOKUP($A21,'Return Data'!$B$7:$R$2843,3,0)</f>
        <v>44440</v>
      </c>
      <c r="C21" s="65">
        <f>VLOOKUP($A21,'Return Data'!$B$7:$R$2843,4,0)</f>
        <v>34.774900000000002</v>
      </c>
      <c r="D21" s="65">
        <f>VLOOKUP($A21,'Return Data'!$B$7:$R$2843,5,0)</f>
        <v>5.9836999999999998</v>
      </c>
      <c r="E21" s="66">
        <f t="shared" si="0"/>
        <v>11</v>
      </c>
      <c r="F21" s="65">
        <f>VLOOKUP($A21,'Return Data'!$B$7:$R$2843,6,0)</f>
        <v>4.0957999999999997</v>
      </c>
      <c r="G21" s="66">
        <f t="shared" si="1"/>
        <v>15</v>
      </c>
      <c r="H21" s="65">
        <f>VLOOKUP($A21,'Return Data'!$B$7:$R$2843,7,0)</f>
        <v>4.0515999999999996</v>
      </c>
      <c r="I21" s="66">
        <f t="shared" si="2"/>
        <v>14</v>
      </c>
      <c r="J21" s="65">
        <f>VLOOKUP($A21,'Return Data'!$B$7:$R$2843,8,0)</f>
        <v>4.1901999999999999</v>
      </c>
      <c r="K21" s="66">
        <f t="shared" si="3"/>
        <v>12</v>
      </c>
      <c r="L21" s="65">
        <f>VLOOKUP($A21,'Return Data'!$B$7:$R$2843,9,0)</f>
        <v>4.1984000000000004</v>
      </c>
      <c r="M21" s="66">
        <f t="shared" si="4"/>
        <v>10</v>
      </c>
      <c r="N21" s="65">
        <f>VLOOKUP($A21,'Return Data'!$B$7:$R$2843,10,0)</f>
        <v>4.0849000000000002</v>
      </c>
      <c r="O21" s="66">
        <f t="shared" si="5"/>
        <v>10</v>
      </c>
      <c r="P21" s="65">
        <f>VLOOKUP($A21,'Return Data'!$B$7:$R$2843,11,0)</f>
        <v>4.1517999999999997</v>
      </c>
      <c r="Q21" s="66">
        <f t="shared" si="6"/>
        <v>7</v>
      </c>
      <c r="R21" s="65">
        <f>VLOOKUP($A21,'Return Data'!$B$7:$R$2843,12,0)</f>
        <v>3.9335</v>
      </c>
      <c r="S21" s="66">
        <f t="shared" si="7"/>
        <v>8</v>
      </c>
      <c r="T21" s="65">
        <f>VLOOKUP($A21,'Return Data'!$B$7:$R$2843,13,0)</f>
        <v>4.1136999999999997</v>
      </c>
      <c r="U21" s="66">
        <f>RANK(T21,T$8:T$24,0)</f>
        <v>4</v>
      </c>
      <c r="V21" s="65">
        <f>VLOOKUP($A21,'Return Data'!$B$7:$R$2843,17,0)</f>
        <v>5.6402999999999999</v>
      </c>
      <c r="W21" s="66">
        <f>RANK(V21,V$8:V$24,0)</f>
        <v>5</v>
      </c>
      <c r="X21" s="65">
        <f>VLOOKUP($A21,'Return Data'!$B$7:$R$2843,14,0)</f>
        <v>6.6943000000000001</v>
      </c>
      <c r="Y21" s="66">
        <f>RANK(X21,X$8:X$24,0)</f>
        <v>4</v>
      </c>
      <c r="Z21" s="65">
        <f>VLOOKUP($A21,'Return Data'!$B$7:$R$2843,16,0)</f>
        <v>7.9837999999999996</v>
      </c>
      <c r="AA21" s="67">
        <f t="shared" si="9"/>
        <v>2</v>
      </c>
    </row>
    <row r="22" spans="1:27" x14ac:dyDescent="0.3">
      <c r="A22" s="63" t="s">
        <v>1234</v>
      </c>
      <c r="B22" s="64">
        <f>VLOOKUP($A22,'Return Data'!$B$7:$R$2843,3,0)</f>
        <v>44440</v>
      </c>
      <c r="C22" s="65">
        <f>VLOOKUP($A22,'Return Data'!$B$7:$R$2843,4,0)</f>
        <v>11.8879</v>
      </c>
      <c r="D22" s="65">
        <f>VLOOKUP($A22,'Return Data'!$B$7:$R$2843,5,0)</f>
        <v>3.6848000000000001</v>
      </c>
      <c r="E22" s="66">
        <f t="shared" si="0"/>
        <v>17</v>
      </c>
      <c r="F22" s="65">
        <f>VLOOKUP($A22,'Return Data'!$B$7:$R$2843,6,0)</f>
        <v>3.6248</v>
      </c>
      <c r="G22" s="66">
        <f t="shared" si="1"/>
        <v>17</v>
      </c>
      <c r="H22" s="65">
        <f>VLOOKUP($A22,'Return Data'!$B$7:$R$2843,7,0)</f>
        <v>3.4674</v>
      </c>
      <c r="I22" s="66">
        <f t="shared" si="2"/>
        <v>16</v>
      </c>
      <c r="J22" s="65">
        <f>VLOOKUP($A22,'Return Data'!$B$7:$R$2843,8,0)</f>
        <v>3.5796999999999999</v>
      </c>
      <c r="K22" s="66">
        <f t="shared" si="3"/>
        <v>17</v>
      </c>
      <c r="L22" s="65">
        <f>VLOOKUP($A22,'Return Data'!$B$7:$R$2843,9,0)</f>
        <v>3.7155</v>
      </c>
      <c r="M22" s="66">
        <f t="shared" si="4"/>
        <v>17</v>
      </c>
      <c r="N22" s="65">
        <f>VLOOKUP($A22,'Return Data'!$B$7:$R$2843,10,0)</f>
        <v>3.6951999999999998</v>
      </c>
      <c r="O22" s="66">
        <f t="shared" si="5"/>
        <v>16</v>
      </c>
      <c r="P22" s="65">
        <f>VLOOKUP($A22,'Return Data'!$B$7:$R$2843,11,0)</f>
        <v>3.6278000000000001</v>
      </c>
      <c r="Q22" s="66">
        <f t="shared" si="6"/>
        <v>15</v>
      </c>
      <c r="R22" s="65">
        <f>VLOOKUP($A22,'Return Data'!$B$7:$R$2843,12,0)</f>
        <v>3.5207000000000002</v>
      </c>
      <c r="S22" s="66">
        <f t="shared" si="7"/>
        <v>15</v>
      </c>
      <c r="T22" s="65">
        <f>VLOOKUP($A22,'Return Data'!$B$7:$R$2843,13,0)</f>
        <v>3.5748000000000002</v>
      </c>
      <c r="U22" s="66">
        <f>RANK(T22,T$8:T$24,0)</f>
        <v>14</v>
      </c>
      <c r="V22" s="65">
        <f>VLOOKUP($A22,'Return Data'!$B$7:$R$2843,17,0)</f>
        <v>4.9071999999999996</v>
      </c>
      <c r="W22" s="66">
        <f>RANK(V22,V$8:V$24,0)</f>
        <v>14</v>
      </c>
      <c r="X22" s="65"/>
      <c r="Y22" s="66"/>
      <c r="Z22" s="65">
        <f>VLOOKUP($A22,'Return Data'!$B$7:$R$2843,16,0)</f>
        <v>6.0709</v>
      </c>
      <c r="AA22" s="67">
        <f t="shared" si="9"/>
        <v>14</v>
      </c>
    </row>
    <row r="23" spans="1:27" x14ac:dyDescent="0.3">
      <c r="A23" s="63" t="s">
        <v>1236</v>
      </c>
      <c r="B23" s="64">
        <f>VLOOKUP($A23,'Return Data'!$B$7:$R$2843,3,0)</f>
        <v>44440</v>
      </c>
      <c r="C23" s="65">
        <f>VLOOKUP($A23,'Return Data'!$B$7:$R$2843,4,0)</f>
        <v>3737.4675000000002</v>
      </c>
      <c r="D23" s="65">
        <f>VLOOKUP($A23,'Return Data'!$B$7:$R$2843,5,0)</f>
        <v>8.5510999999999999</v>
      </c>
      <c r="E23" s="66">
        <f t="shared" si="0"/>
        <v>2</v>
      </c>
      <c r="F23" s="65">
        <f>VLOOKUP($A23,'Return Data'!$B$7:$R$2843,6,0)</f>
        <v>4.6689999999999996</v>
      </c>
      <c r="G23" s="66">
        <f t="shared" si="1"/>
        <v>2</v>
      </c>
      <c r="H23" s="65">
        <f>VLOOKUP($A23,'Return Data'!$B$7:$R$2843,7,0)</f>
        <v>4.6806999999999999</v>
      </c>
      <c r="I23" s="66">
        <f t="shared" si="2"/>
        <v>4</v>
      </c>
      <c r="J23" s="65">
        <f>VLOOKUP($A23,'Return Data'!$B$7:$R$2843,8,0)</f>
        <v>4.5121000000000002</v>
      </c>
      <c r="K23" s="66">
        <f t="shared" si="3"/>
        <v>3</v>
      </c>
      <c r="L23" s="65">
        <f>VLOOKUP($A23,'Return Data'!$B$7:$R$2843,9,0)</f>
        <v>4.4824000000000002</v>
      </c>
      <c r="M23" s="66">
        <f t="shared" si="4"/>
        <v>2</v>
      </c>
      <c r="N23" s="65">
        <f>VLOOKUP($A23,'Return Data'!$B$7:$R$2843,10,0)</f>
        <v>4.3869999999999996</v>
      </c>
      <c r="O23" s="66">
        <f t="shared" si="5"/>
        <v>1</v>
      </c>
      <c r="P23" s="65">
        <f>VLOOKUP($A23,'Return Data'!$B$7:$R$2843,11,0)</f>
        <v>4.5885999999999996</v>
      </c>
      <c r="Q23" s="66">
        <f t="shared" si="6"/>
        <v>1</v>
      </c>
      <c r="R23" s="65">
        <f>VLOOKUP($A23,'Return Data'!$B$7:$R$2843,12,0)</f>
        <v>4.2477999999999998</v>
      </c>
      <c r="S23" s="66">
        <f t="shared" si="7"/>
        <v>1</v>
      </c>
      <c r="T23" s="65">
        <f>VLOOKUP($A23,'Return Data'!$B$7:$R$2843,13,0)</f>
        <v>4.3956999999999997</v>
      </c>
      <c r="U23" s="66">
        <f>RANK(T23,T$8:T$24,0)</f>
        <v>1</v>
      </c>
      <c r="V23" s="65">
        <f>VLOOKUP($A23,'Return Data'!$B$7:$R$2843,17,0)</f>
        <v>5.7945000000000002</v>
      </c>
      <c r="W23" s="66">
        <f>RANK(V23,V$8:V$24,0)</f>
        <v>4</v>
      </c>
      <c r="X23" s="65">
        <f>VLOOKUP($A23,'Return Data'!$B$7:$R$2843,14,0)</f>
        <v>4.1416000000000004</v>
      </c>
      <c r="Y23" s="66">
        <f>RANK(X23,X$8:X$24,0)</f>
        <v>13</v>
      </c>
      <c r="Z23" s="65">
        <f>VLOOKUP($A23,'Return Data'!$B$7:$R$2843,16,0)</f>
        <v>6.7507999999999999</v>
      </c>
      <c r="AA23" s="67">
        <f t="shared" si="9"/>
        <v>13</v>
      </c>
    </row>
    <row r="24" spans="1:27" x14ac:dyDescent="0.3">
      <c r="A24" s="63" t="s">
        <v>1238</v>
      </c>
      <c r="B24" s="64">
        <f>VLOOKUP($A24,'Return Data'!$B$7:$R$2843,3,0)</f>
        <v>44440</v>
      </c>
      <c r="C24" s="65">
        <f>VLOOKUP($A24,'Return Data'!$B$7:$R$2843,4,0)</f>
        <v>2435.1558</v>
      </c>
      <c r="D24" s="65">
        <f>VLOOKUP($A24,'Return Data'!$B$7:$R$2843,5,0)</f>
        <v>4.95</v>
      </c>
      <c r="E24" s="66">
        <f t="shared" si="0"/>
        <v>15</v>
      </c>
      <c r="F24" s="65">
        <f>VLOOKUP($A24,'Return Data'!$B$7:$R$2843,6,0)</f>
        <v>4.2847999999999997</v>
      </c>
      <c r="G24" s="66">
        <f t="shared" si="1"/>
        <v>13</v>
      </c>
      <c r="H24" s="65">
        <f>VLOOKUP($A24,'Return Data'!$B$7:$R$2843,7,0)</f>
        <v>4.0898000000000003</v>
      </c>
      <c r="I24" s="66">
        <f t="shared" si="2"/>
        <v>13</v>
      </c>
      <c r="J24" s="65">
        <f>VLOOKUP($A24,'Return Data'!$B$7:$R$2843,8,0)</f>
        <v>4.1798999999999999</v>
      </c>
      <c r="K24" s="66">
        <f t="shared" si="3"/>
        <v>13</v>
      </c>
      <c r="L24" s="65">
        <f>VLOOKUP($A24,'Return Data'!$B$7:$R$2843,9,0)</f>
        <v>4.1959999999999997</v>
      </c>
      <c r="M24" s="66">
        <f t="shared" si="4"/>
        <v>11</v>
      </c>
      <c r="N24" s="65">
        <f>VLOOKUP($A24,'Return Data'!$B$7:$R$2843,10,0)</f>
        <v>4.0761000000000003</v>
      </c>
      <c r="O24" s="66">
        <f t="shared" si="5"/>
        <v>12</v>
      </c>
      <c r="P24" s="65">
        <f>VLOOKUP($A24,'Return Data'!$B$7:$R$2843,11,0)</f>
        <v>4.1052</v>
      </c>
      <c r="Q24" s="66">
        <f t="shared" si="6"/>
        <v>11</v>
      </c>
      <c r="R24" s="65">
        <f>VLOOKUP($A24,'Return Data'!$B$7:$R$2843,12,0)</f>
        <v>3.8946999999999998</v>
      </c>
      <c r="S24" s="66">
        <f t="shared" si="7"/>
        <v>9</v>
      </c>
      <c r="T24" s="65">
        <f>VLOOKUP($A24,'Return Data'!$B$7:$R$2843,13,0)</f>
        <v>4.0336999999999996</v>
      </c>
      <c r="U24" s="66">
        <f>RANK(T24,T$8:T$24,0)</f>
        <v>8</v>
      </c>
      <c r="V24" s="65">
        <f>VLOOKUP($A24,'Return Data'!$B$7:$R$2843,17,0)</f>
        <v>5.4725000000000001</v>
      </c>
      <c r="W24" s="66">
        <f>RANK(V24,V$8:V$24,0)</f>
        <v>10</v>
      </c>
      <c r="X24" s="65">
        <f>VLOOKUP($A24,'Return Data'!$B$7:$R$2843,14,0)</f>
        <v>6.5570000000000004</v>
      </c>
      <c r="Y24" s="66">
        <f>RANK(X24,X$8:X$24,0)</f>
        <v>7</v>
      </c>
      <c r="Z24" s="65">
        <f>VLOOKUP($A24,'Return Data'!$B$7:$R$2843,16,0)</f>
        <v>7.6352000000000002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6.4940941176470597</v>
      </c>
      <c r="E26" s="74"/>
      <c r="F26" s="75">
        <f>AVERAGE(F8:F24)</f>
        <v>4.3518999999999997</v>
      </c>
      <c r="G26" s="74"/>
      <c r="H26" s="75">
        <f>AVERAGE(H8:H24)</f>
        <v>4.2973411764705878</v>
      </c>
      <c r="I26" s="74"/>
      <c r="J26" s="75">
        <f>AVERAGE(J8:J24)</f>
        <v>4.2738176470588236</v>
      </c>
      <c r="K26" s="74"/>
      <c r="L26" s="75">
        <f>AVERAGE(L8:L24)</f>
        <v>4.2259352941176473</v>
      </c>
      <c r="M26" s="74"/>
      <c r="N26" s="75">
        <f>AVERAGE(N8:N24)</f>
        <v>4.0392470588235279</v>
      </c>
      <c r="O26" s="74"/>
      <c r="P26" s="75">
        <f>AVERAGE(P8:P24)</f>
        <v>4.0744176470588238</v>
      </c>
      <c r="Q26" s="74"/>
      <c r="R26" s="75">
        <f>AVERAGE(R8:R24)</f>
        <v>3.8200470588235294</v>
      </c>
      <c r="S26" s="74"/>
      <c r="T26" s="75">
        <f>AVERAGE(T8:T24)</f>
        <v>3.9351687499999999</v>
      </c>
      <c r="U26" s="74"/>
      <c r="V26" s="75">
        <f>AVERAGE(V8:V24)</f>
        <v>5.545407142857143</v>
      </c>
      <c r="W26" s="74"/>
      <c r="X26" s="75">
        <f>AVERAGE(X8:X24)</f>
        <v>6.3619230769230768</v>
      </c>
      <c r="Y26" s="74"/>
      <c r="Z26" s="75">
        <f>AVERAGE(Z8:Z24)</f>
        <v>7.1002999999999989</v>
      </c>
      <c r="AA26" s="76"/>
    </row>
    <row r="27" spans="1:27" x14ac:dyDescent="0.3">
      <c r="A27" s="73" t="s">
        <v>28</v>
      </c>
      <c r="B27" s="74"/>
      <c r="C27" s="74"/>
      <c r="D27" s="75">
        <f>MIN(D8:D24)</f>
        <v>3.6848000000000001</v>
      </c>
      <c r="E27" s="74"/>
      <c r="F27" s="75">
        <f>MIN(F8:F24)</f>
        <v>3.6248</v>
      </c>
      <c r="G27" s="74"/>
      <c r="H27" s="75">
        <f>MIN(H8:H24)</f>
        <v>3.444</v>
      </c>
      <c r="I27" s="74"/>
      <c r="J27" s="75">
        <f>MIN(J8:J24)</f>
        <v>3.5796999999999999</v>
      </c>
      <c r="K27" s="74"/>
      <c r="L27" s="75">
        <f>MIN(L8:L24)</f>
        <v>3.7155</v>
      </c>
      <c r="M27" s="74"/>
      <c r="N27" s="75">
        <f>MIN(N8:N24)</f>
        <v>3.2339000000000002</v>
      </c>
      <c r="O27" s="74"/>
      <c r="P27" s="75">
        <f>MIN(P8:P24)</f>
        <v>3.109</v>
      </c>
      <c r="Q27" s="74"/>
      <c r="R27" s="75">
        <f>MIN(R8:R24)</f>
        <v>3.0261</v>
      </c>
      <c r="S27" s="74"/>
      <c r="T27" s="75">
        <f>MIN(T8:T24)</f>
        <v>3.1709999999999998</v>
      </c>
      <c r="U27" s="74"/>
      <c r="V27" s="75">
        <f>MIN(V8:V24)</f>
        <v>4.9071999999999996</v>
      </c>
      <c r="W27" s="74"/>
      <c r="X27" s="75">
        <f>MIN(X8:X24)</f>
        <v>4.1416000000000004</v>
      </c>
      <c r="Y27" s="74"/>
      <c r="Z27" s="75">
        <f>MIN(Z8:Z24)</f>
        <v>4.6406000000000001</v>
      </c>
      <c r="AA27" s="76"/>
    </row>
    <row r="28" spans="1:27" ht="15" thickBot="1" x14ac:dyDescent="0.35">
      <c r="A28" s="77" t="s">
        <v>29</v>
      </c>
      <c r="B28" s="78"/>
      <c r="C28" s="78"/>
      <c r="D28" s="79">
        <f>MAX(D8:D24)</f>
        <v>8.6027000000000005</v>
      </c>
      <c r="E28" s="78"/>
      <c r="F28" s="79">
        <f>MAX(F8:F24)</f>
        <v>4.7035999999999998</v>
      </c>
      <c r="G28" s="78"/>
      <c r="H28" s="79">
        <f>MAX(H8:H24)</f>
        <v>5.3681000000000001</v>
      </c>
      <c r="I28" s="78"/>
      <c r="J28" s="79">
        <f>MAX(J8:J24)</f>
        <v>4.6920000000000002</v>
      </c>
      <c r="K28" s="78"/>
      <c r="L28" s="79">
        <f>MAX(L8:L24)</f>
        <v>4.7784000000000004</v>
      </c>
      <c r="M28" s="78"/>
      <c r="N28" s="79">
        <f>MAX(N8:N24)</f>
        <v>4.3869999999999996</v>
      </c>
      <c r="O28" s="78"/>
      <c r="P28" s="79">
        <f>MAX(P8:P24)</f>
        <v>4.5885999999999996</v>
      </c>
      <c r="Q28" s="78"/>
      <c r="R28" s="79">
        <f>MAX(R8:R24)</f>
        <v>4.2477999999999998</v>
      </c>
      <c r="S28" s="78"/>
      <c r="T28" s="79">
        <f>MAX(T8:T24)</f>
        <v>4.3956999999999997</v>
      </c>
      <c r="U28" s="78"/>
      <c r="V28" s="79">
        <f>MAX(V8:V24)</f>
        <v>6.1402999999999999</v>
      </c>
      <c r="W28" s="78"/>
      <c r="X28" s="79">
        <f>MAX(X8:X24)</f>
        <v>6.8468</v>
      </c>
      <c r="Y28" s="78"/>
      <c r="Z28" s="79">
        <f>MAX(Z8:Z24)</f>
        <v>8.0284999999999993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44440</v>
      </c>
      <c r="C8" s="65">
        <f>VLOOKUP($A8,'Return Data'!$B$7:$R$2843,4,0)</f>
        <v>289.84730000000002</v>
      </c>
      <c r="D8" s="65">
        <f>VLOOKUP($A8,'Return Data'!$B$7:$R$2843,5,0)</f>
        <v>5.6425000000000001</v>
      </c>
      <c r="E8" s="66">
        <f t="shared" ref="E8:E24" si="0">RANK(D8,D$8:D$24,0)</f>
        <v>12</v>
      </c>
      <c r="F8" s="65">
        <f>VLOOKUP($A8,'Return Data'!$B$7:$R$2843,6,0)</f>
        <v>4.2084000000000001</v>
      </c>
      <c r="G8" s="66">
        <f t="shared" ref="G8:G24" si="1">RANK(F8,F$8:F$24,0)</f>
        <v>8</v>
      </c>
      <c r="H8" s="65">
        <f>VLOOKUP($A8,'Return Data'!$B$7:$R$2843,7,0)</f>
        <v>4.5284000000000004</v>
      </c>
      <c r="I8" s="66">
        <f t="shared" ref="I8:I24" si="2">RANK(H8,H$8:H$24,0)</f>
        <v>4</v>
      </c>
      <c r="J8" s="65">
        <f>VLOOKUP($A8,'Return Data'!$B$7:$R$2843,8,0)</f>
        <v>4.3364000000000003</v>
      </c>
      <c r="K8" s="66">
        <f t="shared" ref="K8:K24" si="3">RANK(J8,J$8:J$24,0)</f>
        <v>3</v>
      </c>
      <c r="L8" s="65">
        <f>VLOOKUP($A8,'Return Data'!$B$7:$R$2843,9,0)</f>
        <v>4.2317</v>
      </c>
      <c r="M8" s="66">
        <f t="shared" ref="M8:M24" si="4">RANK(L8,L$8:L$24,0)</f>
        <v>2</v>
      </c>
      <c r="N8" s="65">
        <f>VLOOKUP($A8,'Return Data'!$B$7:$R$2843,10,0)</f>
        <v>4.1135000000000002</v>
      </c>
      <c r="O8" s="66">
        <f t="shared" ref="O8:O24" si="5">RANK(N8,N$8:N$24,0)</f>
        <v>2</v>
      </c>
      <c r="P8" s="65">
        <f>VLOOKUP($A8,'Return Data'!$B$7:$R$2843,11,0)</f>
        <v>4.2079000000000004</v>
      </c>
      <c r="Q8" s="66">
        <f t="shared" ref="Q8:Q24" si="6">RANK(P8,P$8:P$24,0)</f>
        <v>3</v>
      </c>
      <c r="R8" s="65">
        <f>VLOOKUP($A8,'Return Data'!$B$7:$R$2843,12,0)</f>
        <v>3.9173</v>
      </c>
      <c r="S8" s="66">
        <f t="shared" ref="S8:S24" si="7">RANK(R8,R$8:R$24,0)</f>
        <v>2</v>
      </c>
      <c r="T8" s="65">
        <f>VLOOKUP($A8,'Return Data'!$B$7:$R$2843,13,0)</f>
        <v>4.093</v>
      </c>
      <c r="U8" s="66">
        <f t="shared" ref="U8:U19" si="8">RANK(T8,T$8:T$24,0)</f>
        <v>2</v>
      </c>
      <c r="V8" s="65">
        <f>VLOOKUP($A8,'Return Data'!$B$7:$R$2843,17,0)</f>
        <v>5.7023999999999999</v>
      </c>
      <c r="W8" s="66">
        <f>RANK(V8,V$8:V$24,0)</f>
        <v>1</v>
      </c>
      <c r="X8" s="65">
        <f>VLOOKUP($A8,'Return Data'!$B$7:$R$2843,14,0)</f>
        <v>6.718</v>
      </c>
      <c r="Y8" s="66">
        <f>RANK(X8,X$8:X$24,0)</f>
        <v>1</v>
      </c>
      <c r="Z8" s="65">
        <f>VLOOKUP($A8,'Return Data'!$B$7:$R$2843,16,0)</f>
        <v>6.9229000000000003</v>
      </c>
      <c r="AA8" s="67">
        <f t="shared" ref="AA8:AA24" si="9">RANK(Z8,Z$8:Z$24,0)</f>
        <v>10</v>
      </c>
    </row>
    <row r="9" spans="1:27" x14ac:dyDescent="0.3">
      <c r="A9" s="63" t="s">
        <v>1203</v>
      </c>
      <c r="B9" s="64">
        <f>VLOOKUP($A9,'Return Data'!$B$7:$R$2843,3,0)</f>
        <v>44440</v>
      </c>
      <c r="C9" s="65">
        <f>VLOOKUP($A9,'Return Data'!$B$7:$R$2843,4,0)</f>
        <v>1122.5719999999999</v>
      </c>
      <c r="D9" s="65">
        <f>VLOOKUP($A9,'Return Data'!$B$7:$R$2843,5,0)</f>
        <v>5.5575999999999999</v>
      </c>
      <c r="E9" s="66">
        <f t="shared" si="0"/>
        <v>13</v>
      </c>
      <c r="F9" s="65">
        <f>VLOOKUP($A9,'Return Data'!$B$7:$R$2843,6,0)</f>
        <v>4.4930000000000003</v>
      </c>
      <c r="G9" s="66">
        <f t="shared" si="1"/>
        <v>1</v>
      </c>
      <c r="H9" s="65">
        <f>VLOOKUP($A9,'Return Data'!$B$7:$R$2843,7,0)</f>
        <v>4.5797999999999996</v>
      </c>
      <c r="I9" s="66">
        <f t="shared" si="2"/>
        <v>2</v>
      </c>
      <c r="J9" s="65">
        <f>VLOOKUP($A9,'Return Data'!$B$7:$R$2843,8,0)</f>
        <v>4.2983000000000002</v>
      </c>
      <c r="K9" s="66">
        <f t="shared" si="3"/>
        <v>4</v>
      </c>
      <c r="L9" s="65">
        <f>VLOOKUP($A9,'Return Data'!$B$7:$R$2843,9,0)</f>
        <v>4.1529999999999996</v>
      </c>
      <c r="M9" s="66">
        <f t="shared" si="4"/>
        <v>5</v>
      </c>
      <c r="N9" s="65">
        <f>VLOOKUP($A9,'Return Data'!$B$7:$R$2843,10,0)</f>
        <v>4.0106999999999999</v>
      </c>
      <c r="O9" s="66">
        <f t="shared" si="5"/>
        <v>5</v>
      </c>
      <c r="P9" s="65">
        <f>VLOOKUP($A9,'Return Data'!$B$7:$R$2843,11,0)</f>
        <v>4.0406000000000004</v>
      </c>
      <c r="Q9" s="66">
        <f t="shared" si="6"/>
        <v>6</v>
      </c>
      <c r="R9" s="65">
        <f>VLOOKUP($A9,'Return Data'!$B$7:$R$2843,12,0)</f>
        <v>3.8136999999999999</v>
      </c>
      <c r="S9" s="66">
        <f t="shared" si="7"/>
        <v>5</v>
      </c>
      <c r="T9" s="65">
        <f>VLOOKUP($A9,'Return Data'!$B$7:$R$2843,13,0)</f>
        <v>3.9758</v>
      </c>
      <c r="U9" s="66">
        <f t="shared" si="8"/>
        <v>4</v>
      </c>
      <c r="V9" s="65"/>
      <c r="W9" s="66"/>
      <c r="X9" s="65"/>
      <c r="Y9" s="66"/>
      <c r="Z9" s="65">
        <f>VLOOKUP($A9,'Return Data'!$B$7:$R$2843,16,0)</f>
        <v>5.7332999999999998</v>
      </c>
      <c r="AA9" s="67">
        <f t="shared" si="9"/>
        <v>15</v>
      </c>
    </row>
    <row r="10" spans="1:27" x14ac:dyDescent="0.3">
      <c r="A10" s="63" t="s">
        <v>1205</v>
      </c>
      <c r="B10" s="64">
        <f>VLOOKUP($A10,'Return Data'!$B$7:$R$2843,3,0)</f>
        <v>44440</v>
      </c>
      <c r="C10" s="65">
        <f>VLOOKUP($A10,'Return Data'!$B$7:$R$2843,4,0)</f>
        <v>1097.8368</v>
      </c>
      <c r="D10" s="65">
        <f>VLOOKUP($A10,'Return Data'!$B$7:$R$2843,5,0)</f>
        <v>4.0167000000000002</v>
      </c>
      <c r="E10" s="66">
        <f t="shared" si="0"/>
        <v>16</v>
      </c>
      <c r="F10" s="65">
        <f>VLOOKUP($A10,'Return Data'!$B$7:$R$2843,6,0)</f>
        <v>3.6211000000000002</v>
      </c>
      <c r="G10" s="66">
        <f t="shared" si="1"/>
        <v>14</v>
      </c>
      <c r="H10" s="65">
        <f>VLOOKUP($A10,'Return Data'!$B$7:$R$2843,7,0)</f>
        <v>3.1537000000000002</v>
      </c>
      <c r="I10" s="66">
        <f t="shared" si="2"/>
        <v>17</v>
      </c>
      <c r="J10" s="65">
        <f>VLOOKUP($A10,'Return Data'!$B$7:$R$2843,8,0)</f>
        <v>3.4447000000000001</v>
      </c>
      <c r="K10" s="66">
        <f t="shared" si="3"/>
        <v>16</v>
      </c>
      <c r="L10" s="65">
        <f>VLOOKUP($A10,'Return Data'!$B$7:$R$2843,9,0)</f>
        <v>3.4727999999999999</v>
      </c>
      <c r="M10" s="66">
        <f t="shared" si="4"/>
        <v>16</v>
      </c>
      <c r="N10" s="65">
        <f>VLOOKUP($A10,'Return Data'!$B$7:$R$2843,10,0)</f>
        <v>2.9502000000000002</v>
      </c>
      <c r="O10" s="66">
        <f t="shared" si="5"/>
        <v>17</v>
      </c>
      <c r="P10" s="65">
        <f>VLOOKUP($A10,'Return Data'!$B$7:$R$2843,11,0)</f>
        <v>2.8126000000000002</v>
      </c>
      <c r="Q10" s="66">
        <f t="shared" si="6"/>
        <v>17</v>
      </c>
      <c r="R10" s="65">
        <f>VLOOKUP($A10,'Return Data'!$B$7:$R$2843,12,0)</f>
        <v>2.7216</v>
      </c>
      <c r="S10" s="66">
        <f t="shared" si="7"/>
        <v>17</v>
      </c>
      <c r="T10" s="65">
        <f>VLOOKUP($A10,'Return Data'!$B$7:$R$2843,13,0)</f>
        <v>2.8418999999999999</v>
      </c>
      <c r="U10" s="66">
        <f t="shared" si="8"/>
        <v>16</v>
      </c>
      <c r="V10" s="65"/>
      <c r="W10" s="66"/>
      <c r="X10" s="65"/>
      <c r="Y10" s="66"/>
      <c r="Z10" s="65">
        <f>VLOOKUP($A10,'Return Data'!$B$7:$R$2843,16,0)</f>
        <v>4.3231000000000002</v>
      </c>
      <c r="AA10" s="67">
        <f t="shared" si="9"/>
        <v>16</v>
      </c>
    </row>
    <row r="11" spans="1:27" x14ac:dyDescent="0.3">
      <c r="A11" s="63" t="s">
        <v>1207</v>
      </c>
      <c r="B11" s="64">
        <f>VLOOKUP($A11,'Return Data'!$B$7:$R$2843,3,0)</f>
        <v>44440</v>
      </c>
      <c r="C11" s="65">
        <f>VLOOKUP($A11,'Return Data'!$B$7:$R$2843,4,0)</f>
        <v>41.976399999999998</v>
      </c>
      <c r="D11" s="65">
        <f>VLOOKUP($A11,'Return Data'!$B$7:$R$2843,5,0)</f>
        <v>8.3495000000000008</v>
      </c>
      <c r="E11" s="66">
        <f t="shared" si="0"/>
        <v>2</v>
      </c>
      <c r="F11" s="65">
        <f>VLOOKUP($A11,'Return Data'!$B$7:$R$2843,6,0)</f>
        <v>4.4896000000000003</v>
      </c>
      <c r="G11" s="66">
        <f t="shared" si="1"/>
        <v>2</v>
      </c>
      <c r="H11" s="65">
        <f>VLOOKUP($A11,'Return Data'!$B$7:$R$2843,7,0)</f>
        <v>4.1646999999999998</v>
      </c>
      <c r="I11" s="66">
        <f t="shared" si="2"/>
        <v>6</v>
      </c>
      <c r="J11" s="65">
        <f>VLOOKUP($A11,'Return Data'!$B$7:$R$2843,8,0)</f>
        <v>4.1555</v>
      </c>
      <c r="K11" s="66">
        <f t="shared" si="3"/>
        <v>6</v>
      </c>
      <c r="L11" s="65">
        <f>VLOOKUP($A11,'Return Data'!$B$7:$R$2843,9,0)</f>
        <v>4.1258999999999997</v>
      </c>
      <c r="M11" s="66">
        <f t="shared" si="4"/>
        <v>6</v>
      </c>
      <c r="N11" s="65">
        <f>VLOOKUP($A11,'Return Data'!$B$7:$R$2843,10,0)</f>
        <v>4.0502000000000002</v>
      </c>
      <c r="O11" s="66">
        <f t="shared" si="5"/>
        <v>3</v>
      </c>
      <c r="P11" s="65">
        <f>VLOOKUP($A11,'Return Data'!$B$7:$R$2843,11,0)</f>
        <v>4.2836999999999996</v>
      </c>
      <c r="Q11" s="66">
        <f t="shared" si="6"/>
        <v>2</v>
      </c>
      <c r="R11" s="65">
        <f>VLOOKUP($A11,'Return Data'!$B$7:$R$2843,12,0)</f>
        <v>3.7629999999999999</v>
      </c>
      <c r="S11" s="66">
        <f t="shared" si="7"/>
        <v>7</v>
      </c>
      <c r="T11" s="65">
        <f>VLOOKUP($A11,'Return Data'!$B$7:$R$2843,13,0)</f>
        <v>3.7406999999999999</v>
      </c>
      <c r="U11" s="66">
        <f t="shared" si="8"/>
        <v>9</v>
      </c>
      <c r="V11" s="65">
        <f>VLOOKUP($A11,'Return Data'!$B$7:$R$2843,17,0)</f>
        <v>5.1593</v>
      </c>
      <c r="W11" s="66">
        <f t="shared" ref="W11:W19" si="10">RANK(V11,V$8:V$24,0)</f>
        <v>10</v>
      </c>
      <c r="X11" s="65">
        <f>VLOOKUP($A11,'Return Data'!$B$7:$R$2843,14,0)</f>
        <v>6.2481</v>
      </c>
      <c r="Y11" s="66">
        <f t="shared" ref="Y11:Y19" si="11">RANK(X11,X$8:X$24,0)</f>
        <v>8</v>
      </c>
      <c r="Z11" s="65">
        <f>VLOOKUP($A11,'Return Data'!$B$7:$R$2843,16,0)</f>
        <v>6.7577999999999996</v>
      </c>
      <c r="AA11" s="67">
        <f t="shared" si="9"/>
        <v>12</v>
      </c>
    </row>
    <row r="12" spans="1:27" x14ac:dyDescent="0.3">
      <c r="A12" s="63" t="s">
        <v>1208</v>
      </c>
      <c r="B12" s="64">
        <f>VLOOKUP($A12,'Return Data'!$B$7:$R$2843,3,0)</f>
        <v>44440</v>
      </c>
      <c r="C12" s="65">
        <f>VLOOKUP($A12,'Return Data'!$B$7:$R$2843,4,0)</f>
        <v>39.5642</v>
      </c>
      <c r="D12" s="65">
        <f>VLOOKUP($A12,'Return Data'!$B$7:$R$2843,5,0)</f>
        <v>7.5664999999999996</v>
      </c>
      <c r="E12" s="66">
        <f t="shared" si="0"/>
        <v>5</v>
      </c>
      <c r="F12" s="65">
        <f>VLOOKUP($A12,'Return Data'!$B$7:$R$2843,6,0)</f>
        <v>4.2276999999999996</v>
      </c>
      <c r="G12" s="66">
        <f t="shared" si="1"/>
        <v>7</v>
      </c>
      <c r="H12" s="65">
        <f>VLOOKUP($A12,'Return Data'!$B$7:$R$2843,7,0)</f>
        <v>3.9832000000000001</v>
      </c>
      <c r="I12" s="66">
        <f t="shared" si="2"/>
        <v>9</v>
      </c>
      <c r="J12" s="65">
        <f>VLOOKUP($A12,'Return Data'!$B$7:$R$2843,8,0)</f>
        <v>4.0721999999999996</v>
      </c>
      <c r="K12" s="66">
        <f t="shared" si="3"/>
        <v>9</v>
      </c>
      <c r="L12" s="65">
        <f>VLOOKUP($A12,'Return Data'!$B$7:$R$2843,9,0)</f>
        <v>4.0853999999999999</v>
      </c>
      <c r="M12" s="66">
        <f t="shared" si="4"/>
        <v>8</v>
      </c>
      <c r="N12" s="65">
        <f>VLOOKUP($A12,'Return Data'!$B$7:$R$2843,10,0)</f>
        <v>3.9702000000000002</v>
      </c>
      <c r="O12" s="66">
        <f t="shared" si="5"/>
        <v>9</v>
      </c>
      <c r="P12" s="65">
        <f>VLOOKUP($A12,'Return Data'!$B$7:$R$2843,11,0)</f>
        <v>3.9462000000000002</v>
      </c>
      <c r="Q12" s="66">
        <f t="shared" si="6"/>
        <v>11</v>
      </c>
      <c r="R12" s="65">
        <f>VLOOKUP($A12,'Return Data'!$B$7:$R$2843,12,0)</f>
        <v>3.6444999999999999</v>
      </c>
      <c r="S12" s="66">
        <f t="shared" si="7"/>
        <v>11</v>
      </c>
      <c r="T12" s="65">
        <f>VLOOKUP($A12,'Return Data'!$B$7:$R$2843,13,0)</f>
        <v>3.7056</v>
      </c>
      <c r="U12" s="66">
        <f t="shared" si="8"/>
        <v>10</v>
      </c>
      <c r="V12" s="65">
        <f>VLOOKUP($A12,'Return Data'!$B$7:$R$2843,17,0)</f>
        <v>5.3662000000000001</v>
      </c>
      <c r="W12" s="66">
        <f t="shared" si="10"/>
        <v>8</v>
      </c>
      <c r="X12" s="65">
        <f>VLOOKUP($A12,'Return Data'!$B$7:$R$2843,14,0)</f>
        <v>6.5404999999999998</v>
      </c>
      <c r="Y12" s="66">
        <f t="shared" si="11"/>
        <v>3</v>
      </c>
      <c r="Z12" s="65">
        <f>VLOOKUP($A12,'Return Data'!$B$7:$R$2843,16,0)</f>
        <v>7.2816999999999998</v>
      </c>
      <c r="AA12" s="67">
        <f t="shared" si="9"/>
        <v>6</v>
      </c>
    </row>
    <row r="13" spans="1:27" x14ac:dyDescent="0.3">
      <c r="A13" s="63" t="s">
        <v>1210</v>
      </c>
      <c r="B13" s="64">
        <f>VLOOKUP($A13,'Return Data'!$B$7:$R$2843,3,0)</f>
        <v>44440</v>
      </c>
      <c r="C13" s="65">
        <f>VLOOKUP($A13,'Return Data'!$B$7:$R$2843,4,0)</f>
        <v>4493.3095999999996</v>
      </c>
      <c r="D13" s="65">
        <f>VLOOKUP($A13,'Return Data'!$B$7:$R$2843,5,0)</f>
        <v>5.6847000000000003</v>
      </c>
      <c r="E13" s="66">
        <f t="shared" si="0"/>
        <v>10</v>
      </c>
      <c r="F13" s="65">
        <f>VLOOKUP($A13,'Return Data'!$B$7:$R$2843,6,0)</f>
        <v>4.3792</v>
      </c>
      <c r="G13" s="66">
        <f t="shared" si="1"/>
        <v>5</v>
      </c>
      <c r="H13" s="65">
        <f>VLOOKUP($A13,'Return Data'!$B$7:$R$2843,7,0)</f>
        <v>4.5471000000000004</v>
      </c>
      <c r="I13" s="66">
        <f t="shared" si="2"/>
        <v>3</v>
      </c>
      <c r="J13" s="65">
        <f>VLOOKUP($A13,'Return Data'!$B$7:$R$2843,8,0)</f>
        <v>4.3677999999999999</v>
      </c>
      <c r="K13" s="66">
        <f t="shared" si="3"/>
        <v>2</v>
      </c>
      <c r="L13" s="65">
        <f>VLOOKUP($A13,'Return Data'!$B$7:$R$2843,9,0)</f>
        <v>4.2081999999999997</v>
      </c>
      <c r="M13" s="66">
        <f t="shared" si="4"/>
        <v>3</v>
      </c>
      <c r="N13" s="65">
        <f>VLOOKUP($A13,'Return Data'!$B$7:$R$2843,10,0)</f>
        <v>4.0407000000000002</v>
      </c>
      <c r="O13" s="66">
        <f t="shared" si="5"/>
        <v>4</v>
      </c>
      <c r="P13" s="65">
        <f>VLOOKUP($A13,'Return Data'!$B$7:$R$2843,11,0)</f>
        <v>4.1920999999999999</v>
      </c>
      <c r="Q13" s="66">
        <f t="shared" si="6"/>
        <v>4</v>
      </c>
      <c r="R13" s="65">
        <f>VLOOKUP($A13,'Return Data'!$B$7:$R$2843,12,0)</f>
        <v>3.8429000000000002</v>
      </c>
      <c r="S13" s="66">
        <f t="shared" si="7"/>
        <v>4</v>
      </c>
      <c r="T13" s="65">
        <f>VLOOKUP($A13,'Return Data'!$B$7:$R$2843,13,0)</f>
        <v>3.9428000000000001</v>
      </c>
      <c r="U13" s="66">
        <f t="shared" si="8"/>
        <v>5</v>
      </c>
      <c r="V13" s="65">
        <f>VLOOKUP($A13,'Return Data'!$B$7:$R$2843,17,0)</f>
        <v>5.6467999999999998</v>
      </c>
      <c r="W13" s="66">
        <f t="shared" si="10"/>
        <v>2</v>
      </c>
      <c r="X13" s="65">
        <f>VLOOKUP($A13,'Return Data'!$B$7:$R$2843,14,0)</f>
        <v>6.6196999999999999</v>
      </c>
      <c r="Y13" s="66">
        <f t="shared" si="11"/>
        <v>2</v>
      </c>
      <c r="Z13" s="65">
        <f>VLOOKUP($A13,'Return Data'!$B$7:$R$2843,16,0)</f>
        <v>7.1220999999999997</v>
      </c>
      <c r="AA13" s="67">
        <f t="shared" si="9"/>
        <v>9</v>
      </c>
    </row>
    <row r="14" spans="1:27" x14ac:dyDescent="0.3">
      <c r="A14" s="63" t="s">
        <v>1212</v>
      </c>
      <c r="B14" s="64">
        <f>VLOOKUP($A14,'Return Data'!$B$7:$R$2843,3,0)</f>
        <v>44440</v>
      </c>
      <c r="C14" s="65">
        <f>VLOOKUP($A14,'Return Data'!$B$7:$R$2843,4,0)</f>
        <v>297.86500000000001</v>
      </c>
      <c r="D14" s="65">
        <f>VLOOKUP($A14,'Return Data'!$B$7:$R$2843,5,0)</f>
        <v>6.3364000000000003</v>
      </c>
      <c r="E14" s="66">
        <f t="shared" si="0"/>
        <v>7</v>
      </c>
      <c r="F14" s="65">
        <f>VLOOKUP($A14,'Return Data'!$B$7:$R$2843,6,0)</f>
        <v>4.468</v>
      </c>
      <c r="G14" s="66">
        <f t="shared" si="1"/>
        <v>4</v>
      </c>
      <c r="H14" s="65">
        <f>VLOOKUP($A14,'Return Data'!$B$7:$R$2843,7,0)</f>
        <v>5.2481999999999998</v>
      </c>
      <c r="I14" s="66">
        <f t="shared" si="2"/>
        <v>1</v>
      </c>
      <c r="J14" s="65">
        <f>VLOOKUP($A14,'Return Data'!$B$7:$R$2843,8,0)</f>
        <v>4.5716999999999999</v>
      </c>
      <c r="K14" s="66">
        <f t="shared" si="3"/>
        <v>1</v>
      </c>
      <c r="L14" s="65">
        <f>VLOOKUP($A14,'Return Data'!$B$7:$R$2843,9,0)</f>
        <v>4.1589</v>
      </c>
      <c r="M14" s="66">
        <f t="shared" si="4"/>
        <v>4</v>
      </c>
      <c r="N14" s="65">
        <f>VLOOKUP($A14,'Return Data'!$B$7:$R$2843,10,0)</f>
        <v>3.9584999999999999</v>
      </c>
      <c r="O14" s="66">
        <f t="shared" si="5"/>
        <v>10</v>
      </c>
      <c r="P14" s="65">
        <f>VLOOKUP($A14,'Return Data'!$B$7:$R$2843,11,0)</f>
        <v>4.0204000000000004</v>
      </c>
      <c r="Q14" s="66">
        <f t="shared" si="6"/>
        <v>8</v>
      </c>
      <c r="R14" s="65">
        <f>VLOOKUP($A14,'Return Data'!$B$7:$R$2843,12,0)</f>
        <v>3.7547999999999999</v>
      </c>
      <c r="S14" s="66">
        <f t="shared" si="7"/>
        <v>8</v>
      </c>
      <c r="T14" s="65">
        <f>VLOOKUP($A14,'Return Data'!$B$7:$R$2843,13,0)</f>
        <v>3.8877999999999999</v>
      </c>
      <c r="U14" s="66">
        <f t="shared" si="8"/>
        <v>8</v>
      </c>
      <c r="V14" s="65">
        <f>VLOOKUP($A14,'Return Data'!$B$7:$R$2843,17,0)</f>
        <v>5.4626999999999999</v>
      </c>
      <c r="W14" s="66">
        <f t="shared" si="10"/>
        <v>5</v>
      </c>
      <c r="X14" s="65">
        <f>VLOOKUP($A14,'Return Data'!$B$7:$R$2843,14,0)</f>
        <v>6.4428999999999998</v>
      </c>
      <c r="Y14" s="66">
        <f t="shared" si="11"/>
        <v>6</v>
      </c>
      <c r="Z14" s="65">
        <f>VLOOKUP($A14,'Return Data'!$B$7:$R$2843,16,0)</f>
        <v>7.2976000000000001</v>
      </c>
      <c r="AA14" s="67">
        <f t="shared" si="9"/>
        <v>5</v>
      </c>
    </row>
    <row r="15" spans="1:27" x14ac:dyDescent="0.3">
      <c r="A15" s="63" t="s">
        <v>1215</v>
      </c>
      <c r="B15" s="64">
        <f>VLOOKUP($A15,'Return Data'!$B$7:$R$2843,3,0)</f>
        <v>44440</v>
      </c>
      <c r="C15" s="65">
        <f>VLOOKUP($A15,'Return Data'!$B$7:$R$2843,4,0)</f>
        <v>32.313600000000001</v>
      </c>
      <c r="D15" s="65">
        <f>VLOOKUP($A15,'Return Data'!$B$7:$R$2843,5,0)</f>
        <v>5.6486999999999998</v>
      </c>
      <c r="E15" s="66">
        <f t="shared" si="0"/>
        <v>11</v>
      </c>
      <c r="F15" s="65">
        <f>VLOOKUP($A15,'Return Data'!$B$7:$R$2843,6,0)</f>
        <v>3.8199000000000001</v>
      </c>
      <c r="G15" s="66">
        <f t="shared" si="1"/>
        <v>13</v>
      </c>
      <c r="H15" s="65">
        <f>VLOOKUP($A15,'Return Data'!$B$7:$R$2843,7,0)</f>
        <v>3.4554999999999998</v>
      </c>
      <c r="I15" s="66">
        <f t="shared" si="2"/>
        <v>15</v>
      </c>
      <c r="J15" s="65">
        <f>VLOOKUP($A15,'Return Data'!$B$7:$R$2843,8,0)</f>
        <v>3.3687999999999998</v>
      </c>
      <c r="K15" s="66">
        <f t="shared" si="3"/>
        <v>17</v>
      </c>
      <c r="L15" s="65">
        <f>VLOOKUP($A15,'Return Data'!$B$7:$R$2843,9,0)</f>
        <v>3.3405</v>
      </c>
      <c r="M15" s="66">
        <f t="shared" si="4"/>
        <v>17</v>
      </c>
      <c r="N15" s="65">
        <f>VLOOKUP($A15,'Return Data'!$B$7:$R$2843,10,0)</f>
        <v>3.1282999999999999</v>
      </c>
      <c r="O15" s="66">
        <f t="shared" si="5"/>
        <v>16</v>
      </c>
      <c r="P15" s="65">
        <f>VLOOKUP($A15,'Return Data'!$B$7:$R$2843,11,0)</f>
        <v>3.2679</v>
      </c>
      <c r="Q15" s="66">
        <f t="shared" si="6"/>
        <v>14</v>
      </c>
      <c r="R15" s="65">
        <f>VLOOKUP($A15,'Return Data'!$B$7:$R$2843,12,0)</f>
        <v>2.9792999999999998</v>
      </c>
      <c r="S15" s="66">
        <f t="shared" si="7"/>
        <v>14</v>
      </c>
      <c r="T15" s="65">
        <f>VLOOKUP($A15,'Return Data'!$B$7:$R$2843,13,0)</f>
        <v>2.9998</v>
      </c>
      <c r="U15" s="66">
        <f t="shared" si="8"/>
        <v>15</v>
      </c>
      <c r="V15" s="65">
        <f>VLOOKUP($A15,'Return Data'!$B$7:$R$2843,17,0)</f>
        <v>4.4828000000000001</v>
      </c>
      <c r="W15" s="66">
        <f t="shared" si="10"/>
        <v>14</v>
      </c>
      <c r="X15" s="65">
        <f>VLOOKUP($A15,'Return Data'!$B$7:$R$2843,14,0)</f>
        <v>5.3509000000000002</v>
      </c>
      <c r="Y15" s="66">
        <f t="shared" si="11"/>
        <v>12</v>
      </c>
      <c r="Z15" s="65">
        <f>VLOOKUP($A15,'Return Data'!$B$7:$R$2843,16,0)</f>
        <v>6.5278999999999998</v>
      </c>
      <c r="AA15" s="67">
        <f t="shared" si="9"/>
        <v>13</v>
      </c>
    </row>
    <row r="16" spans="1:27" x14ac:dyDescent="0.3">
      <c r="A16" s="63" t="s">
        <v>1218</v>
      </c>
      <c r="B16" s="64">
        <f>VLOOKUP($A16,'Return Data'!$B$7:$R$2843,3,0)</f>
        <v>44440</v>
      </c>
      <c r="C16" s="65">
        <f>VLOOKUP($A16,'Return Data'!$B$7:$R$2843,4,0)</f>
        <v>2430.3537999999999</v>
      </c>
      <c r="D16" s="65">
        <f>VLOOKUP($A16,'Return Data'!$B$7:$R$2843,5,0)</f>
        <v>8.1777999999999995</v>
      </c>
      <c r="E16" s="66">
        <f t="shared" si="0"/>
        <v>3</v>
      </c>
      <c r="F16" s="65">
        <f>VLOOKUP($A16,'Return Data'!$B$7:$R$2843,6,0)</f>
        <v>4.0052000000000003</v>
      </c>
      <c r="G16" s="66">
        <f t="shared" si="1"/>
        <v>11</v>
      </c>
      <c r="H16" s="65">
        <f>VLOOKUP($A16,'Return Data'!$B$7:$R$2843,7,0)</f>
        <v>3.7496</v>
      </c>
      <c r="I16" s="66">
        <f t="shared" si="2"/>
        <v>13</v>
      </c>
      <c r="J16" s="65">
        <f>VLOOKUP($A16,'Return Data'!$B$7:$R$2843,8,0)</f>
        <v>4.0602999999999998</v>
      </c>
      <c r="K16" s="66">
        <f t="shared" si="3"/>
        <v>10</v>
      </c>
      <c r="L16" s="65">
        <f>VLOOKUP($A16,'Return Data'!$B$7:$R$2843,9,0)</f>
        <v>4.0026000000000002</v>
      </c>
      <c r="M16" s="66">
        <f t="shared" si="4"/>
        <v>11</v>
      </c>
      <c r="N16" s="65">
        <f>VLOOKUP($A16,'Return Data'!$B$7:$R$2843,10,0)</f>
        <v>3.8292999999999999</v>
      </c>
      <c r="O16" s="66">
        <f t="shared" si="5"/>
        <v>11</v>
      </c>
      <c r="P16" s="65">
        <f>VLOOKUP($A16,'Return Data'!$B$7:$R$2843,11,0)</f>
        <v>4.0723000000000003</v>
      </c>
      <c r="Q16" s="66">
        <f t="shared" si="6"/>
        <v>5</v>
      </c>
      <c r="R16" s="65">
        <f>VLOOKUP($A16,'Return Data'!$B$7:$R$2843,12,0)</f>
        <v>3.6760999999999999</v>
      </c>
      <c r="S16" s="66">
        <f t="shared" si="7"/>
        <v>10</v>
      </c>
      <c r="T16" s="65">
        <f>VLOOKUP($A16,'Return Data'!$B$7:$R$2843,13,0)</f>
        <v>3.6951000000000001</v>
      </c>
      <c r="U16" s="66">
        <f t="shared" si="8"/>
        <v>11</v>
      </c>
      <c r="V16" s="65">
        <f>VLOOKUP($A16,'Return Data'!$B$7:$R$2843,17,0)</f>
        <v>5.1353999999999997</v>
      </c>
      <c r="W16" s="66">
        <f t="shared" si="10"/>
        <v>11</v>
      </c>
      <c r="X16" s="65">
        <f>VLOOKUP($A16,'Return Data'!$B$7:$R$2843,14,0)</f>
        <v>5.9450000000000003</v>
      </c>
      <c r="Y16" s="66">
        <f t="shared" si="11"/>
        <v>11</v>
      </c>
      <c r="Z16" s="65">
        <f>VLOOKUP($A16,'Return Data'!$B$7:$R$2843,16,0)</f>
        <v>7.6683000000000003</v>
      </c>
      <c r="AA16" s="67">
        <f t="shared" si="9"/>
        <v>1</v>
      </c>
    </row>
    <row r="17" spans="1:27" x14ac:dyDescent="0.3">
      <c r="A17" s="63" t="s">
        <v>1222</v>
      </c>
      <c r="B17" s="64">
        <f>VLOOKUP($A17,'Return Data'!$B$7:$R$2843,3,0)</f>
        <v>44440</v>
      </c>
      <c r="C17" s="65">
        <f>VLOOKUP($A17,'Return Data'!$B$7:$R$2843,4,0)</f>
        <v>3522.9668999999999</v>
      </c>
      <c r="D17" s="65">
        <f>VLOOKUP($A17,'Return Data'!$B$7:$R$2843,5,0)</f>
        <v>6.12</v>
      </c>
      <c r="E17" s="66">
        <f t="shared" si="0"/>
        <v>9</v>
      </c>
      <c r="F17" s="65">
        <f>VLOOKUP($A17,'Return Data'!$B$7:$R$2843,6,0)</f>
        <v>4.3091999999999997</v>
      </c>
      <c r="G17" s="66">
        <f t="shared" si="1"/>
        <v>6</v>
      </c>
      <c r="H17" s="65">
        <f>VLOOKUP($A17,'Return Data'!$B$7:$R$2843,7,0)</f>
        <v>4.0967000000000002</v>
      </c>
      <c r="I17" s="66">
        <f t="shared" si="2"/>
        <v>7</v>
      </c>
      <c r="J17" s="65">
        <f>VLOOKUP($A17,'Return Data'!$B$7:$R$2843,8,0)</f>
        <v>4.1426999999999996</v>
      </c>
      <c r="K17" s="66">
        <f t="shared" si="3"/>
        <v>7</v>
      </c>
      <c r="L17" s="65">
        <f>VLOOKUP($A17,'Return Data'!$B$7:$R$2843,9,0)</f>
        <v>4.0831999999999997</v>
      </c>
      <c r="M17" s="66">
        <f t="shared" si="4"/>
        <v>9</v>
      </c>
      <c r="N17" s="65">
        <f>VLOOKUP($A17,'Return Data'!$B$7:$R$2843,10,0)</f>
        <v>3.9916999999999998</v>
      </c>
      <c r="O17" s="66">
        <f t="shared" si="5"/>
        <v>7</v>
      </c>
      <c r="P17" s="65">
        <f>VLOOKUP($A17,'Return Data'!$B$7:$R$2843,11,0)</f>
        <v>3.97</v>
      </c>
      <c r="Q17" s="66">
        <f t="shared" si="6"/>
        <v>10</v>
      </c>
      <c r="R17" s="65">
        <f>VLOOKUP($A17,'Return Data'!$B$7:$R$2843,12,0)</f>
        <v>3.7199</v>
      </c>
      <c r="S17" s="66">
        <f t="shared" si="7"/>
        <v>9</v>
      </c>
      <c r="T17" s="65">
        <f>VLOOKUP($A17,'Return Data'!$B$7:$R$2843,13,0)</f>
        <v>3.8959999999999999</v>
      </c>
      <c r="U17" s="66">
        <f t="shared" si="8"/>
        <v>7</v>
      </c>
      <c r="V17" s="65">
        <f>VLOOKUP($A17,'Return Data'!$B$7:$R$2843,17,0)</f>
        <v>5.1851000000000003</v>
      </c>
      <c r="W17" s="66">
        <f t="shared" si="10"/>
        <v>9</v>
      </c>
      <c r="X17" s="65">
        <f>VLOOKUP($A17,'Return Data'!$B$7:$R$2843,14,0)</f>
        <v>6.3163999999999998</v>
      </c>
      <c r="Y17" s="66">
        <f t="shared" si="11"/>
        <v>7</v>
      </c>
      <c r="Z17" s="65">
        <f>VLOOKUP($A17,'Return Data'!$B$7:$R$2843,16,0)</f>
        <v>7.1855000000000002</v>
      </c>
      <c r="AA17" s="67">
        <f t="shared" si="9"/>
        <v>8</v>
      </c>
    </row>
    <row r="18" spans="1:27" x14ac:dyDescent="0.3">
      <c r="A18" s="63" t="s">
        <v>1225</v>
      </c>
      <c r="B18" s="64">
        <f>VLOOKUP($A18,'Return Data'!$B$7:$R$2843,3,0)</f>
        <v>44440</v>
      </c>
      <c r="C18" s="65">
        <f>VLOOKUP($A18,'Return Data'!$B$7:$R$2843,4,0)</f>
        <v>31.552872356382199</v>
      </c>
      <c r="D18" s="65">
        <f>VLOOKUP($A18,'Return Data'!$B$7:$R$2843,5,0)</f>
        <v>7.6360000000000001</v>
      </c>
      <c r="E18" s="66">
        <f t="shared" si="0"/>
        <v>4</v>
      </c>
      <c r="F18" s="65">
        <f>VLOOKUP($A18,'Return Data'!$B$7:$R$2843,6,0)</f>
        <v>3.8887</v>
      </c>
      <c r="G18" s="66">
        <f t="shared" si="1"/>
        <v>12</v>
      </c>
      <c r="H18" s="65">
        <f>VLOOKUP($A18,'Return Data'!$B$7:$R$2843,7,0)</f>
        <v>3.82</v>
      </c>
      <c r="I18" s="66">
        <f t="shared" si="2"/>
        <v>11</v>
      </c>
      <c r="J18" s="65">
        <f>VLOOKUP($A18,'Return Data'!$B$7:$R$2843,8,0)</f>
        <v>3.9098000000000002</v>
      </c>
      <c r="K18" s="66">
        <f t="shared" si="3"/>
        <v>12</v>
      </c>
      <c r="L18" s="65">
        <f>VLOOKUP($A18,'Return Data'!$B$7:$R$2843,9,0)</f>
        <v>3.6452</v>
      </c>
      <c r="M18" s="66">
        <f t="shared" si="4"/>
        <v>14</v>
      </c>
      <c r="N18" s="65">
        <f>VLOOKUP($A18,'Return Data'!$B$7:$R$2843,10,0)</f>
        <v>3.2168999999999999</v>
      </c>
      <c r="O18" s="66">
        <f t="shared" si="5"/>
        <v>15</v>
      </c>
      <c r="P18" s="65">
        <f>VLOOKUP($A18,'Return Data'!$B$7:$R$2843,11,0)</f>
        <v>3.0253000000000001</v>
      </c>
      <c r="Q18" s="66">
        <f t="shared" si="6"/>
        <v>16</v>
      </c>
      <c r="R18" s="65">
        <f>VLOOKUP($A18,'Return Data'!$B$7:$R$2843,12,0)</f>
        <v>2.8584000000000001</v>
      </c>
      <c r="S18" s="66">
        <f t="shared" si="7"/>
        <v>16</v>
      </c>
      <c r="T18" s="65">
        <f>VLOOKUP($A18,'Return Data'!$B$7:$R$2843,13,0)</f>
        <v>3.0261999999999998</v>
      </c>
      <c r="U18" s="66">
        <f t="shared" si="8"/>
        <v>14</v>
      </c>
      <c r="V18" s="65">
        <f>VLOOKUP($A18,'Return Data'!$B$7:$R$2843,17,0)</f>
        <v>5.6311999999999998</v>
      </c>
      <c r="W18" s="66">
        <f t="shared" si="10"/>
        <v>3</v>
      </c>
      <c r="X18" s="65">
        <f>VLOOKUP($A18,'Return Data'!$B$7:$R$2843,14,0)</f>
        <v>6.0067000000000004</v>
      </c>
      <c r="Y18" s="66">
        <f t="shared" si="11"/>
        <v>10</v>
      </c>
      <c r="Z18" s="65">
        <f>VLOOKUP($A18,'Return Data'!$B$7:$R$2843,16,0)</f>
        <v>7.4116999999999997</v>
      </c>
      <c r="AA18" s="67">
        <f t="shared" si="9"/>
        <v>4</v>
      </c>
    </row>
    <row r="19" spans="1:27" x14ac:dyDescent="0.3">
      <c r="A19" s="63" t="s">
        <v>1226</v>
      </c>
      <c r="B19" s="64">
        <f>VLOOKUP($A19,'Return Data'!$B$7:$R$2843,3,0)</f>
        <v>44440</v>
      </c>
      <c r="C19" s="65">
        <f>VLOOKUP($A19,'Return Data'!$B$7:$R$2843,4,0)</f>
        <v>3248.4339</v>
      </c>
      <c r="D19" s="65">
        <f>VLOOKUP($A19,'Return Data'!$B$7:$R$2843,5,0)</f>
        <v>6.3776000000000002</v>
      </c>
      <c r="E19" s="66">
        <f t="shared" si="0"/>
        <v>6</v>
      </c>
      <c r="F19" s="65">
        <f>VLOOKUP($A19,'Return Data'!$B$7:$R$2843,6,0)</f>
        <v>4.1733000000000002</v>
      </c>
      <c r="G19" s="66">
        <f t="shared" si="1"/>
        <v>10</v>
      </c>
      <c r="H19" s="65">
        <f>VLOOKUP($A19,'Return Data'!$B$7:$R$2843,7,0)</f>
        <v>3.9102000000000001</v>
      </c>
      <c r="I19" s="66">
        <f t="shared" si="2"/>
        <v>10</v>
      </c>
      <c r="J19" s="65">
        <f>VLOOKUP($A19,'Return Data'!$B$7:$R$2843,8,0)</f>
        <v>3.9184000000000001</v>
      </c>
      <c r="K19" s="66">
        <f t="shared" si="3"/>
        <v>11</v>
      </c>
      <c r="L19" s="65">
        <f>VLOOKUP($A19,'Return Data'!$B$7:$R$2843,9,0)</f>
        <v>4.0728999999999997</v>
      </c>
      <c r="M19" s="66">
        <f t="shared" si="4"/>
        <v>10</v>
      </c>
      <c r="N19" s="65">
        <f>VLOOKUP($A19,'Return Data'!$B$7:$R$2843,10,0)</f>
        <v>4.0045999999999999</v>
      </c>
      <c r="O19" s="66">
        <f t="shared" si="5"/>
        <v>6</v>
      </c>
      <c r="P19" s="65">
        <f>VLOOKUP($A19,'Return Data'!$B$7:$R$2843,11,0)</f>
        <v>4.0316999999999998</v>
      </c>
      <c r="Q19" s="66">
        <f t="shared" si="6"/>
        <v>7</v>
      </c>
      <c r="R19" s="65">
        <f>VLOOKUP($A19,'Return Data'!$B$7:$R$2843,12,0)</f>
        <v>3.8561999999999999</v>
      </c>
      <c r="S19" s="66">
        <f t="shared" si="7"/>
        <v>3</v>
      </c>
      <c r="T19" s="65">
        <f>VLOOKUP($A19,'Return Data'!$B$7:$R$2843,13,0)</f>
        <v>3.9931000000000001</v>
      </c>
      <c r="U19" s="66">
        <f t="shared" si="8"/>
        <v>3</v>
      </c>
      <c r="V19" s="65">
        <f>VLOOKUP($A19,'Return Data'!$B$7:$R$2843,17,0)</f>
        <v>5.4051999999999998</v>
      </c>
      <c r="W19" s="66">
        <f t="shared" si="10"/>
        <v>6</v>
      </c>
      <c r="X19" s="65">
        <f>VLOOKUP($A19,'Return Data'!$B$7:$R$2843,14,0)</f>
        <v>6.4950000000000001</v>
      </c>
      <c r="Y19" s="66">
        <f t="shared" si="11"/>
        <v>4</v>
      </c>
      <c r="Z19" s="65">
        <f>VLOOKUP($A19,'Return Data'!$B$7:$R$2843,16,0)</f>
        <v>7.5317999999999996</v>
      </c>
      <c r="AA19" s="67">
        <f t="shared" si="9"/>
        <v>2</v>
      </c>
    </row>
    <row r="20" spans="1:27" x14ac:dyDescent="0.3">
      <c r="A20" s="63" t="s">
        <v>1229</v>
      </c>
      <c r="B20" s="64">
        <f>VLOOKUP($A20,'Return Data'!$B$7:$R$2843,3,0)</f>
        <v>44440</v>
      </c>
      <c r="C20" s="65">
        <f>VLOOKUP($A20,'Return Data'!$B$7:$R$2843,4,0)</f>
        <v>1056.894</v>
      </c>
      <c r="D20" s="65">
        <f>VLOOKUP($A20,'Return Data'!$B$7:$R$2843,5,0)</f>
        <v>6.3175999999999997</v>
      </c>
      <c r="E20" s="66">
        <f t="shared" si="0"/>
        <v>8</v>
      </c>
      <c r="F20" s="65">
        <f>VLOOKUP($A20,'Return Data'!$B$7:$R$2843,6,0)</f>
        <v>3.4807000000000001</v>
      </c>
      <c r="G20" s="66">
        <f t="shared" si="1"/>
        <v>17</v>
      </c>
      <c r="H20" s="65">
        <f>VLOOKUP($A20,'Return Data'!$B$7:$R$2843,7,0)</f>
        <v>3.7907999999999999</v>
      </c>
      <c r="I20" s="66">
        <f t="shared" si="2"/>
        <v>12</v>
      </c>
      <c r="J20" s="65">
        <f>VLOOKUP($A20,'Return Data'!$B$7:$R$2843,8,0)</f>
        <v>3.7776999999999998</v>
      </c>
      <c r="K20" s="66">
        <f t="shared" si="3"/>
        <v>13</v>
      </c>
      <c r="L20" s="65">
        <f>VLOOKUP($A20,'Return Data'!$B$7:$R$2843,9,0)</f>
        <v>3.8927999999999998</v>
      </c>
      <c r="M20" s="66">
        <f t="shared" si="4"/>
        <v>12</v>
      </c>
      <c r="N20" s="65">
        <f>VLOOKUP($A20,'Return Data'!$B$7:$R$2843,10,0)</f>
        <v>3.3723999999999998</v>
      </c>
      <c r="O20" s="66">
        <f t="shared" si="5"/>
        <v>14</v>
      </c>
      <c r="P20" s="65">
        <f>VLOOKUP($A20,'Return Data'!$B$7:$R$2843,11,0)</f>
        <v>3.0830000000000002</v>
      </c>
      <c r="Q20" s="66">
        <f t="shared" si="6"/>
        <v>15</v>
      </c>
      <c r="R20" s="65">
        <f>VLOOKUP($A20,'Return Data'!$B$7:$R$2843,12,0)</f>
        <v>2.9022999999999999</v>
      </c>
      <c r="S20" s="66">
        <f t="shared" si="7"/>
        <v>15</v>
      </c>
      <c r="T20" s="65"/>
      <c r="U20" s="66"/>
      <c r="V20" s="65"/>
      <c r="W20" s="66"/>
      <c r="X20" s="65"/>
      <c r="Y20" s="66"/>
      <c r="Z20" s="65">
        <f>VLOOKUP($A20,'Return Data'!$B$7:$R$2843,16,0)</f>
        <v>3.7825000000000002</v>
      </c>
      <c r="AA20" s="67">
        <f t="shared" si="9"/>
        <v>17</v>
      </c>
    </row>
    <row r="21" spans="1:27" x14ac:dyDescent="0.3">
      <c r="A21" s="63" t="s">
        <v>1233</v>
      </c>
      <c r="B21" s="64">
        <f>VLOOKUP($A21,'Return Data'!$B$7:$R$2843,3,0)</f>
        <v>44440</v>
      </c>
      <c r="C21" s="65">
        <f>VLOOKUP($A21,'Return Data'!$B$7:$R$2843,4,0)</f>
        <v>33.048699999999997</v>
      </c>
      <c r="D21" s="65">
        <f>VLOOKUP($A21,'Return Data'!$B$7:$R$2843,5,0)</f>
        <v>5.5229999999999997</v>
      </c>
      <c r="E21" s="66">
        <f t="shared" si="0"/>
        <v>14</v>
      </c>
      <c r="F21" s="65">
        <f>VLOOKUP($A21,'Return Data'!$B$7:$R$2843,6,0)</f>
        <v>3.5800999999999998</v>
      </c>
      <c r="G21" s="66">
        <f t="shared" si="1"/>
        <v>15</v>
      </c>
      <c r="H21" s="65">
        <f>VLOOKUP($A21,'Return Data'!$B$7:$R$2843,7,0)</f>
        <v>3.5366</v>
      </c>
      <c r="I21" s="66">
        <f t="shared" si="2"/>
        <v>14</v>
      </c>
      <c r="J21" s="65">
        <f>VLOOKUP($A21,'Return Data'!$B$7:$R$2843,8,0)</f>
        <v>3.6655000000000002</v>
      </c>
      <c r="K21" s="66">
        <f t="shared" si="3"/>
        <v>14</v>
      </c>
      <c r="L21" s="65">
        <f>VLOOKUP($A21,'Return Data'!$B$7:$R$2843,9,0)</f>
        <v>3.6634000000000002</v>
      </c>
      <c r="M21" s="66">
        <f t="shared" si="4"/>
        <v>13</v>
      </c>
      <c r="N21" s="65">
        <f>VLOOKUP($A21,'Return Data'!$B$7:$R$2843,10,0)</f>
        <v>3.5501</v>
      </c>
      <c r="O21" s="66">
        <f t="shared" si="5"/>
        <v>13</v>
      </c>
      <c r="P21" s="65">
        <f>VLOOKUP($A21,'Return Data'!$B$7:$R$2843,11,0)</f>
        <v>3.6126</v>
      </c>
      <c r="Q21" s="66">
        <f t="shared" si="6"/>
        <v>12</v>
      </c>
      <c r="R21" s="65">
        <f>VLOOKUP($A21,'Return Data'!$B$7:$R$2843,12,0)</f>
        <v>3.4266000000000001</v>
      </c>
      <c r="S21" s="66">
        <f t="shared" si="7"/>
        <v>13</v>
      </c>
      <c r="T21" s="65">
        <f>VLOOKUP($A21,'Return Data'!$B$7:$R$2843,13,0)</f>
        <v>3.5792000000000002</v>
      </c>
      <c r="U21" s="66">
        <f>RANK(T21,T$8:T$24,0)</f>
        <v>12</v>
      </c>
      <c r="V21" s="65">
        <f>VLOOKUP($A21,'Return Data'!$B$7:$R$2843,17,0)</f>
        <v>5.0648</v>
      </c>
      <c r="W21" s="66">
        <f>RANK(V21,V$8:V$24,0)</f>
        <v>12</v>
      </c>
      <c r="X21" s="65">
        <f>VLOOKUP($A21,'Return Data'!$B$7:$R$2843,14,0)</f>
        <v>6.0826000000000002</v>
      </c>
      <c r="Y21" s="66">
        <f>RANK(X21,X$8:X$24,0)</f>
        <v>9</v>
      </c>
      <c r="Z21" s="65">
        <f>VLOOKUP($A21,'Return Data'!$B$7:$R$2843,16,0)</f>
        <v>7.2210000000000001</v>
      </c>
      <c r="AA21" s="67">
        <f t="shared" si="9"/>
        <v>7</v>
      </c>
    </row>
    <row r="22" spans="1:27" x14ac:dyDescent="0.3">
      <c r="A22" s="63" t="s">
        <v>1235</v>
      </c>
      <c r="B22" s="64">
        <f>VLOOKUP($A22,'Return Data'!$B$7:$R$2843,3,0)</f>
        <v>44440</v>
      </c>
      <c r="C22" s="65">
        <f>VLOOKUP($A22,'Return Data'!$B$7:$R$2843,4,0)</f>
        <v>11.8543</v>
      </c>
      <c r="D22" s="65">
        <f>VLOOKUP($A22,'Return Data'!$B$7:$R$2843,5,0)</f>
        <v>3.6951999999999998</v>
      </c>
      <c r="E22" s="66">
        <f t="shared" si="0"/>
        <v>17</v>
      </c>
      <c r="F22" s="65">
        <f>VLOOKUP($A22,'Return Data'!$B$7:$R$2843,6,0)</f>
        <v>3.5118</v>
      </c>
      <c r="G22" s="66">
        <f t="shared" si="1"/>
        <v>16</v>
      </c>
      <c r="H22" s="65">
        <f>VLOOKUP($A22,'Return Data'!$B$7:$R$2843,7,0)</f>
        <v>3.3892000000000002</v>
      </c>
      <c r="I22" s="66">
        <f t="shared" si="2"/>
        <v>16</v>
      </c>
      <c r="J22" s="65">
        <f>VLOOKUP($A22,'Return Data'!$B$7:$R$2843,8,0)</f>
        <v>3.4796</v>
      </c>
      <c r="K22" s="66">
        <f t="shared" si="3"/>
        <v>15</v>
      </c>
      <c r="L22" s="65">
        <f>VLOOKUP($A22,'Return Data'!$B$7:$R$2843,9,0)</f>
        <v>3.6227</v>
      </c>
      <c r="M22" s="66">
        <f t="shared" si="4"/>
        <v>15</v>
      </c>
      <c r="N22" s="65">
        <f>VLOOKUP($A22,'Return Data'!$B$7:$R$2843,10,0)</f>
        <v>3.6000999999999999</v>
      </c>
      <c r="O22" s="66">
        <f t="shared" si="5"/>
        <v>12</v>
      </c>
      <c r="P22" s="65">
        <f>VLOOKUP($A22,'Return Data'!$B$7:$R$2843,11,0)</f>
        <v>3.5531999999999999</v>
      </c>
      <c r="Q22" s="66">
        <f t="shared" si="6"/>
        <v>13</v>
      </c>
      <c r="R22" s="65">
        <f>VLOOKUP($A22,'Return Data'!$B$7:$R$2843,12,0)</f>
        <v>3.4398</v>
      </c>
      <c r="S22" s="66">
        <f t="shared" si="7"/>
        <v>12</v>
      </c>
      <c r="T22" s="65">
        <f>VLOOKUP($A22,'Return Data'!$B$7:$R$2843,13,0)</f>
        <v>3.4903</v>
      </c>
      <c r="U22" s="66">
        <f>RANK(T22,T$8:T$24,0)</f>
        <v>13</v>
      </c>
      <c r="V22" s="65">
        <f>VLOOKUP($A22,'Return Data'!$B$7:$R$2843,17,0)</f>
        <v>4.8281999999999998</v>
      </c>
      <c r="W22" s="66">
        <f>RANK(V22,V$8:V$24,0)</f>
        <v>13</v>
      </c>
      <c r="X22" s="65"/>
      <c r="Y22" s="66"/>
      <c r="Z22" s="65">
        <f>VLOOKUP($A22,'Return Data'!$B$7:$R$2843,16,0)</f>
        <v>5.9686000000000003</v>
      </c>
      <c r="AA22" s="67">
        <f t="shared" si="9"/>
        <v>14</v>
      </c>
    </row>
    <row r="23" spans="1:27" x14ac:dyDescent="0.3">
      <c r="A23" s="63" t="s">
        <v>1237</v>
      </c>
      <c r="B23" s="64">
        <f>VLOOKUP($A23,'Return Data'!$B$7:$R$2843,3,0)</f>
        <v>44440</v>
      </c>
      <c r="C23" s="65">
        <f>VLOOKUP($A23,'Return Data'!$B$7:$R$2843,4,0)</f>
        <v>3704.2705999999998</v>
      </c>
      <c r="D23" s="65">
        <f>VLOOKUP($A23,'Return Data'!$B$7:$R$2843,5,0)</f>
        <v>8.3704999999999998</v>
      </c>
      <c r="E23" s="66">
        <f t="shared" si="0"/>
        <v>1</v>
      </c>
      <c r="F23" s="65">
        <f>VLOOKUP($A23,'Return Data'!$B$7:$R$2843,6,0)</f>
        <v>4.4691000000000001</v>
      </c>
      <c r="G23" s="66">
        <f t="shared" si="1"/>
        <v>3</v>
      </c>
      <c r="H23" s="65">
        <f>VLOOKUP($A23,'Return Data'!$B$7:$R$2843,7,0)</f>
        <v>4.4695999999999998</v>
      </c>
      <c r="I23" s="66">
        <f t="shared" si="2"/>
        <v>5</v>
      </c>
      <c r="J23" s="65">
        <f>VLOOKUP($A23,'Return Data'!$B$7:$R$2843,8,0)</f>
        <v>4.2821999999999996</v>
      </c>
      <c r="K23" s="66">
        <f t="shared" si="3"/>
        <v>5</v>
      </c>
      <c r="L23" s="65">
        <f>VLOOKUP($A23,'Return Data'!$B$7:$R$2843,9,0)</f>
        <v>4.2754000000000003</v>
      </c>
      <c r="M23" s="66">
        <f t="shared" si="4"/>
        <v>1</v>
      </c>
      <c r="N23" s="65">
        <f>VLOOKUP($A23,'Return Data'!$B$7:$R$2843,10,0)</f>
        <v>4.1962999999999999</v>
      </c>
      <c r="O23" s="66">
        <f t="shared" si="5"/>
        <v>1</v>
      </c>
      <c r="P23" s="65">
        <f>VLOOKUP($A23,'Return Data'!$B$7:$R$2843,11,0)</f>
        <v>4.3989000000000003</v>
      </c>
      <c r="Q23" s="66">
        <f t="shared" si="6"/>
        <v>1</v>
      </c>
      <c r="R23" s="65">
        <f>VLOOKUP($A23,'Return Data'!$B$7:$R$2843,12,0)</f>
        <v>4.0528000000000004</v>
      </c>
      <c r="S23" s="66">
        <f t="shared" si="7"/>
        <v>1</v>
      </c>
      <c r="T23" s="65">
        <f>VLOOKUP($A23,'Return Data'!$B$7:$R$2843,13,0)</f>
        <v>4.1942000000000004</v>
      </c>
      <c r="U23" s="66">
        <f>RANK(T23,T$8:T$24,0)</f>
        <v>1</v>
      </c>
      <c r="V23" s="65">
        <f>VLOOKUP($A23,'Return Data'!$B$7:$R$2843,17,0)</f>
        <v>5.6173999999999999</v>
      </c>
      <c r="W23" s="66">
        <f>RANK(V23,V$8:V$24,0)</f>
        <v>4</v>
      </c>
      <c r="X23" s="65">
        <f>VLOOKUP($A23,'Return Data'!$B$7:$R$2843,14,0)</f>
        <v>3.9722</v>
      </c>
      <c r="Y23" s="66">
        <f>RANK(X23,X$8:X$24,0)</f>
        <v>13</v>
      </c>
      <c r="Z23" s="65">
        <f>VLOOKUP($A23,'Return Data'!$B$7:$R$2843,16,0)</f>
        <v>6.8034999999999997</v>
      </c>
      <c r="AA23" s="67">
        <f t="shared" si="9"/>
        <v>11</v>
      </c>
    </row>
    <row r="24" spans="1:27" x14ac:dyDescent="0.3">
      <c r="A24" s="63" t="s">
        <v>1239</v>
      </c>
      <c r="B24" s="64">
        <f>VLOOKUP($A24,'Return Data'!$B$7:$R$2843,3,0)</f>
        <v>44440</v>
      </c>
      <c r="C24" s="65">
        <f>VLOOKUP($A24,'Return Data'!$B$7:$R$2843,4,0)</f>
        <v>2413.5309000000002</v>
      </c>
      <c r="D24" s="65">
        <f>VLOOKUP($A24,'Return Data'!$B$7:$R$2843,5,0)</f>
        <v>4.8612000000000002</v>
      </c>
      <c r="E24" s="66">
        <f t="shared" si="0"/>
        <v>15</v>
      </c>
      <c r="F24" s="65">
        <f>VLOOKUP($A24,'Return Data'!$B$7:$R$2843,6,0)</f>
        <v>4.1947999999999999</v>
      </c>
      <c r="G24" s="66">
        <f t="shared" si="1"/>
        <v>9</v>
      </c>
      <c r="H24" s="65">
        <f>VLOOKUP($A24,'Return Data'!$B$7:$R$2843,7,0)</f>
        <v>3.9996999999999998</v>
      </c>
      <c r="I24" s="66">
        <f t="shared" si="2"/>
        <v>8</v>
      </c>
      <c r="J24" s="65">
        <f>VLOOKUP($A24,'Return Data'!$B$7:$R$2843,8,0)</f>
        <v>4.0899000000000001</v>
      </c>
      <c r="K24" s="66">
        <f t="shared" si="3"/>
        <v>8</v>
      </c>
      <c r="L24" s="65">
        <f>VLOOKUP($A24,'Return Data'!$B$7:$R$2843,9,0)</f>
        <v>4.1056999999999997</v>
      </c>
      <c r="M24" s="66">
        <f t="shared" si="4"/>
        <v>7</v>
      </c>
      <c r="N24" s="65">
        <f>VLOOKUP($A24,'Return Data'!$B$7:$R$2843,10,0)</f>
        <v>3.9851999999999999</v>
      </c>
      <c r="O24" s="66">
        <f t="shared" si="5"/>
        <v>8</v>
      </c>
      <c r="P24" s="65">
        <f>VLOOKUP($A24,'Return Data'!$B$7:$R$2843,11,0)</f>
        <v>4.0141999999999998</v>
      </c>
      <c r="Q24" s="66">
        <f t="shared" si="6"/>
        <v>9</v>
      </c>
      <c r="R24" s="65">
        <f>VLOOKUP($A24,'Return Data'!$B$7:$R$2843,12,0)</f>
        <v>3.8027000000000002</v>
      </c>
      <c r="S24" s="66">
        <f t="shared" si="7"/>
        <v>6</v>
      </c>
      <c r="T24" s="65">
        <f>VLOOKUP($A24,'Return Data'!$B$7:$R$2843,13,0)</f>
        <v>3.9394999999999998</v>
      </c>
      <c r="U24" s="66">
        <f>RANK(T24,T$8:T$24,0)</f>
        <v>6</v>
      </c>
      <c r="V24" s="65">
        <f>VLOOKUP($A24,'Return Data'!$B$7:$R$2843,17,0)</f>
        <v>5.3726000000000003</v>
      </c>
      <c r="W24" s="66">
        <f>RANK(V24,V$8:V$24,0)</f>
        <v>7</v>
      </c>
      <c r="X24" s="65">
        <f>VLOOKUP($A24,'Return Data'!$B$7:$R$2843,14,0)</f>
        <v>6.4454000000000002</v>
      </c>
      <c r="Y24" s="66">
        <f>RANK(X24,X$8:X$24,0)</f>
        <v>5</v>
      </c>
      <c r="Z24" s="65">
        <f>VLOOKUP($A24,'Return Data'!$B$7:$R$2843,16,0)</f>
        <v>7.5171999999999999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6.2283235294117638</v>
      </c>
      <c r="E26" s="74"/>
      <c r="F26" s="75">
        <f>AVERAGE(F8:F24)</f>
        <v>4.0776352941176475</v>
      </c>
      <c r="G26" s="74"/>
      <c r="H26" s="75">
        <f>AVERAGE(H8:H24)</f>
        <v>4.0248823529411775</v>
      </c>
      <c r="I26" s="74"/>
      <c r="J26" s="75">
        <f>AVERAGE(J8:J24)</f>
        <v>3.9965588235294112</v>
      </c>
      <c r="K26" s="74"/>
      <c r="L26" s="75">
        <f>AVERAGE(L8:L24)</f>
        <v>3.9494294117647057</v>
      </c>
      <c r="M26" s="74"/>
      <c r="N26" s="75">
        <f>AVERAGE(N8:N24)</f>
        <v>3.7628764705882354</v>
      </c>
      <c r="O26" s="74"/>
      <c r="P26" s="75">
        <f>AVERAGE(P8:P24)</f>
        <v>3.7960352941176474</v>
      </c>
      <c r="Q26" s="74"/>
      <c r="R26" s="75">
        <f>AVERAGE(R8:R24)</f>
        <v>3.5395235294117646</v>
      </c>
      <c r="S26" s="74"/>
      <c r="T26" s="75">
        <f>AVERAGE(T8:T24)</f>
        <v>3.6875624999999999</v>
      </c>
      <c r="U26" s="74"/>
      <c r="V26" s="75">
        <f>AVERAGE(V8:V24)</f>
        <v>5.2900071428571431</v>
      </c>
      <c r="W26" s="74"/>
      <c r="X26" s="75">
        <f>AVERAGE(X8:X24)</f>
        <v>6.0910307692307706</v>
      </c>
      <c r="Y26" s="74"/>
      <c r="Z26" s="75">
        <f>AVERAGE(Z8:Z24)</f>
        <v>6.6503823529411772</v>
      </c>
      <c r="AA26" s="76"/>
    </row>
    <row r="27" spans="1:27" x14ac:dyDescent="0.3">
      <c r="A27" s="73" t="s">
        <v>28</v>
      </c>
      <c r="B27" s="74"/>
      <c r="C27" s="74"/>
      <c r="D27" s="75">
        <f>MIN(D8:D24)</f>
        <v>3.6951999999999998</v>
      </c>
      <c r="E27" s="74"/>
      <c r="F27" s="75">
        <f>MIN(F8:F24)</f>
        <v>3.4807000000000001</v>
      </c>
      <c r="G27" s="74"/>
      <c r="H27" s="75">
        <f>MIN(H8:H24)</f>
        <v>3.1537000000000002</v>
      </c>
      <c r="I27" s="74"/>
      <c r="J27" s="75">
        <f>MIN(J8:J24)</f>
        <v>3.3687999999999998</v>
      </c>
      <c r="K27" s="74"/>
      <c r="L27" s="75">
        <f>MIN(L8:L24)</f>
        <v>3.3405</v>
      </c>
      <c r="M27" s="74"/>
      <c r="N27" s="75">
        <f>MIN(N8:N24)</f>
        <v>2.9502000000000002</v>
      </c>
      <c r="O27" s="74"/>
      <c r="P27" s="75">
        <f>MIN(P8:P24)</f>
        <v>2.8126000000000002</v>
      </c>
      <c r="Q27" s="74"/>
      <c r="R27" s="75">
        <f>MIN(R8:R24)</f>
        <v>2.7216</v>
      </c>
      <c r="S27" s="74"/>
      <c r="T27" s="75">
        <f>MIN(T8:T24)</f>
        <v>2.8418999999999999</v>
      </c>
      <c r="U27" s="74"/>
      <c r="V27" s="75">
        <f>MIN(V8:V24)</f>
        <v>4.4828000000000001</v>
      </c>
      <c r="W27" s="74"/>
      <c r="X27" s="75">
        <f>MIN(X8:X24)</f>
        <v>3.9722</v>
      </c>
      <c r="Y27" s="74"/>
      <c r="Z27" s="75">
        <f>MIN(Z8:Z24)</f>
        <v>3.7825000000000002</v>
      </c>
      <c r="AA27" s="76"/>
    </row>
    <row r="28" spans="1:27" ht="15" thickBot="1" x14ac:dyDescent="0.35">
      <c r="A28" s="77" t="s">
        <v>29</v>
      </c>
      <c r="B28" s="78"/>
      <c r="C28" s="78"/>
      <c r="D28" s="79">
        <f>MAX(D8:D24)</f>
        <v>8.3704999999999998</v>
      </c>
      <c r="E28" s="78"/>
      <c r="F28" s="79">
        <f>MAX(F8:F24)</f>
        <v>4.4930000000000003</v>
      </c>
      <c r="G28" s="78"/>
      <c r="H28" s="79">
        <f>MAX(H8:H24)</f>
        <v>5.2481999999999998</v>
      </c>
      <c r="I28" s="78"/>
      <c r="J28" s="79">
        <f>MAX(J8:J24)</f>
        <v>4.5716999999999999</v>
      </c>
      <c r="K28" s="78"/>
      <c r="L28" s="79">
        <f>MAX(L8:L24)</f>
        <v>4.2754000000000003</v>
      </c>
      <c r="M28" s="78"/>
      <c r="N28" s="79">
        <f>MAX(N8:N24)</f>
        <v>4.1962999999999999</v>
      </c>
      <c r="O28" s="78"/>
      <c r="P28" s="79">
        <f>MAX(P8:P24)</f>
        <v>4.3989000000000003</v>
      </c>
      <c r="Q28" s="78"/>
      <c r="R28" s="79">
        <f>MAX(R8:R24)</f>
        <v>4.0528000000000004</v>
      </c>
      <c r="S28" s="78"/>
      <c r="T28" s="79">
        <f>MAX(T8:T24)</f>
        <v>4.1942000000000004</v>
      </c>
      <c r="U28" s="78"/>
      <c r="V28" s="79">
        <f>MAX(V8:V24)</f>
        <v>5.7023999999999999</v>
      </c>
      <c r="W28" s="78"/>
      <c r="X28" s="79">
        <f>MAX(X8:X24)</f>
        <v>6.718</v>
      </c>
      <c r="Y28" s="78"/>
      <c r="Z28" s="79">
        <f>MAX(Z8:Z24)</f>
        <v>7.6683000000000003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44440</v>
      </c>
      <c r="C8" s="65">
        <f>VLOOKUP($A8,'Return Data'!$B$7:$R$2843,4,0)</f>
        <v>33.210900000000002</v>
      </c>
      <c r="D8" s="65">
        <f>VLOOKUP($A8,'Return Data'!$B$7:$R$2843,10,0)</f>
        <v>10.765000000000001</v>
      </c>
      <c r="E8" s="66">
        <f t="shared" ref="E8:E16" si="0">RANK(D8,D$8:D$16,0)</f>
        <v>1</v>
      </c>
      <c r="F8" s="65">
        <f>VLOOKUP($A8,'Return Data'!$B$7:$R$2843,11,0)</f>
        <v>17.917999999999999</v>
      </c>
      <c r="G8" s="66">
        <f t="shared" ref="G8:G16" si="1">RANK(F8,F$8:F$16,0)</f>
        <v>2</v>
      </c>
      <c r="H8" s="65">
        <f>VLOOKUP($A8,'Return Data'!$B$7:$R$2843,12,0)</f>
        <v>25.641300000000001</v>
      </c>
      <c r="I8" s="66">
        <f t="shared" ref="I8:I16" si="2">RANK(H8,H$8:H$16,0)</f>
        <v>4</v>
      </c>
      <c r="J8" s="65">
        <f>VLOOKUP($A8,'Return Data'!$B$7:$R$2843,13,0)</f>
        <v>40.0471</v>
      </c>
      <c r="K8" s="66">
        <f t="shared" ref="K8:K16" si="3">RANK(J8,J$8:J$16,0)</f>
        <v>3</v>
      </c>
      <c r="L8" s="65">
        <f>VLOOKUP($A8,'Return Data'!$B$7:$R$2843,17,0)</f>
        <v>25.180599999999998</v>
      </c>
      <c r="M8" s="66">
        <f t="shared" ref="M8:M14" si="4">RANK(L8,L$8:L$16,0)</f>
        <v>2</v>
      </c>
      <c r="N8" s="65">
        <f>VLOOKUP($A8,'Return Data'!$B$7:$R$2843,14,0)</f>
        <v>16.775300000000001</v>
      </c>
      <c r="O8" s="66">
        <f t="shared" ref="O8:O14" si="5">RANK(N8,N$8:N$16,0)</f>
        <v>2</v>
      </c>
      <c r="P8" s="65">
        <f>VLOOKUP($A8,'Return Data'!$B$7:$R$2843,15,0)</f>
        <v>13.8813</v>
      </c>
      <c r="Q8" s="66">
        <f t="shared" ref="Q8:Q14" si="6">RANK(P8,P$8:P$16,0)</f>
        <v>3</v>
      </c>
      <c r="R8" s="65">
        <f>VLOOKUP($A8,'Return Data'!$B$7:$R$2843,16,0)</f>
        <v>11.7363</v>
      </c>
      <c r="S8" s="67">
        <f t="shared" ref="S8:S16" si="7">RANK(R8,R$8:R$16,0)</f>
        <v>4</v>
      </c>
    </row>
    <row r="9" spans="1:20" x14ac:dyDescent="0.3">
      <c r="A9" s="63" t="s">
        <v>1245</v>
      </c>
      <c r="B9" s="64">
        <f>VLOOKUP($A9,'Return Data'!$B$7:$R$2843,3,0)</f>
        <v>44440</v>
      </c>
      <c r="C9" s="65">
        <f>VLOOKUP($A9,'Return Data'!$B$7:$R$2843,4,0)</f>
        <v>49.488</v>
      </c>
      <c r="D9" s="65">
        <f>VLOOKUP($A9,'Return Data'!$B$7:$R$2843,10,0)</f>
        <v>7.3562000000000003</v>
      </c>
      <c r="E9" s="66">
        <f t="shared" si="0"/>
        <v>6</v>
      </c>
      <c r="F9" s="65">
        <f>VLOOKUP($A9,'Return Data'!$B$7:$R$2843,11,0)</f>
        <v>14.243499999999999</v>
      </c>
      <c r="G9" s="66">
        <f t="shared" si="1"/>
        <v>4</v>
      </c>
      <c r="H9" s="65">
        <f>VLOOKUP($A9,'Return Data'!$B$7:$R$2843,12,0)</f>
        <v>24.473099999999999</v>
      </c>
      <c r="I9" s="66">
        <f t="shared" si="2"/>
        <v>5</v>
      </c>
      <c r="J9" s="65">
        <f>VLOOKUP($A9,'Return Data'!$B$7:$R$2843,13,0)</f>
        <v>32.010199999999998</v>
      </c>
      <c r="K9" s="66">
        <f t="shared" si="3"/>
        <v>6</v>
      </c>
      <c r="L9" s="65">
        <f>VLOOKUP($A9,'Return Data'!$B$7:$R$2843,17,0)</f>
        <v>23.43</v>
      </c>
      <c r="M9" s="66">
        <f t="shared" si="4"/>
        <v>3</v>
      </c>
      <c r="N9" s="65">
        <f>VLOOKUP($A9,'Return Data'!$B$7:$R$2843,14,0)</f>
        <v>13.9183</v>
      </c>
      <c r="O9" s="66">
        <f t="shared" si="5"/>
        <v>4</v>
      </c>
      <c r="P9" s="65">
        <f>VLOOKUP($A9,'Return Data'!$B$7:$R$2843,15,0)</f>
        <v>11.8726</v>
      </c>
      <c r="Q9" s="66">
        <f t="shared" si="6"/>
        <v>4</v>
      </c>
      <c r="R9" s="65">
        <f>VLOOKUP($A9,'Return Data'!$B$7:$R$2843,16,0)</f>
        <v>11.5716</v>
      </c>
      <c r="S9" s="67">
        <f t="shared" si="7"/>
        <v>5</v>
      </c>
    </row>
    <row r="10" spans="1:20" x14ac:dyDescent="0.3">
      <c r="A10" s="63" t="s">
        <v>1247</v>
      </c>
      <c r="B10" s="64">
        <f>VLOOKUP($A10,'Return Data'!$B$7:$R$2843,3,0)</f>
        <v>44440</v>
      </c>
      <c r="C10" s="65">
        <f>VLOOKUP($A10,'Return Data'!$B$7:$R$2843,4,0)</f>
        <v>413.55549999999999</v>
      </c>
      <c r="D10" s="65">
        <f>VLOOKUP($A10,'Return Data'!$B$7:$R$2843,10,0)</f>
        <v>7.5891000000000002</v>
      </c>
      <c r="E10" s="66">
        <f t="shared" si="0"/>
        <v>5</v>
      </c>
      <c r="F10" s="65">
        <f>VLOOKUP($A10,'Return Data'!$B$7:$R$2843,11,0)</f>
        <v>14.819000000000001</v>
      </c>
      <c r="G10" s="66">
        <f t="shared" si="1"/>
        <v>3</v>
      </c>
      <c r="H10" s="65">
        <f>VLOOKUP($A10,'Return Data'!$B$7:$R$2843,12,0)</f>
        <v>36.097099999999998</v>
      </c>
      <c r="I10" s="66">
        <f t="shared" si="2"/>
        <v>2</v>
      </c>
      <c r="J10" s="65">
        <f>VLOOKUP($A10,'Return Data'!$B$7:$R$2843,13,0)</f>
        <v>42.011800000000001</v>
      </c>
      <c r="K10" s="66">
        <f t="shared" si="3"/>
        <v>2</v>
      </c>
      <c r="L10" s="65">
        <f>VLOOKUP($A10,'Return Data'!$B$7:$R$2843,17,0)</f>
        <v>22.875900000000001</v>
      </c>
      <c r="M10" s="66">
        <f t="shared" si="4"/>
        <v>4</v>
      </c>
      <c r="N10" s="65">
        <f>VLOOKUP($A10,'Return Data'!$B$7:$R$2843,14,0)</f>
        <v>14.327500000000001</v>
      </c>
      <c r="O10" s="66">
        <f t="shared" si="5"/>
        <v>3</v>
      </c>
      <c r="P10" s="65">
        <f>VLOOKUP($A10,'Return Data'!$B$7:$R$2843,15,0)</f>
        <v>14.1349</v>
      </c>
      <c r="Q10" s="66">
        <f t="shared" si="6"/>
        <v>2</v>
      </c>
      <c r="R10" s="65">
        <f>VLOOKUP($A10,'Return Data'!$B$7:$R$2843,16,0)</f>
        <v>15.665800000000001</v>
      </c>
      <c r="S10" s="67">
        <f t="shared" si="7"/>
        <v>2</v>
      </c>
    </row>
    <row r="11" spans="1:20" x14ac:dyDescent="0.3">
      <c r="A11" s="63" t="s">
        <v>2024</v>
      </c>
      <c r="B11" s="64">
        <f>VLOOKUP($A11,'Return Data'!$B$7:$R$2843,3,0)</f>
        <v>44440</v>
      </c>
      <c r="C11" s="65">
        <f>VLOOKUP($A11,'Return Data'!$B$7:$R$2843,4,0)</f>
        <v>27.4191</v>
      </c>
      <c r="D11" s="65">
        <f>VLOOKUP($A11,'Return Data'!$B$7:$R$2843,10,0)</f>
        <v>8.0922000000000001</v>
      </c>
      <c r="E11" s="66">
        <f t="shared" si="0"/>
        <v>3</v>
      </c>
      <c r="F11" s="65">
        <f>VLOOKUP($A11,'Return Data'!$B$7:$R$2843,11,0)</f>
        <v>14.0078</v>
      </c>
      <c r="G11" s="66">
        <f t="shared" si="1"/>
        <v>6</v>
      </c>
      <c r="H11" s="65">
        <f>VLOOKUP($A11,'Return Data'!$B$7:$R$2843,12,0)</f>
        <v>21.535900000000002</v>
      </c>
      <c r="I11" s="66">
        <f t="shared" si="2"/>
        <v>6</v>
      </c>
      <c r="J11" s="65">
        <f>VLOOKUP($A11,'Return Data'!$B$7:$R$2843,13,0)</f>
        <v>33.445799999999998</v>
      </c>
      <c r="K11" s="66">
        <f t="shared" si="3"/>
        <v>5</v>
      </c>
      <c r="L11" s="65">
        <f>VLOOKUP($A11,'Return Data'!$B$7:$R$2843,17,0)</f>
        <v>19.5868</v>
      </c>
      <c r="M11" s="66">
        <f t="shared" si="4"/>
        <v>5</v>
      </c>
      <c r="N11" s="65">
        <f>VLOOKUP($A11,'Return Data'!$B$7:$R$2843,14,0)</f>
        <v>13.74</v>
      </c>
      <c r="O11" s="66">
        <f t="shared" si="5"/>
        <v>5</v>
      </c>
      <c r="P11" s="65">
        <f>VLOOKUP($A11,'Return Data'!$B$7:$R$2843,15,0)</f>
        <v>10.662699999999999</v>
      </c>
      <c r="Q11" s="66">
        <f t="shared" si="6"/>
        <v>5</v>
      </c>
      <c r="R11" s="65">
        <f>VLOOKUP($A11,'Return Data'!$B$7:$R$2843,16,0)</f>
        <v>9.9947999999999997</v>
      </c>
      <c r="S11" s="67">
        <f t="shared" si="7"/>
        <v>7</v>
      </c>
    </row>
    <row r="12" spans="1:20" x14ac:dyDescent="0.3">
      <c r="A12" s="63" t="s">
        <v>1249</v>
      </c>
      <c r="B12" s="64">
        <f>VLOOKUP($A12,'Return Data'!$B$7:$R$2843,3,0)</f>
        <v>44440</v>
      </c>
      <c r="C12" s="65">
        <f>VLOOKUP($A12,'Return Data'!$B$7:$R$2843,4,0)</f>
        <v>72.1721</v>
      </c>
      <c r="D12" s="65">
        <f>VLOOKUP($A12,'Return Data'!$B$7:$R$2843,10,0)</f>
        <v>6.1052999999999997</v>
      </c>
      <c r="E12" s="66">
        <f t="shared" si="0"/>
        <v>7</v>
      </c>
      <c r="F12" s="65">
        <f>VLOOKUP($A12,'Return Data'!$B$7:$R$2843,11,0)</f>
        <v>35.226700000000001</v>
      </c>
      <c r="G12" s="66">
        <f t="shared" si="1"/>
        <v>1</v>
      </c>
      <c r="H12" s="65">
        <f>VLOOKUP($A12,'Return Data'!$B$7:$R$2843,12,0)</f>
        <v>48.175400000000003</v>
      </c>
      <c r="I12" s="66">
        <f t="shared" si="2"/>
        <v>1</v>
      </c>
      <c r="J12" s="65">
        <f>VLOOKUP($A12,'Return Data'!$B$7:$R$2843,13,0)</f>
        <v>58.903199999999998</v>
      </c>
      <c r="K12" s="66">
        <f t="shared" si="3"/>
        <v>1</v>
      </c>
      <c r="L12" s="65">
        <f>VLOOKUP($A12,'Return Data'!$B$7:$R$2843,17,0)</f>
        <v>37.862699999999997</v>
      </c>
      <c r="M12" s="66">
        <f t="shared" si="4"/>
        <v>1</v>
      </c>
      <c r="N12" s="65">
        <f>VLOOKUP($A12,'Return Data'!$B$7:$R$2843,14,0)</f>
        <v>27.6005</v>
      </c>
      <c r="O12" s="66">
        <f t="shared" si="5"/>
        <v>1</v>
      </c>
      <c r="P12" s="65">
        <f>VLOOKUP($A12,'Return Data'!$B$7:$R$2843,15,0)</f>
        <v>17.306100000000001</v>
      </c>
      <c r="Q12" s="66">
        <f t="shared" si="6"/>
        <v>1</v>
      </c>
      <c r="R12" s="65">
        <f>VLOOKUP($A12,'Return Data'!$B$7:$R$2843,16,0)</f>
        <v>13.331300000000001</v>
      </c>
      <c r="S12" s="67">
        <f t="shared" si="7"/>
        <v>3</v>
      </c>
    </row>
    <row r="13" spans="1:20" x14ac:dyDescent="0.3">
      <c r="A13" s="63" t="s">
        <v>761</v>
      </c>
      <c r="B13" s="64">
        <f>VLOOKUP($A13,'Return Data'!$B$7:$R$2843,3,0)</f>
        <v>44440</v>
      </c>
      <c r="C13" s="65">
        <f>VLOOKUP($A13,'Return Data'!$B$7:$R$2843,4,0)</f>
        <v>23.3111</v>
      </c>
      <c r="D13" s="65">
        <f>VLOOKUP($A13,'Return Data'!$B$7:$R$2843,10,0)</f>
        <v>8.4581999999999997</v>
      </c>
      <c r="E13" s="66">
        <f t="shared" si="0"/>
        <v>2</v>
      </c>
      <c r="F13" s="65">
        <f>VLOOKUP($A13,'Return Data'!$B$7:$R$2843,11,0)</f>
        <v>10.987399999999999</v>
      </c>
      <c r="G13" s="66">
        <f t="shared" si="1"/>
        <v>7</v>
      </c>
      <c r="H13" s="65">
        <f>VLOOKUP($A13,'Return Data'!$B$7:$R$2843,12,0)</f>
        <v>11.7547</v>
      </c>
      <c r="I13" s="66">
        <f t="shared" si="2"/>
        <v>9</v>
      </c>
      <c r="J13" s="65">
        <f>VLOOKUP($A13,'Return Data'!$B$7:$R$2843,13,0)</f>
        <v>13.2624</v>
      </c>
      <c r="K13" s="66">
        <f t="shared" si="3"/>
        <v>9</v>
      </c>
      <c r="L13" s="65">
        <f>VLOOKUP($A13,'Return Data'!$B$7:$R$2843,17,0)</f>
        <v>11.4329</v>
      </c>
      <c r="M13" s="66">
        <f t="shared" si="4"/>
        <v>8</v>
      </c>
      <c r="N13" s="65">
        <f>VLOOKUP($A13,'Return Data'!$B$7:$R$2843,14,0)</f>
        <v>9.4938000000000002</v>
      </c>
      <c r="O13" s="66">
        <f t="shared" si="5"/>
        <v>7</v>
      </c>
      <c r="P13" s="65">
        <f>VLOOKUP($A13,'Return Data'!$B$7:$R$2843,15,0)</f>
        <v>8.5660000000000007</v>
      </c>
      <c r="Q13" s="66">
        <f t="shared" si="6"/>
        <v>8</v>
      </c>
      <c r="R13" s="65">
        <f>VLOOKUP($A13,'Return Data'!$B$7:$R$2843,16,0)</f>
        <v>9.6931999999999992</v>
      </c>
      <c r="S13" s="67">
        <f t="shared" si="7"/>
        <v>8</v>
      </c>
    </row>
    <row r="14" spans="1:20" x14ac:dyDescent="0.3">
      <c r="A14" s="63" t="s">
        <v>1250</v>
      </c>
      <c r="B14" s="64">
        <f>VLOOKUP($A14,'Return Data'!$B$7:$R$2843,3,0)</f>
        <v>44440</v>
      </c>
      <c r="C14" s="65">
        <f>VLOOKUP($A14,'Return Data'!$B$7:$R$2843,4,0)</f>
        <v>39.137</v>
      </c>
      <c r="D14" s="65">
        <f>VLOOKUP($A14,'Return Data'!$B$7:$R$2843,10,0)</f>
        <v>4.5206</v>
      </c>
      <c r="E14" s="66">
        <f t="shared" si="0"/>
        <v>9</v>
      </c>
      <c r="F14" s="65">
        <f>VLOOKUP($A14,'Return Data'!$B$7:$R$2843,11,0)</f>
        <v>10.431699999999999</v>
      </c>
      <c r="G14" s="66">
        <f t="shared" si="1"/>
        <v>8</v>
      </c>
      <c r="H14" s="65">
        <f>VLOOKUP($A14,'Return Data'!$B$7:$R$2843,12,0)</f>
        <v>15.9749</v>
      </c>
      <c r="I14" s="66">
        <f t="shared" si="2"/>
        <v>7</v>
      </c>
      <c r="J14" s="65">
        <f>VLOOKUP($A14,'Return Data'!$B$7:$R$2843,13,0)</f>
        <v>20.580300000000001</v>
      </c>
      <c r="K14" s="66">
        <f t="shared" si="3"/>
        <v>8</v>
      </c>
      <c r="L14" s="65">
        <f>VLOOKUP($A14,'Return Data'!$B$7:$R$2843,17,0)</f>
        <v>15.415900000000001</v>
      </c>
      <c r="M14" s="66">
        <f t="shared" si="4"/>
        <v>6</v>
      </c>
      <c r="N14" s="65">
        <f>VLOOKUP($A14,'Return Data'!$B$7:$R$2843,14,0)</f>
        <v>12.771000000000001</v>
      </c>
      <c r="O14" s="66">
        <f t="shared" si="5"/>
        <v>6</v>
      </c>
      <c r="P14" s="65">
        <f>VLOOKUP($A14,'Return Data'!$B$7:$R$2843,15,0)</f>
        <v>10.539199999999999</v>
      </c>
      <c r="Q14" s="66">
        <f t="shared" si="6"/>
        <v>6</v>
      </c>
      <c r="R14" s="65">
        <f>VLOOKUP($A14,'Return Data'!$B$7:$R$2843,16,0)</f>
        <v>11.537800000000001</v>
      </c>
      <c r="S14" s="67">
        <f t="shared" si="7"/>
        <v>6</v>
      </c>
    </row>
    <row r="15" spans="1:20" x14ac:dyDescent="0.3">
      <c r="A15" s="63" t="s">
        <v>1252</v>
      </c>
      <c r="B15" s="64">
        <f>VLOOKUP($A15,'Return Data'!$B$7:$R$2843,3,0)</f>
        <v>44440</v>
      </c>
      <c r="C15" s="65">
        <f>VLOOKUP($A15,'Return Data'!$B$7:$R$2843,4,0)</f>
        <v>15.395200000000001</v>
      </c>
      <c r="D15" s="65">
        <f>VLOOKUP($A15,'Return Data'!$B$7:$R$2843,10,0)</f>
        <v>7.9744000000000002</v>
      </c>
      <c r="E15" s="66">
        <f t="shared" si="0"/>
        <v>4</v>
      </c>
      <c r="F15" s="65">
        <f>VLOOKUP($A15,'Return Data'!$B$7:$R$2843,11,0)</f>
        <v>14.062200000000001</v>
      </c>
      <c r="G15" s="66">
        <f t="shared" si="1"/>
        <v>5</v>
      </c>
      <c r="H15" s="65">
        <f>VLOOKUP($A15,'Return Data'!$B$7:$R$2843,12,0)</f>
        <v>27.017900000000001</v>
      </c>
      <c r="I15" s="66">
        <f t="shared" si="2"/>
        <v>3</v>
      </c>
      <c r="J15" s="65">
        <f>VLOOKUP($A15,'Return Data'!$B$7:$R$2843,13,0)</f>
        <v>39.880099999999999</v>
      </c>
      <c r="K15" s="66">
        <f t="shared" si="3"/>
        <v>4</v>
      </c>
      <c r="L15" s="65"/>
      <c r="M15" s="66"/>
      <c r="N15" s="65"/>
      <c r="O15" s="66"/>
      <c r="P15" s="65"/>
      <c r="Q15" s="66"/>
      <c r="R15" s="65">
        <f>VLOOKUP($A15,'Return Data'!$B$7:$R$2843,16,0)</f>
        <v>33.434100000000001</v>
      </c>
      <c r="S15" s="67">
        <f t="shared" si="7"/>
        <v>1</v>
      </c>
    </row>
    <row r="16" spans="1:20" x14ac:dyDescent="0.3">
      <c r="A16" s="63" t="s">
        <v>1254</v>
      </c>
      <c r="B16" s="64">
        <f>VLOOKUP($A16,'Return Data'!$B$7:$R$2843,3,0)</f>
        <v>44440</v>
      </c>
      <c r="C16" s="65">
        <f>VLOOKUP($A16,'Return Data'!$B$7:$R$2843,4,0)</f>
        <v>46.580500000000001</v>
      </c>
      <c r="D16" s="65">
        <f>VLOOKUP($A16,'Return Data'!$B$7:$R$2843,10,0)</f>
        <v>5.9436999999999998</v>
      </c>
      <c r="E16" s="66">
        <f t="shared" si="0"/>
        <v>8</v>
      </c>
      <c r="F16" s="65">
        <f>VLOOKUP($A16,'Return Data'!$B$7:$R$2843,11,0)</f>
        <v>9.2210999999999999</v>
      </c>
      <c r="G16" s="66">
        <f t="shared" si="1"/>
        <v>9</v>
      </c>
      <c r="H16" s="65">
        <f>VLOOKUP($A16,'Return Data'!$B$7:$R$2843,12,0)</f>
        <v>14.9682</v>
      </c>
      <c r="I16" s="66">
        <f t="shared" si="2"/>
        <v>8</v>
      </c>
      <c r="J16" s="65">
        <f>VLOOKUP($A16,'Return Data'!$B$7:$R$2843,13,0)</f>
        <v>21.319800000000001</v>
      </c>
      <c r="K16" s="66">
        <f t="shared" si="3"/>
        <v>7</v>
      </c>
      <c r="L16" s="65">
        <f>VLOOKUP($A16,'Return Data'!$B$7:$R$2843,17,0)</f>
        <v>15.144</v>
      </c>
      <c r="M16" s="66">
        <f>RANK(L16,L$8:L$16,0)</f>
        <v>7</v>
      </c>
      <c r="N16" s="65">
        <f>VLOOKUP($A16,'Return Data'!$B$7:$R$2843,14,0)</f>
        <v>9.0602999999999998</v>
      </c>
      <c r="O16" s="66">
        <f>RANK(N16,N$8:N$16,0)</f>
        <v>8</v>
      </c>
      <c r="P16" s="65">
        <f>VLOOKUP($A16,'Return Data'!$B$7:$R$2843,15,0)</f>
        <v>8.9266000000000005</v>
      </c>
      <c r="Q16" s="66">
        <f>RANK(P16,P$8:P$16,0)</f>
        <v>7</v>
      </c>
      <c r="R16" s="65">
        <f>VLOOKUP($A16,'Return Data'!$B$7:$R$2843,16,0)</f>
        <v>8.1463000000000001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7.4227444444444437</v>
      </c>
      <c r="E18" s="74"/>
      <c r="F18" s="75">
        <f>AVERAGE(F8:F16)</f>
        <v>15.657488888888887</v>
      </c>
      <c r="G18" s="74"/>
      <c r="H18" s="75">
        <f>AVERAGE(H8:H16)</f>
        <v>25.070944444444443</v>
      </c>
      <c r="I18" s="74"/>
      <c r="J18" s="75">
        <f>AVERAGE(J8:J16)</f>
        <v>33.49563333333333</v>
      </c>
      <c r="K18" s="74"/>
      <c r="L18" s="75">
        <f>AVERAGE(L8:L16)</f>
        <v>21.366099999999999</v>
      </c>
      <c r="M18" s="74"/>
      <c r="N18" s="75">
        <f>AVERAGE(N8:N16)</f>
        <v>14.7108375</v>
      </c>
      <c r="O18" s="74"/>
      <c r="P18" s="75">
        <f>AVERAGE(P8:P16)</f>
        <v>11.986174999999999</v>
      </c>
      <c r="Q18" s="74"/>
      <c r="R18" s="75">
        <f>AVERAGE(R8:R16)</f>
        <v>13.901244444444444</v>
      </c>
      <c r="S18" s="76"/>
    </row>
    <row r="19" spans="1:19" x14ac:dyDescent="0.3">
      <c r="A19" s="73" t="s">
        <v>28</v>
      </c>
      <c r="B19" s="74"/>
      <c r="C19" s="74"/>
      <c r="D19" s="75">
        <f>MIN(D8:D16)</f>
        <v>4.5206</v>
      </c>
      <c r="E19" s="74"/>
      <c r="F19" s="75">
        <f>MIN(F8:F16)</f>
        <v>9.2210999999999999</v>
      </c>
      <c r="G19" s="74"/>
      <c r="H19" s="75">
        <f>MIN(H8:H16)</f>
        <v>11.7547</v>
      </c>
      <c r="I19" s="74"/>
      <c r="J19" s="75">
        <f>MIN(J8:J16)</f>
        <v>13.2624</v>
      </c>
      <c r="K19" s="74"/>
      <c r="L19" s="75">
        <f>MIN(L8:L16)</f>
        <v>11.4329</v>
      </c>
      <c r="M19" s="74"/>
      <c r="N19" s="75">
        <f>MIN(N8:N16)</f>
        <v>9.0602999999999998</v>
      </c>
      <c r="O19" s="74"/>
      <c r="P19" s="75">
        <f>MIN(P8:P16)</f>
        <v>8.5660000000000007</v>
      </c>
      <c r="Q19" s="74"/>
      <c r="R19" s="75">
        <f>MIN(R8:R16)</f>
        <v>8.1463000000000001</v>
      </c>
      <c r="S19" s="76"/>
    </row>
    <row r="20" spans="1:19" ht="15" thickBot="1" x14ac:dyDescent="0.35">
      <c r="A20" s="77" t="s">
        <v>29</v>
      </c>
      <c r="B20" s="78"/>
      <c r="C20" s="78"/>
      <c r="D20" s="79">
        <f>MAX(D8:D16)</f>
        <v>10.765000000000001</v>
      </c>
      <c r="E20" s="78"/>
      <c r="F20" s="79">
        <f>MAX(F8:F16)</f>
        <v>35.226700000000001</v>
      </c>
      <c r="G20" s="78"/>
      <c r="H20" s="79">
        <f>MAX(H8:H16)</f>
        <v>48.175400000000003</v>
      </c>
      <c r="I20" s="78"/>
      <c r="J20" s="79">
        <f>MAX(J8:J16)</f>
        <v>58.903199999999998</v>
      </c>
      <c r="K20" s="78"/>
      <c r="L20" s="79">
        <f>MAX(L8:L16)</f>
        <v>37.862699999999997</v>
      </c>
      <c r="M20" s="78"/>
      <c r="N20" s="79">
        <f>MAX(N8:N16)</f>
        <v>27.6005</v>
      </c>
      <c r="O20" s="78"/>
      <c r="P20" s="79">
        <f>MAX(P8:P16)</f>
        <v>17.306100000000001</v>
      </c>
      <c r="Q20" s="78"/>
      <c r="R20" s="79">
        <f>MAX(R8:R16)</f>
        <v>33.434100000000001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44440</v>
      </c>
      <c r="C8" s="65">
        <f>VLOOKUP($A8,'Return Data'!$B$7:$R$2843,4,0)</f>
        <v>277.73070000000001</v>
      </c>
      <c r="D8" s="65">
        <f>VLOOKUP($A8,'Return Data'!$B$7:$R$2843,5,0)</f>
        <v>19.105699999999999</v>
      </c>
      <c r="E8" s="66">
        <f>RANK(D8,D$8:D$14,0)</f>
        <v>3</v>
      </c>
      <c r="F8" s="65">
        <f>VLOOKUP($A8,'Return Data'!$B$7:$R$2843,6,0)</f>
        <v>10.1441</v>
      </c>
      <c r="G8" s="66">
        <f>RANK(F8,F$8:F$14,0)</f>
        <v>4</v>
      </c>
      <c r="H8" s="65">
        <f>VLOOKUP($A8,'Return Data'!$B$7:$R$2843,7,0)</f>
        <v>7.3982999999999999</v>
      </c>
      <c r="I8" s="66">
        <f>RANK(H8,H$8:H$14,0)</f>
        <v>7</v>
      </c>
      <c r="J8" s="65">
        <f>VLOOKUP($A8,'Return Data'!$B$7:$R$2843,8,0)</f>
        <v>5.26</v>
      </c>
      <c r="K8" s="66">
        <f>RANK(J8,J$8:J$14,0)</f>
        <v>7</v>
      </c>
      <c r="L8" s="65">
        <f>VLOOKUP($A8,'Return Data'!$B$7:$R$2843,9,0)</f>
        <v>6.5442999999999998</v>
      </c>
      <c r="M8" s="66">
        <f>RANK(L8,L$8:L$14,0)</f>
        <v>7</v>
      </c>
      <c r="N8" s="65">
        <f>VLOOKUP($A8,'Return Data'!$B$7:$R$2843,10,0)</f>
        <v>5.8174000000000001</v>
      </c>
      <c r="O8" s="66">
        <f>RANK(N8,N$8:N$14,0)</f>
        <v>6</v>
      </c>
      <c r="P8" s="65">
        <f>VLOOKUP($A8,'Return Data'!$B$7:$R$2843,11,0)</f>
        <v>6.4997999999999996</v>
      </c>
      <c r="Q8" s="66">
        <f>RANK(P8,P$8:P$14,0)</f>
        <v>4</v>
      </c>
      <c r="R8" s="65">
        <f>VLOOKUP($A8,'Return Data'!$B$7:$R$2843,12,0)</f>
        <v>4.4451000000000001</v>
      </c>
      <c r="S8" s="66">
        <f>RANK(R8,R$8:R$14,0)</f>
        <v>7</v>
      </c>
      <c r="T8" s="65">
        <f>VLOOKUP($A8,'Return Data'!$B$7:$R$2843,13,0)</f>
        <v>5.2340999999999998</v>
      </c>
      <c r="U8" s="66">
        <f>RANK(T8,T$8:T$14,0)</f>
        <v>6</v>
      </c>
      <c r="V8" s="65">
        <f>VLOOKUP($A8,'Return Data'!$B$7:$R$2843,17,0)</f>
        <v>7.1169000000000002</v>
      </c>
      <c r="W8" s="66">
        <f>RANK(V8,V$8:V$14,0)</f>
        <v>4</v>
      </c>
      <c r="X8" s="65">
        <f>VLOOKUP($A8,'Return Data'!$B$7:$R$2843,14,0)</f>
        <v>7.8551000000000002</v>
      </c>
      <c r="Y8" s="66">
        <f>RANK(X8,X$8:X$14,0)</f>
        <v>4</v>
      </c>
      <c r="Z8" s="65">
        <f>VLOOKUP($A8,'Return Data'!$B$7:$R$2843,16,0)</f>
        <v>8.5341000000000005</v>
      </c>
      <c r="AA8" s="67">
        <f>RANK(Z8,Z$8:Z$14,0)</f>
        <v>3</v>
      </c>
    </row>
    <row r="9" spans="1:27" x14ac:dyDescent="0.3">
      <c r="A9" s="63" t="s">
        <v>806</v>
      </c>
      <c r="B9" s="64">
        <f>VLOOKUP($A9,'Return Data'!$B$7:$R$2843,3,0)</f>
        <v>44440</v>
      </c>
      <c r="C9" s="65">
        <f>VLOOKUP($A9,'Return Data'!$B$7:$R$2843,4,0)</f>
        <v>34.008899999999997</v>
      </c>
      <c r="D9" s="65">
        <f>VLOOKUP($A9,'Return Data'!$B$7:$R$2843,5,0)</f>
        <v>10.306100000000001</v>
      </c>
      <c r="E9" s="66">
        <f t="shared" ref="E9:E14" si="0">RANK(D9,D$8:D$14,0)</f>
        <v>6</v>
      </c>
      <c r="F9" s="65">
        <f>VLOOKUP($A9,'Return Data'!$B$7:$R$2843,6,0)</f>
        <v>6.3162000000000003</v>
      </c>
      <c r="G9" s="66">
        <f t="shared" ref="G9:G14" si="1">RANK(F9,F$8:F$14,0)</f>
        <v>6</v>
      </c>
      <c r="H9" s="65">
        <f>VLOOKUP($A9,'Return Data'!$B$7:$R$2843,7,0)</f>
        <v>7.8773</v>
      </c>
      <c r="I9" s="66">
        <f t="shared" ref="I9:I14" si="2">RANK(H9,H$8:H$14,0)</f>
        <v>6</v>
      </c>
      <c r="J9" s="65">
        <f>VLOOKUP($A9,'Return Data'!$B$7:$R$2843,8,0)</f>
        <v>7.28</v>
      </c>
      <c r="K9" s="66">
        <f t="shared" ref="K9:K14" si="3">RANK(J9,J$8:J$14,0)</f>
        <v>4</v>
      </c>
      <c r="L9" s="65">
        <f>VLOOKUP($A9,'Return Data'!$B$7:$R$2843,9,0)</f>
        <v>7.1323999999999996</v>
      </c>
      <c r="M9" s="66">
        <f t="shared" ref="M9:M14" si="4">RANK(L9,L$8:L$14,0)</f>
        <v>6</v>
      </c>
      <c r="N9" s="65">
        <f>VLOOKUP($A9,'Return Data'!$B$7:$R$2843,10,0)</f>
        <v>5.7854000000000001</v>
      </c>
      <c r="O9" s="66">
        <f t="shared" ref="O9:O14" si="5">RANK(N9,N$8:N$14,0)</f>
        <v>7</v>
      </c>
      <c r="P9" s="65">
        <f>VLOOKUP($A9,'Return Data'!$B$7:$R$2843,11,0)</f>
        <v>5.3590999999999998</v>
      </c>
      <c r="Q9" s="66">
        <f t="shared" ref="Q9:Q14" si="6">RANK(P9,P$8:P$14,0)</f>
        <v>7</v>
      </c>
      <c r="R9" s="65">
        <f>VLOOKUP($A9,'Return Data'!$B$7:$R$2843,12,0)</f>
        <v>4.8697999999999997</v>
      </c>
      <c r="S9" s="66">
        <f t="shared" ref="S9:S14" si="7">RANK(R9,R$8:R$14,0)</f>
        <v>5</v>
      </c>
      <c r="T9" s="65">
        <f>VLOOKUP($A9,'Return Data'!$B$7:$R$2843,13,0)</f>
        <v>5.3144999999999998</v>
      </c>
      <c r="U9" s="66">
        <f t="shared" ref="U9:U14" si="8">RANK(T9,T$8:T$14,0)</f>
        <v>5</v>
      </c>
      <c r="V9" s="65">
        <f>VLOOKUP($A9,'Return Data'!$B$7:$R$2843,17,0)</f>
        <v>6.2416</v>
      </c>
      <c r="W9" s="66">
        <f t="shared" ref="W9:W13" si="9">RANK(V9,V$8:V$14,0)</f>
        <v>6</v>
      </c>
      <c r="X9" s="65">
        <f>VLOOKUP($A9,'Return Data'!$B$7:$R$2843,14,0)</f>
        <v>6.7766000000000002</v>
      </c>
      <c r="Y9" s="66">
        <f t="shared" ref="Y9:Y13" si="10">RANK(X9,X$8:X$14,0)</f>
        <v>5</v>
      </c>
      <c r="Z9" s="65">
        <f>VLOOKUP($A9,'Return Data'!$B$7:$R$2843,16,0)</f>
        <v>7.0868000000000002</v>
      </c>
      <c r="AA9" s="67">
        <f t="shared" ref="AA9:AA14" si="11">RANK(Z9,Z$8:Z$14,0)</f>
        <v>7</v>
      </c>
    </row>
    <row r="10" spans="1:27" x14ac:dyDescent="0.3">
      <c r="A10" s="63" t="s">
        <v>808</v>
      </c>
      <c r="B10" s="64">
        <f>VLOOKUP($A10,'Return Data'!$B$7:$R$2843,3,0)</f>
        <v>44440</v>
      </c>
      <c r="C10" s="65">
        <f>VLOOKUP($A10,'Return Data'!$B$7:$R$2843,4,0)</f>
        <v>39.3568</v>
      </c>
      <c r="D10" s="65">
        <f>VLOOKUP($A10,'Return Data'!$B$7:$R$2843,5,0)</f>
        <v>20.4145</v>
      </c>
      <c r="E10" s="66">
        <f t="shared" si="0"/>
        <v>2</v>
      </c>
      <c r="F10" s="65">
        <f>VLOOKUP($A10,'Return Data'!$B$7:$R$2843,6,0)</f>
        <v>11.145899999999999</v>
      </c>
      <c r="G10" s="66">
        <f t="shared" si="1"/>
        <v>3</v>
      </c>
      <c r="H10" s="65">
        <f>VLOOKUP($A10,'Return Data'!$B$7:$R$2843,7,0)</f>
        <v>10.1816</v>
      </c>
      <c r="I10" s="66">
        <f t="shared" si="2"/>
        <v>4</v>
      </c>
      <c r="J10" s="65">
        <f>VLOOKUP($A10,'Return Data'!$B$7:$R$2843,8,0)</f>
        <v>7.0541</v>
      </c>
      <c r="K10" s="66">
        <f t="shared" si="3"/>
        <v>5</v>
      </c>
      <c r="L10" s="65">
        <f>VLOOKUP($A10,'Return Data'!$B$7:$R$2843,9,0)</f>
        <v>7.609</v>
      </c>
      <c r="M10" s="66">
        <f t="shared" si="4"/>
        <v>5</v>
      </c>
      <c r="N10" s="65">
        <f>VLOOKUP($A10,'Return Data'!$B$7:$R$2843,10,0)</f>
        <v>6.6060999999999996</v>
      </c>
      <c r="O10" s="66">
        <f t="shared" si="5"/>
        <v>4</v>
      </c>
      <c r="P10" s="65">
        <f>VLOOKUP($A10,'Return Data'!$B$7:$R$2843,11,0)</f>
        <v>6.3620000000000001</v>
      </c>
      <c r="Q10" s="66">
        <f t="shared" si="6"/>
        <v>5</v>
      </c>
      <c r="R10" s="65">
        <f>VLOOKUP($A10,'Return Data'!$B$7:$R$2843,12,0)</f>
        <v>5.3342000000000001</v>
      </c>
      <c r="S10" s="66">
        <f t="shared" si="7"/>
        <v>2</v>
      </c>
      <c r="T10" s="65">
        <f>VLOOKUP($A10,'Return Data'!$B$7:$R$2843,13,0)</f>
        <v>6.3611000000000004</v>
      </c>
      <c r="U10" s="66">
        <f t="shared" si="8"/>
        <v>3</v>
      </c>
      <c r="V10" s="65">
        <f>VLOOKUP($A10,'Return Data'!$B$7:$R$2843,17,0)</f>
        <v>7.7121000000000004</v>
      </c>
      <c r="W10" s="66">
        <f t="shared" si="9"/>
        <v>3</v>
      </c>
      <c r="X10" s="65">
        <f>VLOOKUP($A10,'Return Data'!$B$7:$R$2843,14,0)</f>
        <v>8.0467999999999993</v>
      </c>
      <c r="Y10" s="66">
        <f t="shared" si="10"/>
        <v>3</v>
      </c>
      <c r="Z10" s="65">
        <f>VLOOKUP($A10,'Return Data'!$B$7:$R$2843,16,0)</f>
        <v>8.3524999999999991</v>
      </c>
      <c r="AA10" s="67">
        <f t="shared" si="11"/>
        <v>5</v>
      </c>
    </row>
    <row r="11" spans="1:27" x14ac:dyDescent="0.3">
      <c r="A11" s="63" t="s">
        <v>810</v>
      </c>
      <c r="B11" s="64">
        <f>VLOOKUP($A11,'Return Data'!$B$7:$R$2843,3,0)</f>
        <v>44440</v>
      </c>
      <c r="C11" s="65">
        <f>VLOOKUP($A11,'Return Data'!$B$7:$R$2843,4,0)</f>
        <v>356.2792</v>
      </c>
      <c r="D11" s="65">
        <f>VLOOKUP($A11,'Return Data'!$B$7:$R$2843,5,0)</f>
        <v>5.8506999999999998</v>
      </c>
      <c r="E11" s="66">
        <f t="shared" si="0"/>
        <v>7</v>
      </c>
      <c r="F11" s="65">
        <f>VLOOKUP($A11,'Return Data'!$B$7:$R$2843,6,0)</f>
        <v>7.6361999999999997</v>
      </c>
      <c r="G11" s="66">
        <f t="shared" si="1"/>
        <v>5</v>
      </c>
      <c r="H11" s="65">
        <f>VLOOKUP($A11,'Return Data'!$B$7:$R$2843,7,0)</f>
        <v>12.672800000000001</v>
      </c>
      <c r="I11" s="66">
        <f t="shared" si="2"/>
        <v>2</v>
      </c>
      <c r="J11" s="65">
        <f>VLOOKUP($A11,'Return Data'!$B$7:$R$2843,8,0)</f>
        <v>9.6944999999999997</v>
      </c>
      <c r="K11" s="66">
        <f t="shared" si="3"/>
        <v>1</v>
      </c>
      <c r="L11" s="65">
        <f>VLOOKUP($A11,'Return Data'!$B$7:$R$2843,9,0)</f>
        <v>11.7355</v>
      </c>
      <c r="M11" s="66">
        <f t="shared" si="4"/>
        <v>1</v>
      </c>
      <c r="N11" s="65">
        <f>VLOOKUP($A11,'Return Data'!$B$7:$R$2843,10,0)</f>
        <v>9.2559000000000005</v>
      </c>
      <c r="O11" s="66">
        <f t="shared" si="5"/>
        <v>1</v>
      </c>
      <c r="P11" s="65">
        <f>VLOOKUP($A11,'Return Data'!$B$7:$R$2843,11,0)</f>
        <v>6.8014000000000001</v>
      </c>
      <c r="Q11" s="66">
        <f t="shared" si="6"/>
        <v>3</v>
      </c>
      <c r="R11" s="65">
        <f>VLOOKUP($A11,'Return Data'!$B$7:$R$2843,12,0)</f>
        <v>6.3754</v>
      </c>
      <c r="S11" s="66">
        <f t="shared" si="7"/>
        <v>1</v>
      </c>
      <c r="T11" s="65">
        <f>VLOOKUP($A11,'Return Data'!$B$7:$R$2843,13,0)</f>
        <v>7.0640000000000001</v>
      </c>
      <c r="U11" s="66">
        <f t="shared" si="8"/>
        <v>1</v>
      </c>
      <c r="V11" s="65">
        <f>VLOOKUP($A11,'Return Data'!$B$7:$R$2843,17,0)</f>
        <v>8.6265000000000001</v>
      </c>
      <c r="W11" s="66">
        <f t="shared" si="9"/>
        <v>2</v>
      </c>
      <c r="X11" s="65">
        <f>VLOOKUP($A11,'Return Data'!$B$7:$R$2843,14,0)</f>
        <v>8.6577000000000002</v>
      </c>
      <c r="Y11" s="66">
        <f t="shared" si="10"/>
        <v>2</v>
      </c>
      <c r="Z11" s="65">
        <f>VLOOKUP($A11,'Return Data'!$B$7:$R$2843,16,0)</f>
        <v>8.8641000000000005</v>
      </c>
      <c r="AA11" s="67">
        <f t="shared" si="11"/>
        <v>1</v>
      </c>
    </row>
    <row r="12" spans="1:27" x14ac:dyDescent="0.3">
      <c r="A12" s="63" t="s">
        <v>811</v>
      </c>
      <c r="B12" s="64">
        <f>VLOOKUP($A12,'Return Data'!$B$7:$R$2843,3,0)</f>
        <v>44440</v>
      </c>
      <c r="C12" s="65">
        <f>VLOOKUP($A12,'Return Data'!$B$7:$R$2843,4,0)</f>
        <v>1203.0748000000001</v>
      </c>
      <c r="D12" s="65">
        <f>VLOOKUP($A12,'Return Data'!$B$7:$R$2843,5,0)</f>
        <v>14.5564</v>
      </c>
      <c r="E12" s="66">
        <f t="shared" si="0"/>
        <v>4</v>
      </c>
      <c r="F12" s="65">
        <f>VLOOKUP($A12,'Return Data'!$B$7:$R$2843,6,0)</f>
        <v>16.874600000000001</v>
      </c>
      <c r="G12" s="66">
        <f t="shared" si="1"/>
        <v>1</v>
      </c>
      <c r="H12" s="65">
        <f>VLOOKUP($A12,'Return Data'!$B$7:$R$2843,7,0)</f>
        <v>13.789899999999999</v>
      </c>
      <c r="I12" s="66">
        <f t="shared" si="2"/>
        <v>1</v>
      </c>
      <c r="J12" s="65">
        <f>VLOOKUP($A12,'Return Data'!$B$7:$R$2843,8,0)</f>
        <v>9.0973000000000006</v>
      </c>
      <c r="K12" s="66">
        <f t="shared" si="3"/>
        <v>2</v>
      </c>
      <c r="L12" s="65">
        <f>VLOOKUP($A12,'Return Data'!$B$7:$R$2843,9,0)</f>
        <v>10.436400000000001</v>
      </c>
      <c r="M12" s="66">
        <f t="shared" si="4"/>
        <v>2</v>
      </c>
      <c r="N12" s="65">
        <f>VLOOKUP($A12,'Return Data'!$B$7:$R$2843,10,0)</f>
        <v>7.2958999999999996</v>
      </c>
      <c r="O12" s="66">
        <f t="shared" si="5"/>
        <v>2</v>
      </c>
      <c r="P12" s="65">
        <f>VLOOKUP($A12,'Return Data'!$B$7:$R$2843,11,0)</f>
        <v>9.1785999999999994</v>
      </c>
      <c r="Q12" s="66">
        <f t="shared" si="6"/>
        <v>1</v>
      </c>
      <c r="R12" s="65">
        <f>VLOOKUP($A12,'Return Data'!$B$7:$R$2843,12,0)</f>
        <v>5.218</v>
      </c>
      <c r="S12" s="66">
        <f t="shared" si="7"/>
        <v>3</v>
      </c>
      <c r="T12" s="65">
        <f>VLOOKUP($A12,'Return Data'!$B$7:$R$2843,13,0)</f>
        <v>6.7283999999999997</v>
      </c>
      <c r="U12" s="66">
        <f t="shared" si="8"/>
        <v>2</v>
      </c>
      <c r="V12" s="65"/>
      <c r="W12" s="66"/>
      <c r="X12" s="65"/>
      <c r="Y12" s="66"/>
      <c r="Z12" s="65">
        <f>VLOOKUP($A12,'Return Data'!$B$7:$R$2843,16,0)</f>
        <v>8.3546999999999993</v>
      </c>
      <c r="AA12" s="67">
        <f t="shared" si="11"/>
        <v>4</v>
      </c>
    </row>
    <row r="13" spans="1:27" x14ac:dyDescent="0.3">
      <c r="A13" s="63" t="s">
        <v>814</v>
      </c>
      <c r="B13" s="64">
        <f>VLOOKUP($A13,'Return Data'!$B$7:$R$2843,3,0)</f>
        <v>44440</v>
      </c>
      <c r="C13" s="65">
        <f>VLOOKUP($A13,'Return Data'!$B$7:$R$2843,4,0)</f>
        <v>37.067100000000003</v>
      </c>
      <c r="D13" s="65">
        <f>VLOOKUP($A13,'Return Data'!$B$7:$R$2843,5,0)</f>
        <v>21.5777</v>
      </c>
      <c r="E13" s="66">
        <f t="shared" si="0"/>
        <v>1</v>
      </c>
      <c r="F13" s="65">
        <f>VLOOKUP($A13,'Return Data'!$B$7:$R$2843,6,0)</f>
        <v>13.634</v>
      </c>
      <c r="G13" s="66">
        <f t="shared" si="1"/>
        <v>2</v>
      </c>
      <c r="H13" s="65">
        <f>VLOOKUP($A13,'Return Data'!$B$7:$R$2843,7,0)</f>
        <v>10.289300000000001</v>
      </c>
      <c r="I13" s="66">
        <f t="shared" si="2"/>
        <v>3</v>
      </c>
      <c r="J13" s="65">
        <f>VLOOKUP($A13,'Return Data'!$B$7:$R$2843,8,0)</f>
        <v>6.5576999999999996</v>
      </c>
      <c r="K13" s="66">
        <f t="shared" si="3"/>
        <v>6</v>
      </c>
      <c r="L13" s="65">
        <f>VLOOKUP($A13,'Return Data'!$B$7:$R$2843,9,0)</f>
        <v>7.6920000000000002</v>
      </c>
      <c r="M13" s="66">
        <f t="shared" si="4"/>
        <v>4</v>
      </c>
      <c r="N13" s="65">
        <f>VLOOKUP($A13,'Return Data'!$B$7:$R$2843,10,0)</f>
        <v>6.7145999999999999</v>
      </c>
      <c r="O13" s="66">
        <f t="shared" si="5"/>
        <v>3</v>
      </c>
      <c r="P13" s="65">
        <f>VLOOKUP($A13,'Return Data'!$B$7:$R$2843,11,0)</f>
        <v>7.5162000000000004</v>
      </c>
      <c r="Q13" s="66">
        <f t="shared" si="6"/>
        <v>2</v>
      </c>
      <c r="R13" s="65">
        <f>VLOOKUP($A13,'Return Data'!$B$7:$R$2843,12,0)</f>
        <v>4.9912999999999998</v>
      </c>
      <c r="S13" s="66">
        <f t="shared" si="7"/>
        <v>4</v>
      </c>
      <c r="T13" s="65">
        <f>VLOOKUP($A13,'Return Data'!$B$7:$R$2843,13,0)</f>
        <v>6.3297999999999996</v>
      </c>
      <c r="U13" s="66">
        <f t="shared" si="8"/>
        <v>4</v>
      </c>
      <c r="V13" s="65">
        <f>VLOOKUP($A13,'Return Data'!$B$7:$R$2843,17,0)</f>
        <v>8.7676999999999996</v>
      </c>
      <c r="W13" s="66">
        <f t="shared" si="9"/>
        <v>1</v>
      </c>
      <c r="X13" s="65">
        <f>VLOOKUP($A13,'Return Data'!$B$7:$R$2843,14,0)</f>
        <v>9.0152999999999999</v>
      </c>
      <c r="Y13" s="66">
        <f t="shared" si="10"/>
        <v>1</v>
      </c>
      <c r="Z13" s="65">
        <f>VLOOKUP($A13,'Return Data'!$B$7:$R$2843,16,0)</f>
        <v>8.5968</v>
      </c>
      <c r="AA13" s="67">
        <f t="shared" si="11"/>
        <v>2</v>
      </c>
    </row>
    <row r="14" spans="1:27" x14ac:dyDescent="0.3">
      <c r="A14" s="63" t="s">
        <v>815</v>
      </c>
      <c r="B14" s="64">
        <f>VLOOKUP($A14,'Return Data'!$B$7:$R$2843,3,0)</f>
        <v>44440</v>
      </c>
      <c r="C14" s="65">
        <f>VLOOKUP($A14,'Return Data'!$B$7:$R$2843,4,0)</f>
        <v>1238.8134</v>
      </c>
      <c r="D14" s="65">
        <f>VLOOKUP($A14,'Return Data'!$B$7:$R$2843,5,0)</f>
        <v>10.6896</v>
      </c>
      <c r="E14" s="66">
        <f t="shared" si="0"/>
        <v>5</v>
      </c>
      <c r="F14" s="65">
        <f>VLOOKUP($A14,'Return Data'!$B$7:$R$2843,6,0)</f>
        <v>6.1913999999999998</v>
      </c>
      <c r="G14" s="66">
        <f t="shared" si="1"/>
        <v>7</v>
      </c>
      <c r="H14" s="65">
        <f>VLOOKUP($A14,'Return Data'!$B$7:$R$2843,7,0)</f>
        <v>9.0197000000000003</v>
      </c>
      <c r="I14" s="66">
        <f t="shared" si="2"/>
        <v>5</v>
      </c>
      <c r="J14" s="65">
        <f>VLOOKUP($A14,'Return Data'!$B$7:$R$2843,8,0)</f>
        <v>7.4020000000000001</v>
      </c>
      <c r="K14" s="66">
        <f t="shared" si="3"/>
        <v>3</v>
      </c>
      <c r="L14" s="65">
        <f>VLOOKUP($A14,'Return Data'!$B$7:$R$2843,9,0)</f>
        <v>7.9485999999999999</v>
      </c>
      <c r="M14" s="66">
        <f t="shared" si="4"/>
        <v>3</v>
      </c>
      <c r="N14" s="65">
        <f>VLOOKUP($A14,'Return Data'!$B$7:$R$2843,10,0)</f>
        <v>6.2473999999999998</v>
      </c>
      <c r="O14" s="66">
        <f t="shared" si="5"/>
        <v>5</v>
      </c>
      <c r="P14" s="65">
        <f>VLOOKUP($A14,'Return Data'!$B$7:$R$2843,11,0)</f>
        <v>5.9147999999999996</v>
      </c>
      <c r="Q14" s="66">
        <f t="shared" si="6"/>
        <v>6</v>
      </c>
      <c r="R14" s="65">
        <f>VLOOKUP($A14,'Return Data'!$B$7:$R$2843,12,0)</f>
        <v>4.6726999999999999</v>
      </c>
      <c r="S14" s="66">
        <f t="shared" si="7"/>
        <v>6</v>
      </c>
      <c r="T14" s="65">
        <f>VLOOKUP($A14,'Return Data'!$B$7:$R$2843,13,0)</f>
        <v>5.0854999999999997</v>
      </c>
      <c r="U14" s="66">
        <f t="shared" si="8"/>
        <v>7</v>
      </c>
      <c r="V14" s="65">
        <f>VLOOKUP($A14,'Return Data'!$B$7:$R$2843,17,0)</f>
        <v>6.9093</v>
      </c>
      <c r="W14" s="66">
        <f t="shared" ref="W14" si="12">RANK(V14,V$8:V$14,0)</f>
        <v>5</v>
      </c>
      <c r="X14" s="65"/>
      <c r="Y14" s="66"/>
      <c r="Z14" s="65">
        <f>VLOOKUP($A14,'Return Data'!$B$7:$R$2843,16,0)</f>
        <v>7.8291000000000004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14.642957142857144</v>
      </c>
      <c r="E16" s="74"/>
      <c r="F16" s="75">
        <f>AVERAGE(F8:F14)</f>
        <v>10.277485714285715</v>
      </c>
      <c r="G16" s="74"/>
      <c r="H16" s="75">
        <f>AVERAGE(H8:H14)</f>
        <v>10.175557142857143</v>
      </c>
      <c r="I16" s="74"/>
      <c r="J16" s="75">
        <f>AVERAGE(J8:J14)</f>
        <v>7.4779428571428559</v>
      </c>
      <c r="K16" s="74"/>
      <c r="L16" s="75">
        <f>AVERAGE(L8:L14)</f>
        <v>8.4426000000000005</v>
      </c>
      <c r="M16" s="74"/>
      <c r="N16" s="75">
        <f>AVERAGE(N8:N14)</f>
        <v>6.8175285714285705</v>
      </c>
      <c r="O16" s="74"/>
      <c r="P16" s="75">
        <f>AVERAGE(P8:P14)</f>
        <v>6.804557142857143</v>
      </c>
      <c r="Q16" s="74"/>
      <c r="R16" s="75">
        <f>AVERAGE(R8:R14)</f>
        <v>5.1295000000000002</v>
      </c>
      <c r="S16" s="74"/>
      <c r="T16" s="75">
        <f>AVERAGE(T8:T14)</f>
        <v>6.0167714285714293</v>
      </c>
      <c r="U16" s="74"/>
      <c r="V16" s="75">
        <f>AVERAGE(V8:V14)</f>
        <v>7.5623499999999995</v>
      </c>
      <c r="W16" s="74"/>
      <c r="X16" s="75">
        <f>AVERAGE(X8:X14)</f>
        <v>8.0702999999999996</v>
      </c>
      <c r="Y16" s="74"/>
      <c r="Z16" s="75">
        <f>AVERAGE(Z8:Z14)</f>
        <v>8.2311571428571426</v>
      </c>
      <c r="AA16" s="76"/>
    </row>
    <row r="17" spans="1:27" x14ac:dyDescent="0.3">
      <c r="A17" s="73" t="s">
        <v>28</v>
      </c>
      <c r="B17" s="74"/>
      <c r="C17" s="74"/>
      <c r="D17" s="75">
        <f>MIN(D8:D14)</f>
        <v>5.8506999999999998</v>
      </c>
      <c r="E17" s="74"/>
      <c r="F17" s="75">
        <f>MIN(F8:F14)</f>
        <v>6.1913999999999998</v>
      </c>
      <c r="G17" s="74"/>
      <c r="H17" s="75">
        <f>MIN(H8:H14)</f>
        <v>7.3982999999999999</v>
      </c>
      <c r="I17" s="74"/>
      <c r="J17" s="75">
        <f>MIN(J8:J14)</f>
        <v>5.26</v>
      </c>
      <c r="K17" s="74"/>
      <c r="L17" s="75">
        <f>MIN(L8:L14)</f>
        <v>6.5442999999999998</v>
      </c>
      <c r="M17" s="74"/>
      <c r="N17" s="75">
        <f>MIN(N8:N14)</f>
        <v>5.7854000000000001</v>
      </c>
      <c r="O17" s="74"/>
      <c r="P17" s="75">
        <f>MIN(P8:P14)</f>
        <v>5.3590999999999998</v>
      </c>
      <c r="Q17" s="74"/>
      <c r="R17" s="75">
        <f>MIN(R8:R14)</f>
        <v>4.4451000000000001</v>
      </c>
      <c r="S17" s="74"/>
      <c r="T17" s="75">
        <f>MIN(T8:T14)</f>
        <v>5.0854999999999997</v>
      </c>
      <c r="U17" s="74"/>
      <c r="V17" s="75">
        <f>MIN(V8:V14)</f>
        <v>6.2416</v>
      </c>
      <c r="W17" s="74"/>
      <c r="X17" s="75">
        <f>MIN(X8:X14)</f>
        <v>6.7766000000000002</v>
      </c>
      <c r="Y17" s="74"/>
      <c r="Z17" s="75">
        <f>MIN(Z8:Z14)</f>
        <v>7.0868000000000002</v>
      </c>
      <c r="AA17" s="76"/>
    </row>
    <row r="18" spans="1:27" ht="15" thickBot="1" x14ac:dyDescent="0.35">
      <c r="A18" s="77" t="s">
        <v>29</v>
      </c>
      <c r="B18" s="78"/>
      <c r="C18" s="78"/>
      <c r="D18" s="79">
        <f>MAX(D8:D14)</f>
        <v>21.5777</v>
      </c>
      <c r="E18" s="78"/>
      <c r="F18" s="79">
        <f>MAX(F8:F14)</f>
        <v>16.874600000000001</v>
      </c>
      <c r="G18" s="78"/>
      <c r="H18" s="79">
        <f>MAX(H8:H14)</f>
        <v>13.789899999999999</v>
      </c>
      <c r="I18" s="78"/>
      <c r="J18" s="79">
        <f>MAX(J8:J14)</f>
        <v>9.6944999999999997</v>
      </c>
      <c r="K18" s="78"/>
      <c r="L18" s="79">
        <f>MAX(L8:L14)</f>
        <v>11.7355</v>
      </c>
      <c r="M18" s="78"/>
      <c r="N18" s="79">
        <f>MAX(N8:N14)</f>
        <v>9.2559000000000005</v>
      </c>
      <c r="O18" s="78"/>
      <c r="P18" s="79">
        <f>MAX(P8:P14)</f>
        <v>9.1785999999999994</v>
      </c>
      <c r="Q18" s="78"/>
      <c r="R18" s="79">
        <f>MAX(R8:R14)</f>
        <v>6.3754</v>
      </c>
      <c r="S18" s="78"/>
      <c r="T18" s="79">
        <f>MAX(T8:T14)</f>
        <v>7.0640000000000001</v>
      </c>
      <c r="U18" s="78"/>
      <c r="V18" s="79">
        <f>MAX(V8:V14)</f>
        <v>8.7676999999999996</v>
      </c>
      <c r="W18" s="78"/>
      <c r="X18" s="79">
        <f>MAX(X8:X14)</f>
        <v>9.0152999999999999</v>
      </c>
      <c r="Y18" s="78"/>
      <c r="Z18" s="79">
        <f>MAX(Z8:Z14)</f>
        <v>8.8641000000000005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44440</v>
      </c>
      <c r="C8" s="65">
        <f>VLOOKUP($A8,'Return Data'!$B$7:$R$2843,4,0)</f>
        <v>272.5532</v>
      </c>
      <c r="D8" s="65">
        <f>VLOOKUP($A8,'Return Data'!$B$7:$R$2843,5,0)</f>
        <v>18.9057</v>
      </c>
      <c r="E8" s="66">
        <f>RANK(D8,D$8:D$14,0)</f>
        <v>3</v>
      </c>
      <c r="F8" s="65">
        <f>VLOOKUP($A8,'Return Data'!$B$7:$R$2843,6,0)</f>
        <v>9.9611000000000001</v>
      </c>
      <c r="G8" s="66">
        <f>RANK(F8,F$8:F$14,0)</f>
        <v>4</v>
      </c>
      <c r="H8" s="65">
        <f>VLOOKUP($A8,'Return Data'!$B$7:$R$2843,7,0)</f>
        <v>7.2129000000000003</v>
      </c>
      <c r="I8" s="66">
        <f>RANK(H8,H$8:H$14,0)</f>
        <v>6</v>
      </c>
      <c r="J8" s="65">
        <f>VLOOKUP($A8,'Return Data'!$B$7:$R$2843,8,0)</f>
        <v>5.0728999999999997</v>
      </c>
      <c r="K8" s="66">
        <f>RANK(J8,J$8:J$14,0)</f>
        <v>7</v>
      </c>
      <c r="L8" s="65">
        <f>VLOOKUP($A8,'Return Data'!$B$7:$R$2843,9,0)</f>
        <v>6.3520000000000003</v>
      </c>
      <c r="M8" s="66">
        <f>RANK(L8,L$8:L$14,0)</f>
        <v>7</v>
      </c>
      <c r="N8" s="65">
        <f>VLOOKUP($A8,'Return Data'!$B$7:$R$2843,10,0)</f>
        <v>5.6501999999999999</v>
      </c>
      <c r="O8" s="66">
        <f>RANK(N8,N$8:N$14,0)</f>
        <v>5</v>
      </c>
      <c r="P8" s="65">
        <f>VLOOKUP($A8,'Return Data'!$B$7:$R$2843,11,0)</f>
        <v>6.3369</v>
      </c>
      <c r="Q8" s="66">
        <f>RANK(P8,P$8:P$14,0)</f>
        <v>3</v>
      </c>
      <c r="R8" s="65">
        <f>VLOOKUP($A8,'Return Data'!$B$7:$R$2843,12,0)</f>
        <v>4.2817999999999996</v>
      </c>
      <c r="S8" s="66">
        <f>RANK(R8,R$8:R$14,0)</f>
        <v>5</v>
      </c>
      <c r="T8" s="65">
        <f>VLOOKUP($A8,'Return Data'!$B$7:$R$2843,13,0)</f>
        <v>5.0644</v>
      </c>
      <c r="U8" s="66">
        <f>RANK(T8,T$8:T$14,0)</f>
        <v>5</v>
      </c>
      <c r="V8" s="65">
        <f>VLOOKUP($A8,'Return Data'!$B$7:$R$2843,17,0)</f>
        <v>6.9215999999999998</v>
      </c>
      <c r="W8" s="66">
        <f>RANK(V8,V$8:V$14,0)</f>
        <v>4</v>
      </c>
      <c r="X8" s="65">
        <f>VLOOKUP($A8,'Return Data'!$B$7:$R$2843,14,0)</f>
        <v>7.6433999999999997</v>
      </c>
      <c r="Y8" s="66">
        <f>RANK(X8,X$8:X$14,0)</f>
        <v>4</v>
      </c>
      <c r="Z8" s="65">
        <f>VLOOKUP($A8,'Return Data'!$B$7:$R$2843,16,0)</f>
        <v>8.3872999999999998</v>
      </c>
      <c r="AA8" s="67">
        <f>RANK(Z8,Z$8:Z$14,0)</f>
        <v>1</v>
      </c>
    </row>
    <row r="9" spans="1:27" x14ac:dyDescent="0.3">
      <c r="A9" s="63" t="s">
        <v>805</v>
      </c>
      <c r="B9" s="64">
        <f>VLOOKUP($A9,'Return Data'!$B$7:$R$2843,3,0)</f>
        <v>44440</v>
      </c>
      <c r="C9" s="65">
        <f>VLOOKUP($A9,'Return Data'!$B$7:$R$2843,4,0)</f>
        <v>32.014699999999998</v>
      </c>
      <c r="D9" s="65">
        <f>VLOOKUP($A9,'Return Data'!$B$7:$R$2843,5,0)</f>
        <v>9.5793999999999997</v>
      </c>
      <c r="E9" s="66">
        <f t="shared" ref="E9:E14" si="0">RANK(D9,D$8:D$14,0)</f>
        <v>6</v>
      </c>
      <c r="F9" s="65">
        <f>VLOOKUP($A9,'Return Data'!$B$7:$R$2843,6,0)</f>
        <v>5.6135999999999999</v>
      </c>
      <c r="G9" s="66">
        <f t="shared" ref="G9:G14" si="1">RANK(F9,F$8:F$14,0)</f>
        <v>6</v>
      </c>
      <c r="H9" s="65">
        <f>VLOOKUP($A9,'Return Data'!$B$7:$R$2843,7,0)</f>
        <v>7.1761999999999997</v>
      </c>
      <c r="I9" s="66">
        <f t="shared" ref="I9:I14" si="2">RANK(H9,H$8:H$14,0)</f>
        <v>7</v>
      </c>
      <c r="J9" s="65">
        <f>VLOOKUP($A9,'Return Data'!$B$7:$R$2843,8,0)</f>
        <v>6.5803000000000003</v>
      </c>
      <c r="K9" s="66">
        <f t="shared" ref="K9:K14" si="3">RANK(J9,J$8:J$14,0)</f>
        <v>5</v>
      </c>
      <c r="L9" s="65">
        <f>VLOOKUP($A9,'Return Data'!$B$7:$R$2843,9,0)</f>
        <v>6.4390999999999998</v>
      </c>
      <c r="M9" s="66">
        <f t="shared" ref="M9:M14" si="4">RANK(L9,L$8:L$14,0)</f>
        <v>6</v>
      </c>
      <c r="N9" s="65">
        <f>VLOOKUP($A9,'Return Data'!$B$7:$R$2843,10,0)</f>
        <v>5.0972</v>
      </c>
      <c r="O9" s="66">
        <f t="shared" ref="O9:O14" si="5">RANK(N9,N$8:N$14,0)</f>
        <v>7</v>
      </c>
      <c r="P9" s="65">
        <f>VLOOKUP($A9,'Return Data'!$B$7:$R$2843,11,0)</f>
        <v>4.6871999999999998</v>
      </c>
      <c r="Q9" s="66">
        <f t="shared" ref="Q9:Q14" si="6">RANK(P9,P$8:P$14,0)</f>
        <v>7</v>
      </c>
      <c r="R9" s="65">
        <f>VLOOKUP($A9,'Return Data'!$B$7:$R$2843,12,0)</f>
        <v>4.2077999999999998</v>
      </c>
      <c r="S9" s="66">
        <f t="shared" ref="S9:S14" si="7">RANK(R9,R$8:R$14,0)</f>
        <v>6</v>
      </c>
      <c r="T9" s="65">
        <f>VLOOKUP($A9,'Return Data'!$B$7:$R$2843,13,0)</f>
        <v>4.6256000000000004</v>
      </c>
      <c r="U9" s="66">
        <f t="shared" ref="U9:U14" si="8">RANK(T9,T$8:T$14,0)</f>
        <v>6</v>
      </c>
      <c r="V9" s="65">
        <f>VLOOKUP($A9,'Return Data'!$B$7:$R$2843,17,0)</f>
        <v>5.5452000000000004</v>
      </c>
      <c r="W9" s="66">
        <f t="shared" ref="W9:W11" si="9">RANK(V9,V$8:V$14,0)</f>
        <v>6</v>
      </c>
      <c r="X9" s="65">
        <f>VLOOKUP($A9,'Return Data'!$B$7:$R$2843,14,0)</f>
        <v>6.1279000000000003</v>
      </c>
      <c r="Y9" s="66">
        <f t="shared" ref="Y9:Y11" si="10">RANK(X9,X$8:X$14,0)</f>
        <v>5</v>
      </c>
      <c r="Z9" s="65">
        <f>VLOOKUP($A9,'Return Data'!$B$7:$R$2843,16,0)</f>
        <v>5.8779000000000003</v>
      </c>
      <c r="AA9" s="67">
        <f t="shared" ref="AA9:AA14" si="11">RANK(Z9,Z$8:Z$14,0)</f>
        <v>7</v>
      </c>
    </row>
    <row r="10" spans="1:27" x14ac:dyDescent="0.3">
      <c r="A10" s="63" t="s">
        <v>807</v>
      </c>
      <c r="B10" s="64">
        <f>VLOOKUP($A10,'Return Data'!$B$7:$R$2843,3,0)</f>
        <v>44440</v>
      </c>
      <c r="C10" s="65">
        <f>VLOOKUP($A10,'Return Data'!$B$7:$R$2843,4,0)</f>
        <v>38.926099999999998</v>
      </c>
      <c r="D10" s="65">
        <f>VLOOKUP($A10,'Return Data'!$B$7:$R$2843,5,0)</f>
        <v>20.171099999999999</v>
      </c>
      <c r="E10" s="66">
        <f t="shared" si="0"/>
        <v>2</v>
      </c>
      <c r="F10" s="65">
        <f>VLOOKUP($A10,'Return Data'!$B$7:$R$2843,6,0)</f>
        <v>10.8933</v>
      </c>
      <c r="G10" s="66">
        <f t="shared" si="1"/>
        <v>3</v>
      </c>
      <c r="H10" s="65">
        <f>VLOOKUP($A10,'Return Data'!$B$7:$R$2843,7,0)</f>
        <v>9.9314</v>
      </c>
      <c r="I10" s="66">
        <f t="shared" si="2"/>
        <v>4</v>
      </c>
      <c r="J10" s="65">
        <f>VLOOKUP($A10,'Return Data'!$B$7:$R$2843,8,0)</f>
        <v>6.7957000000000001</v>
      </c>
      <c r="K10" s="66">
        <f t="shared" si="3"/>
        <v>3</v>
      </c>
      <c r="L10" s="65">
        <f>VLOOKUP($A10,'Return Data'!$B$7:$R$2843,9,0)</f>
        <v>7.3567999999999998</v>
      </c>
      <c r="M10" s="66">
        <f t="shared" si="4"/>
        <v>4</v>
      </c>
      <c r="N10" s="65">
        <f>VLOOKUP($A10,'Return Data'!$B$7:$R$2843,10,0)</f>
        <v>6.3518999999999997</v>
      </c>
      <c r="O10" s="66">
        <f t="shared" si="5"/>
        <v>4</v>
      </c>
      <c r="P10" s="65">
        <f>VLOOKUP($A10,'Return Data'!$B$7:$R$2843,11,0)</f>
        <v>6.1037999999999997</v>
      </c>
      <c r="Q10" s="66">
        <f t="shared" si="6"/>
        <v>4</v>
      </c>
      <c r="R10" s="65">
        <f>VLOOKUP($A10,'Return Data'!$B$7:$R$2843,12,0)</f>
        <v>5.0743999999999998</v>
      </c>
      <c r="S10" s="66">
        <f t="shared" si="7"/>
        <v>2</v>
      </c>
      <c r="T10" s="65">
        <f>VLOOKUP($A10,'Return Data'!$B$7:$R$2843,13,0)</f>
        <v>6.0952000000000002</v>
      </c>
      <c r="U10" s="66">
        <f t="shared" si="8"/>
        <v>3</v>
      </c>
      <c r="V10" s="65">
        <f>VLOOKUP($A10,'Return Data'!$B$7:$R$2843,17,0)</f>
        <v>7.4856999999999996</v>
      </c>
      <c r="W10" s="66">
        <f t="shared" si="9"/>
        <v>3</v>
      </c>
      <c r="X10" s="65">
        <f>VLOOKUP($A10,'Return Data'!$B$7:$R$2843,14,0)</f>
        <v>7.8414000000000001</v>
      </c>
      <c r="Y10" s="66">
        <f t="shared" si="10"/>
        <v>3</v>
      </c>
      <c r="Z10" s="65">
        <f>VLOOKUP($A10,'Return Data'!$B$7:$R$2843,16,0)</f>
        <v>8.1205999999999996</v>
      </c>
      <c r="AA10" s="67">
        <f t="shared" si="11"/>
        <v>2</v>
      </c>
    </row>
    <row r="11" spans="1:27" x14ac:dyDescent="0.3">
      <c r="A11" s="63" t="s">
        <v>809</v>
      </c>
      <c r="B11" s="64">
        <f>VLOOKUP($A11,'Return Data'!$B$7:$R$2843,3,0)</f>
        <v>44440</v>
      </c>
      <c r="C11" s="65">
        <f>VLOOKUP($A11,'Return Data'!$B$7:$R$2843,4,0)</f>
        <v>334.62610000000001</v>
      </c>
      <c r="D11" s="65">
        <f>VLOOKUP($A11,'Return Data'!$B$7:$R$2843,5,0)</f>
        <v>5.1382000000000003</v>
      </c>
      <c r="E11" s="66">
        <f t="shared" si="0"/>
        <v>7</v>
      </c>
      <c r="F11" s="65">
        <f>VLOOKUP($A11,'Return Data'!$B$7:$R$2843,6,0)</f>
        <v>6.9154999999999998</v>
      </c>
      <c r="G11" s="66">
        <f t="shared" si="1"/>
        <v>5</v>
      </c>
      <c r="H11" s="65">
        <f>VLOOKUP($A11,'Return Data'!$B$7:$R$2843,7,0)</f>
        <v>11.951000000000001</v>
      </c>
      <c r="I11" s="66">
        <f t="shared" si="2"/>
        <v>2</v>
      </c>
      <c r="J11" s="65">
        <f>VLOOKUP($A11,'Return Data'!$B$7:$R$2843,8,0)</f>
        <v>8.9719999999999995</v>
      </c>
      <c r="K11" s="66">
        <f t="shared" si="3"/>
        <v>1</v>
      </c>
      <c r="L11" s="65">
        <f>VLOOKUP($A11,'Return Data'!$B$7:$R$2843,9,0)</f>
        <v>11.007899999999999</v>
      </c>
      <c r="M11" s="66">
        <f t="shared" si="4"/>
        <v>1</v>
      </c>
      <c r="N11" s="65">
        <f>VLOOKUP($A11,'Return Data'!$B$7:$R$2843,10,0)</f>
        <v>8.5197000000000003</v>
      </c>
      <c r="O11" s="66">
        <f t="shared" si="5"/>
        <v>1</v>
      </c>
      <c r="P11" s="65">
        <f>VLOOKUP($A11,'Return Data'!$B$7:$R$2843,11,0)</f>
        <v>6.0579000000000001</v>
      </c>
      <c r="Q11" s="66">
        <f t="shared" si="6"/>
        <v>5</v>
      </c>
      <c r="R11" s="65">
        <f>VLOOKUP($A11,'Return Data'!$B$7:$R$2843,12,0)</f>
        <v>5.6230000000000002</v>
      </c>
      <c r="S11" s="66">
        <f t="shared" si="7"/>
        <v>1</v>
      </c>
      <c r="T11" s="65">
        <f>VLOOKUP($A11,'Return Data'!$B$7:$R$2843,13,0)</f>
        <v>6.2960000000000003</v>
      </c>
      <c r="U11" s="66">
        <f t="shared" si="8"/>
        <v>2</v>
      </c>
      <c r="V11" s="65">
        <f>VLOOKUP($A11,'Return Data'!$B$7:$R$2843,17,0)</f>
        <v>7.8411</v>
      </c>
      <c r="W11" s="66">
        <f t="shared" si="9"/>
        <v>2</v>
      </c>
      <c r="X11" s="65">
        <f>VLOOKUP($A11,'Return Data'!$B$7:$R$2843,14,0)</f>
        <v>7.8532000000000002</v>
      </c>
      <c r="Y11" s="66">
        <f t="shared" si="10"/>
        <v>2</v>
      </c>
      <c r="Z11" s="65">
        <f>VLOOKUP($A11,'Return Data'!$B$7:$R$2843,16,0)</f>
        <v>7.9443999999999999</v>
      </c>
      <c r="AA11" s="67">
        <f t="shared" si="11"/>
        <v>4</v>
      </c>
    </row>
    <row r="12" spans="1:27" x14ac:dyDescent="0.3">
      <c r="A12" s="63" t="s">
        <v>812</v>
      </c>
      <c r="B12" s="64">
        <f>VLOOKUP($A12,'Return Data'!$B$7:$R$2843,3,0)</f>
        <v>44440</v>
      </c>
      <c r="C12" s="65">
        <f>VLOOKUP($A12,'Return Data'!$B$7:$R$2843,4,0)</f>
        <v>1193.5640000000001</v>
      </c>
      <c r="D12" s="65">
        <f>VLOOKUP($A12,'Return Data'!$B$7:$R$2843,5,0)</f>
        <v>14.158200000000001</v>
      </c>
      <c r="E12" s="66">
        <f t="shared" si="0"/>
        <v>4</v>
      </c>
      <c r="F12" s="65">
        <f>VLOOKUP($A12,'Return Data'!$B$7:$R$2843,6,0)</f>
        <v>16.473600000000001</v>
      </c>
      <c r="G12" s="66">
        <f t="shared" si="1"/>
        <v>1</v>
      </c>
      <c r="H12" s="65">
        <f>VLOOKUP($A12,'Return Data'!$B$7:$R$2843,7,0)</f>
        <v>13.3889</v>
      </c>
      <c r="I12" s="66">
        <f t="shared" si="2"/>
        <v>1</v>
      </c>
      <c r="J12" s="65">
        <f>VLOOKUP($A12,'Return Data'!$B$7:$R$2843,8,0)</f>
        <v>8.6960999999999995</v>
      </c>
      <c r="K12" s="66">
        <f t="shared" si="3"/>
        <v>2</v>
      </c>
      <c r="L12" s="65">
        <f>VLOOKUP($A12,'Return Data'!$B$7:$R$2843,9,0)</f>
        <v>10.0329</v>
      </c>
      <c r="M12" s="66">
        <f t="shared" si="4"/>
        <v>2</v>
      </c>
      <c r="N12" s="65">
        <f>VLOOKUP($A12,'Return Data'!$B$7:$R$2843,10,0)</f>
        <v>6.8887</v>
      </c>
      <c r="O12" s="66">
        <f t="shared" si="5"/>
        <v>2</v>
      </c>
      <c r="P12" s="65">
        <f>VLOOKUP($A12,'Return Data'!$B$7:$R$2843,11,0)</f>
        <v>8.7601999999999993</v>
      </c>
      <c r="Q12" s="66">
        <f t="shared" si="6"/>
        <v>1</v>
      </c>
      <c r="R12" s="65">
        <f>VLOOKUP($A12,'Return Data'!$B$7:$R$2843,12,0)</f>
        <v>4.8026999999999997</v>
      </c>
      <c r="S12" s="66">
        <f t="shared" si="7"/>
        <v>3</v>
      </c>
      <c r="T12" s="65">
        <f>VLOOKUP($A12,'Return Data'!$B$7:$R$2843,13,0)</f>
        <v>6.3022999999999998</v>
      </c>
      <c r="U12" s="66">
        <f t="shared" si="8"/>
        <v>1</v>
      </c>
      <c r="V12" s="65"/>
      <c r="W12" s="66"/>
      <c r="X12" s="65"/>
      <c r="Y12" s="66"/>
      <c r="Z12" s="65">
        <f>VLOOKUP($A12,'Return Data'!$B$7:$R$2843,16,0)</f>
        <v>7.9821</v>
      </c>
      <c r="AA12" s="67">
        <f t="shared" si="11"/>
        <v>3</v>
      </c>
    </row>
    <row r="13" spans="1:27" x14ac:dyDescent="0.3">
      <c r="A13" s="63" t="s">
        <v>813</v>
      </c>
      <c r="B13" s="64">
        <f>VLOOKUP($A13,'Return Data'!$B$7:$R$2843,3,0)</f>
        <v>44440</v>
      </c>
      <c r="C13" s="65">
        <f>VLOOKUP($A13,'Return Data'!$B$7:$R$2843,4,0)</f>
        <v>35.647599999999997</v>
      </c>
      <c r="D13" s="65">
        <f>VLOOKUP($A13,'Return Data'!$B$7:$R$2843,5,0)</f>
        <v>21.309799999999999</v>
      </c>
      <c r="E13" s="66">
        <f t="shared" si="0"/>
        <v>1</v>
      </c>
      <c r="F13" s="65">
        <f>VLOOKUP($A13,'Return Data'!$B$7:$R$2843,6,0)</f>
        <v>13.3146</v>
      </c>
      <c r="G13" s="66">
        <f t="shared" si="1"/>
        <v>2</v>
      </c>
      <c r="H13" s="65">
        <f>VLOOKUP($A13,'Return Data'!$B$7:$R$2843,7,0)</f>
        <v>9.9509000000000007</v>
      </c>
      <c r="I13" s="66">
        <f t="shared" si="2"/>
        <v>3</v>
      </c>
      <c r="J13" s="65">
        <f>VLOOKUP($A13,'Return Data'!$B$7:$R$2843,8,0)</f>
        <v>6.2241</v>
      </c>
      <c r="K13" s="66">
        <f t="shared" si="3"/>
        <v>6</v>
      </c>
      <c r="L13" s="65">
        <f>VLOOKUP($A13,'Return Data'!$B$7:$R$2843,9,0)</f>
        <v>7.3586999999999998</v>
      </c>
      <c r="M13" s="66">
        <f t="shared" si="4"/>
        <v>3</v>
      </c>
      <c r="N13" s="65">
        <f>VLOOKUP($A13,'Return Data'!$B$7:$R$2843,10,0)</f>
        <v>6.3791000000000002</v>
      </c>
      <c r="O13" s="66">
        <f t="shared" si="5"/>
        <v>3</v>
      </c>
      <c r="P13" s="65">
        <f>VLOOKUP($A13,'Return Data'!$B$7:$R$2843,11,0)</f>
        <v>7.1734</v>
      </c>
      <c r="Q13" s="66">
        <f t="shared" si="6"/>
        <v>2</v>
      </c>
      <c r="R13" s="65">
        <f>VLOOKUP($A13,'Return Data'!$B$7:$R$2843,12,0)</f>
        <v>4.6421000000000001</v>
      </c>
      <c r="S13" s="66">
        <f t="shared" si="7"/>
        <v>4</v>
      </c>
      <c r="T13" s="65">
        <f>VLOOKUP($A13,'Return Data'!$B$7:$R$2843,13,0)</f>
        <v>5.9684999999999997</v>
      </c>
      <c r="U13" s="66">
        <f t="shared" si="8"/>
        <v>4</v>
      </c>
      <c r="V13" s="65">
        <f>VLOOKUP($A13,'Return Data'!$B$7:$R$2843,17,0)</f>
        <v>8.3683999999999994</v>
      </c>
      <c r="W13" s="66">
        <f t="shared" ref="W13:W14" si="12">RANK(V13,V$8:V$14,0)</f>
        <v>1</v>
      </c>
      <c r="X13" s="65">
        <f>VLOOKUP($A13,'Return Data'!$B$7:$R$2843,14,0)</f>
        <v>8.5856999999999992</v>
      </c>
      <c r="Y13" s="66">
        <f t="shared" ref="Y13" si="13">RANK(X13,X$8:X$14,0)</f>
        <v>1</v>
      </c>
      <c r="Z13" s="65">
        <f>VLOOKUP($A13,'Return Data'!$B$7:$R$2843,16,0)</f>
        <v>7.7598000000000003</v>
      </c>
      <c r="AA13" s="67">
        <f t="shared" si="11"/>
        <v>5</v>
      </c>
    </row>
    <row r="14" spans="1:27" x14ac:dyDescent="0.3">
      <c r="A14" s="63" t="s">
        <v>816</v>
      </c>
      <c r="B14" s="64">
        <f>VLOOKUP($A14,'Return Data'!$B$7:$R$2843,3,0)</f>
        <v>44440</v>
      </c>
      <c r="C14" s="65">
        <f>VLOOKUP($A14,'Return Data'!$B$7:$R$2843,4,0)</f>
        <v>1205.7569000000001</v>
      </c>
      <c r="D14" s="65">
        <f>VLOOKUP($A14,'Return Data'!$B$7:$R$2843,5,0)</f>
        <v>10.1892</v>
      </c>
      <c r="E14" s="66">
        <f t="shared" si="0"/>
        <v>5</v>
      </c>
      <c r="F14" s="65">
        <f>VLOOKUP($A14,'Return Data'!$B$7:$R$2843,6,0)</f>
        <v>5.4268999999999998</v>
      </c>
      <c r="G14" s="66">
        <f t="shared" si="1"/>
        <v>7</v>
      </c>
      <c r="H14" s="65">
        <f>VLOOKUP($A14,'Return Data'!$B$7:$R$2843,7,0)</f>
        <v>8.2355999999999998</v>
      </c>
      <c r="I14" s="66">
        <f t="shared" si="2"/>
        <v>5</v>
      </c>
      <c r="J14" s="65">
        <f>VLOOKUP($A14,'Return Data'!$B$7:$R$2843,8,0)</f>
        <v>6.5933000000000002</v>
      </c>
      <c r="K14" s="66">
        <f t="shared" si="3"/>
        <v>4</v>
      </c>
      <c r="L14" s="65">
        <f>VLOOKUP($A14,'Return Data'!$B$7:$R$2843,9,0)</f>
        <v>7.1136999999999997</v>
      </c>
      <c r="M14" s="66">
        <f t="shared" si="4"/>
        <v>5</v>
      </c>
      <c r="N14" s="65">
        <f>VLOOKUP($A14,'Return Data'!$B$7:$R$2843,10,0)</f>
        <v>5.3890000000000002</v>
      </c>
      <c r="O14" s="66">
        <f t="shared" si="5"/>
        <v>6</v>
      </c>
      <c r="P14" s="65">
        <f>VLOOKUP($A14,'Return Data'!$B$7:$R$2843,11,0)</f>
        <v>5.0308000000000002</v>
      </c>
      <c r="Q14" s="66">
        <f t="shared" si="6"/>
        <v>6</v>
      </c>
      <c r="R14" s="65">
        <f>VLOOKUP($A14,'Return Data'!$B$7:$R$2843,12,0)</f>
        <v>3.7743000000000002</v>
      </c>
      <c r="S14" s="66">
        <f t="shared" si="7"/>
        <v>7</v>
      </c>
      <c r="T14" s="65">
        <f>VLOOKUP($A14,'Return Data'!$B$7:$R$2843,13,0)</f>
        <v>4.1618000000000004</v>
      </c>
      <c r="U14" s="66">
        <f t="shared" si="8"/>
        <v>7</v>
      </c>
      <c r="V14" s="65">
        <f>VLOOKUP($A14,'Return Data'!$B$7:$R$2843,17,0)</f>
        <v>5.9363999999999999</v>
      </c>
      <c r="W14" s="66">
        <f t="shared" si="12"/>
        <v>5</v>
      </c>
      <c r="X14" s="65"/>
      <c r="Y14" s="66"/>
      <c r="Z14" s="65">
        <f>VLOOKUP($A14,'Return Data'!$B$7:$R$2843,16,0)</f>
        <v>6.8075000000000001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14.207371428571426</v>
      </c>
      <c r="E16" s="74"/>
      <c r="F16" s="75">
        <f>AVERAGE(F8:F14)</f>
        <v>9.7998000000000012</v>
      </c>
      <c r="G16" s="74"/>
      <c r="H16" s="75">
        <f>AVERAGE(H8:H14)</f>
        <v>9.6924142857142872</v>
      </c>
      <c r="I16" s="74"/>
      <c r="J16" s="75">
        <f>AVERAGE(J8:J14)</f>
        <v>6.9906285714285721</v>
      </c>
      <c r="K16" s="74"/>
      <c r="L16" s="75">
        <f>AVERAGE(L8:L14)</f>
        <v>7.9515857142857138</v>
      </c>
      <c r="M16" s="74"/>
      <c r="N16" s="75">
        <f>AVERAGE(N8:N14)</f>
        <v>6.3251142857142861</v>
      </c>
      <c r="O16" s="74"/>
      <c r="P16" s="75">
        <f>AVERAGE(P8:P14)</f>
        <v>6.3071714285714284</v>
      </c>
      <c r="Q16" s="74"/>
      <c r="R16" s="75">
        <f>AVERAGE(R8:R14)</f>
        <v>4.6294428571428563</v>
      </c>
      <c r="S16" s="74"/>
      <c r="T16" s="75">
        <f>AVERAGE(T8:T14)</f>
        <v>5.5019714285714292</v>
      </c>
      <c r="U16" s="74"/>
      <c r="V16" s="75">
        <f>AVERAGE(V8:V14)</f>
        <v>7.0164</v>
      </c>
      <c r="W16" s="74"/>
      <c r="X16" s="75">
        <f>AVERAGE(X8:X14)</f>
        <v>7.6103199999999998</v>
      </c>
      <c r="Y16" s="74"/>
      <c r="Z16" s="75">
        <f>AVERAGE(Z8:Z14)</f>
        <v>7.5542285714285713</v>
      </c>
      <c r="AA16" s="76"/>
    </row>
    <row r="17" spans="1:27" x14ac:dyDescent="0.3">
      <c r="A17" s="73" t="s">
        <v>28</v>
      </c>
      <c r="B17" s="74"/>
      <c r="C17" s="74"/>
      <c r="D17" s="75">
        <f>MIN(D8:D14)</f>
        <v>5.1382000000000003</v>
      </c>
      <c r="E17" s="74"/>
      <c r="F17" s="75">
        <f>MIN(F8:F14)</f>
        <v>5.4268999999999998</v>
      </c>
      <c r="G17" s="74"/>
      <c r="H17" s="75">
        <f>MIN(H8:H14)</f>
        <v>7.1761999999999997</v>
      </c>
      <c r="I17" s="74"/>
      <c r="J17" s="75">
        <f>MIN(J8:J14)</f>
        <v>5.0728999999999997</v>
      </c>
      <c r="K17" s="74"/>
      <c r="L17" s="75">
        <f>MIN(L8:L14)</f>
        <v>6.3520000000000003</v>
      </c>
      <c r="M17" s="74"/>
      <c r="N17" s="75">
        <f>MIN(N8:N14)</f>
        <v>5.0972</v>
      </c>
      <c r="O17" s="74"/>
      <c r="P17" s="75">
        <f>MIN(P8:P14)</f>
        <v>4.6871999999999998</v>
      </c>
      <c r="Q17" s="74"/>
      <c r="R17" s="75">
        <f>MIN(R8:R14)</f>
        <v>3.7743000000000002</v>
      </c>
      <c r="S17" s="74"/>
      <c r="T17" s="75">
        <f>MIN(T8:T14)</f>
        <v>4.1618000000000004</v>
      </c>
      <c r="U17" s="74"/>
      <c r="V17" s="75">
        <f>MIN(V8:V14)</f>
        <v>5.5452000000000004</v>
      </c>
      <c r="W17" s="74"/>
      <c r="X17" s="75">
        <f>MIN(X8:X14)</f>
        <v>6.1279000000000003</v>
      </c>
      <c r="Y17" s="74"/>
      <c r="Z17" s="75">
        <f>MIN(Z8:Z14)</f>
        <v>5.8779000000000003</v>
      </c>
      <c r="AA17" s="76"/>
    </row>
    <row r="18" spans="1:27" ht="15" thickBot="1" x14ac:dyDescent="0.35">
      <c r="A18" s="77" t="s">
        <v>29</v>
      </c>
      <c r="B18" s="78"/>
      <c r="C18" s="78"/>
      <c r="D18" s="79">
        <f>MAX(D8:D14)</f>
        <v>21.309799999999999</v>
      </c>
      <c r="E18" s="78"/>
      <c r="F18" s="79">
        <f>MAX(F8:F14)</f>
        <v>16.473600000000001</v>
      </c>
      <c r="G18" s="78"/>
      <c r="H18" s="79">
        <f>MAX(H8:H14)</f>
        <v>13.3889</v>
      </c>
      <c r="I18" s="78"/>
      <c r="J18" s="79">
        <f>MAX(J8:J14)</f>
        <v>8.9719999999999995</v>
      </c>
      <c r="K18" s="78"/>
      <c r="L18" s="79">
        <f>MAX(L8:L14)</f>
        <v>11.007899999999999</v>
      </c>
      <c r="M18" s="78"/>
      <c r="N18" s="79">
        <f>MAX(N8:N14)</f>
        <v>8.5197000000000003</v>
      </c>
      <c r="O18" s="78"/>
      <c r="P18" s="79">
        <f>MAX(P8:P14)</f>
        <v>8.7601999999999993</v>
      </c>
      <c r="Q18" s="78"/>
      <c r="R18" s="79">
        <f>MAX(R8:R14)</f>
        <v>5.6230000000000002</v>
      </c>
      <c r="S18" s="78"/>
      <c r="T18" s="79">
        <f>MAX(T8:T14)</f>
        <v>6.3022999999999998</v>
      </c>
      <c r="U18" s="78"/>
      <c r="V18" s="79">
        <f>MAX(V8:V14)</f>
        <v>8.3683999999999994</v>
      </c>
      <c r="W18" s="78"/>
      <c r="X18" s="79">
        <f>MAX(X8:X14)</f>
        <v>8.5856999999999992</v>
      </c>
      <c r="Y18" s="78"/>
      <c r="Z18" s="79">
        <f>MAX(Z8:Z14)</f>
        <v>8.3872999999999998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44440</v>
      </c>
      <c r="C8" s="65">
        <f>VLOOKUP($A8,'Return Data'!$B$7:$R$2843,4,0)</f>
        <v>336.25400000000002</v>
      </c>
      <c r="D8" s="65">
        <f>VLOOKUP($A8,'Return Data'!$B$7:$R$2843,5,0)</f>
        <v>3.3218999999999999</v>
      </c>
      <c r="E8" s="66">
        <f t="shared" ref="E8:E50" si="0">RANK(D8,D$8:D$50,0)</f>
        <v>14</v>
      </c>
      <c r="F8" s="65">
        <f>VLOOKUP($A8,'Return Data'!$B$7:$R$2843,6,0)</f>
        <v>3.4275000000000002</v>
      </c>
      <c r="G8" s="66">
        <f t="shared" ref="G8:G50" si="1">RANK(F8,F$8:F$50,0)</f>
        <v>9</v>
      </c>
      <c r="H8" s="65">
        <f>VLOOKUP($A8,'Return Data'!$B$7:$R$2843,7,0)</f>
        <v>3.3376999999999999</v>
      </c>
      <c r="I8" s="66">
        <f t="shared" ref="I8:I50" si="2">RANK(H8,H$8:H$50,0)</f>
        <v>13</v>
      </c>
      <c r="J8" s="65">
        <f>VLOOKUP($A8,'Return Data'!$B$7:$R$2843,8,0)</f>
        <v>3.3973</v>
      </c>
      <c r="K8" s="66">
        <f t="shared" ref="K8:K50" si="3">RANK(J8,J$8:J$50,0)</f>
        <v>6</v>
      </c>
      <c r="L8" s="65">
        <f>VLOOKUP($A8,'Return Data'!$B$7:$R$2843,9,0)</f>
        <v>3.4767999999999999</v>
      </c>
      <c r="M8" s="66">
        <f t="shared" ref="M8:M50" si="4">RANK(L8,L$8:L$50,0)</f>
        <v>11</v>
      </c>
      <c r="N8" s="65">
        <f>VLOOKUP($A8,'Return Data'!$B$7:$R$2843,10,0)</f>
        <v>3.4416000000000002</v>
      </c>
      <c r="O8" s="66">
        <f t="shared" ref="O8:O50" si="5">RANK(N8,N$8:N$50,0)</f>
        <v>12</v>
      </c>
      <c r="P8" s="65">
        <f>VLOOKUP($A8,'Return Data'!$B$7:$R$2843,11,0)</f>
        <v>3.3862999999999999</v>
      </c>
      <c r="Q8" s="66">
        <f t="shared" ref="Q8:Q50" si="6">RANK(P8,P$8:P$50,0)</f>
        <v>13</v>
      </c>
      <c r="R8" s="65">
        <f>VLOOKUP($A8,'Return Data'!$B$7:$R$2843,12,0)</f>
        <v>3.3007</v>
      </c>
      <c r="S8" s="66">
        <f t="shared" ref="S8:S50" si="7">RANK(R8,R$8:R$50,0)</f>
        <v>14</v>
      </c>
      <c r="T8" s="65">
        <f>VLOOKUP($A8,'Return Data'!$B$7:$R$2843,13,0)</f>
        <v>3.3062999999999998</v>
      </c>
      <c r="U8" s="66">
        <f t="shared" ref="U8:U23" si="8">RANK(T8,T$8:T$50,0)</f>
        <v>13</v>
      </c>
      <c r="V8" s="65">
        <f>VLOOKUP($A8,'Return Data'!$B$7:$R$2843,17,0)</f>
        <v>4.2419000000000002</v>
      </c>
      <c r="W8" s="66">
        <f t="shared" ref="W8:W23" si="9">RANK(V8,V$8:V$50,0)</f>
        <v>8</v>
      </c>
      <c r="X8" s="65">
        <f>VLOOKUP($A8,'Return Data'!$B$7:$R$2843,14,0)</f>
        <v>5.3124000000000002</v>
      </c>
      <c r="Y8" s="66">
        <f t="shared" ref="Y8:Y23" si="10">RANK(X8,X$8:X$50,0)</f>
        <v>7</v>
      </c>
      <c r="Z8" s="65">
        <f>VLOOKUP($A8,'Return Data'!$B$7:$R$2843,16,0)</f>
        <v>7.2003000000000004</v>
      </c>
      <c r="AA8" s="67">
        <f t="shared" ref="AA8:AA50" si="11">RANK(Z8,Z$8:Z$50,0)</f>
        <v>3</v>
      </c>
    </row>
    <row r="9" spans="1:27" x14ac:dyDescent="0.3">
      <c r="A9" s="63" t="s">
        <v>119</v>
      </c>
      <c r="B9" s="64">
        <f>VLOOKUP($A9,'Return Data'!$B$7:$R$2843,3,0)</f>
        <v>44440</v>
      </c>
      <c r="C9" s="65">
        <f>VLOOKUP($A9,'Return Data'!$B$7:$R$2843,4,0)</f>
        <v>2317.0945999999999</v>
      </c>
      <c r="D9" s="65">
        <f>VLOOKUP($A9,'Return Data'!$B$7:$R$2843,5,0)</f>
        <v>3.2989000000000002</v>
      </c>
      <c r="E9" s="66">
        <f t="shared" si="0"/>
        <v>19</v>
      </c>
      <c r="F9" s="65">
        <f>VLOOKUP($A9,'Return Data'!$B$7:$R$2843,6,0)</f>
        <v>3.3382999999999998</v>
      </c>
      <c r="G9" s="66">
        <f t="shared" si="1"/>
        <v>18</v>
      </c>
      <c r="H9" s="65">
        <f>VLOOKUP($A9,'Return Data'!$B$7:$R$2843,7,0)</f>
        <v>3.3130999999999999</v>
      </c>
      <c r="I9" s="66">
        <f t="shared" si="2"/>
        <v>20</v>
      </c>
      <c r="J9" s="65">
        <f>VLOOKUP($A9,'Return Data'!$B$7:$R$2843,8,0)</f>
        <v>3.3372999999999999</v>
      </c>
      <c r="K9" s="66">
        <f t="shared" si="3"/>
        <v>16</v>
      </c>
      <c r="L9" s="65">
        <f>VLOOKUP($A9,'Return Data'!$B$7:$R$2843,9,0)</f>
        <v>3.4775999999999998</v>
      </c>
      <c r="M9" s="66">
        <f t="shared" si="4"/>
        <v>10</v>
      </c>
      <c r="N9" s="65">
        <f>VLOOKUP($A9,'Return Data'!$B$7:$R$2843,10,0)</f>
        <v>3.4403000000000001</v>
      </c>
      <c r="O9" s="66">
        <f t="shared" si="5"/>
        <v>13</v>
      </c>
      <c r="P9" s="65">
        <f>VLOOKUP($A9,'Return Data'!$B$7:$R$2843,11,0)</f>
        <v>3.3647</v>
      </c>
      <c r="Q9" s="66">
        <f t="shared" si="6"/>
        <v>18</v>
      </c>
      <c r="R9" s="65">
        <f>VLOOKUP($A9,'Return Data'!$B$7:$R$2843,12,0)</f>
        <v>3.2801999999999998</v>
      </c>
      <c r="S9" s="66">
        <f t="shared" si="7"/>
        <v>19</v>
      </c>
      <c r="T9" s="65">
        <f>VLOOKUP($A9,'Return Data'!$B$7:$R$2843,13,0)</f>
        <v>3.2961</v>
      </c>
      <c r="U9" s="66">
        <f t="shared" si="8"/>
        <v>17</v>
      </c>
      <c r="V9" s="65">
        <f>VLOOKUP($A9,'Return Data'!$B$7:$R$2843,17,0)</f>
        <v>4.2062999999999997</v>
      </c>
      <c r="W9" s="66">
        <f t="shared" si="9"/>
        <v>14</v>
      </c>
      <c r="X9" s="65">
        <f>VLOOKUP($A9,'Return Data'!$B$7:$R$2843,14,0)</f>
        <v>5.2584999999999997</v>
      </c>
      <c r="Y9" s="66">
        <f t="shared" si="10"/>
        <v>13</v>
      </c>
      <c r="Z9" s="65">
        <f>VLOOKUP($A9,'Return Data'!$B$7:$R$2843,16,0)</f>
        <v>7.1493000000000002</v>
      </c>
      <c r="AA9" s="67">
        <f t="shared" si="11"/>
        <v>10</v>
      </c>
    </row>
    <row r="10" spans="1:27" x14ac:dyDescent="0.3">
      <c r="A10" s="63" t="s">
        <v>120</v>
      </c>
      <c r="B10" s="64">
        <f>VLOOKUP($A10,'Return Data'!$B$7:$R$2843,3,0)</f>
        <v>44440</v>
      </c>
      <c r="C10" s="65">
        <f>VLOOKUP($A10,'Return Data'!$B$7:$R$2843,4,0)</f>
        <v>2403.4866000000002</v>
      </c>
      <c r="D10" s="65">
        <f>VLOOKUP($A10,'Return Data'!$B$7:$R$2843,5,0)</f>
        <v>3.2532000000000001</v>
      </c>
      <c r="E10" s="66">
        <f t="shared" si="0"/>
        <v>24</v>
      </c>
      <c r="F10" s="65">
        <f>VLOOKUP($A10,'Return Data'!$B$7:$R$2843,6,0)</f>
        <v>3.2239</v>
      </c>
      <c r="G10" s="66">
        <f t="shared" si="1"/>
        <v>29</v>
      </c>
      <c r="H10" s="65">
        <f>VLOOKUP($A10,'Return Data'!$B$7:$R$2843,7,0)</f>
        <v>3.2934000000000001</v>
      </c>
      <c r="I10" s="66">
        <f t="shared" si="2"/>
        <v>23</v>
      </c>
      <c r="J10" s="65">
        <f>VLOOKUP($A10,'Return Data'!$B$7:$R$2843,8,0)</f>
        <v>3.2827000000000002</v>
      </c>
      <c r="K10" s="66">
        <f t="shared" si="3"/>
        <v>24</v>
      </c>
      <c r="L10" s="65">
        <f>VLOOKUP($A10,'Return Data'!$B$7:$R$2843,9,0)</f>
        <v>3.4369999999999998</v>
      </c>
      <c r="M10" s="66">
        <f t="shared" si="4"/>
        <v>22</v>
      </c>
      <c r="N10" s="65">
        <f>VLOOKUP($A10,'Return Data'!$B$7:$R$2843,10,0)</f>
        <v>3.4721000000000002</v>
      </c>
      <c r="O10" s="66">
        <f t="shared" si="5"/>
        <v>6</v>
      </c>
      <c r="P10" s="65">
        <f>VLOOKUP($A10,'Return Data'!$B$7:$R$2843,11,0)</f>
        <v>3.4489000000000001</v>
      </c>
      <c r="Q10" s="66">
        <f t="shared" si="6"/>
        <v>4</v>
      </c>
      <c r="R10" s="65">
        <f>VLOOKUP($A10,'Return Data'!$B$7:$R$2843,12,0)</f>
        <v>3.3578000000000001</v>
      </c>
      <c r="S10" s="66">
        <f t="shared" si="7"/>
        <v>7</v>
      </c>
      <c r="T10" s="65">
        <f>VLOOKUP($A10,'Return Data'!$B$7:$R$2843,13,0)</f>
        <v>3.3549000000000002</v>
      </c>
      <c r="U10" s="66">
        <f t="shared" si="8"/>
        <v>8</v>
      </c>
      <c r="V10" s="65">
        <f>VLOOKUP($A10,'Return Data'!$B$7:$R$2843,17,0)</f>
        <v>4.1961000000000004</v>
      </c>
      <c r="W10" s="66">
        <f t="shared" si="9"/>
        <v>16</v>
      </c>
      <c r="X10" s="65">
        <f>VLOOKUP($A10,'Return Data'!$B$7:$R$2843,14,0)</f>
        <v>5.2569999999999997</v>
      </c>
      <c r="Y10" s="66">
        <f t="shared" si="10"/>
        <v>14</v>
      </c>
      <c r="Z10" s="65">
        <f>VLOOKUP($A10,'Return Data'!$B$7:$R$2843,16,0)</f>
        <v>7.1890999999999998</v>
      </c>
      <c r="AA10" s="67">
        <f t="shared" si="11"/>
        <v>4</v>
      </c>
    </row>
    <row r="11" spans="1:27" x14ac:dyDescent="0.3">
      <c r="A11" s="63" t="s">
        <v>121</v>
      </c>
      <c r="B11" s="64">
        <f>VLOOKUP($A11,'Return Data'!$B$7:$R$2843,3,0)</f>
        <v>44440</v>
      </c>
      <c r="C11" s="65">
        <f>VLOOKUP($A11,'Return Data'!$B$7:$R$2843,4,0)</f>
        <v>3212.3434000000002</v>
      </c>
      <c r="D11" s="65">
        <f>VLOOKUP($A11,'Return Data'!$B$7:$R$2843,5,0)</f>
        <v>3.3374000000000001</v>
      </c>
      <c r="E11" s="66">
        <f t="shared" si="0"/>
        <v>10</v>
      </c>
      <c r="F11" s="65">
        <f>VLOOKUP($A11,'Return Data'!$B$7:$R$2843,6,0)</f>
        <v>3.3953000000000002</v>
      </c>
      <c r="G11" s="66">
        <f t="shared" si="1"/>
        <v>14</v>
      </c>
      <c r="H11" s="65">
        <f>VLOOKUP($A11,'Return Data'!$B$7:$R$2843,7,0)</f>
        <v>3.3315999999999999</v>
      </c>
      <c r="I11" s="66">
        <f t="shared" si="2"/>
        <v>15</v>
      </c>
      <c r="J11" s="65">
        <f>VLOOKUP($A11,'Return Data'!$B$7:$R$2843,8,0)</f>
        <v>3.3601000000000001</v>
      </c>
      <c r="K11" s="66">
        <f t="shared" si="3"/>
        <v>11</v>
      </c>
      <c r="L11" s="65">
        <f>VLOOKUP($A11,'Return Data'!$B$7:$R$2843,9,0)</f>
        <v>3.4460999999999999</v>
      </c>
      <c r="M11" s="66">
        <f t="shared" si="4"/>
        <v>19</v>
      </c>
      <c r="N11" s="65">
        <f>VLOOKUP($A11,'Return Data'!$B$7:$R$2843,10,0)</f>
        <v>3.4594</v>
      </c>
      <c r="O11" s="66">
        <f t="shared" si="5"/>
        <v>8</v>
      </c>
      <c r="P11" s="65">
        <f>VLOOKUP($A11,'Return Data'!$B$7:$R$2843,11,0)</f>
        <v>3.4186000000000001</v>
      </c>
      <c r="Q11" s="66">
        <f t="shared" si="6"/>
        <v>8</v>
      </c>
      <c r="R11" s="65">
        <f>VLOOKUP($A11,'Return Data'!$B$7:$R$2843,12,0)</f>
        <v>3.3811</v>
      </c>
      <c r="S11" s="66">
        <f t="shared" si="7"/>
        <v>4</v>
      </c>
      <c r="T11" s="65">
        <f>VLOOKUP($A11,'Return Data'!$B$7:$R$2843,13,0)</f>
        <v>3.3776999999999999</v>
      </c>
      <c r="U11" s="66">
        <f t="shared" si="8"/>
        <v>6</v>
      </c>
      <c r="V11" s="65">
        <f>VLOOKUP($A11,'Return Data'!$B$7:$R$2843,17,0)</f>
        <v>4.2237999999999998</v>
      </c>
      <c r="W11" s="66">
        <f t="shared" si="9"/>
        <v>13</v>
      </c>
      <c r="X11" s="65">
        <f>VLOOKUP($A11,'Return Data'!$B$7:$R$2843,14,0)</f>
        <v>5.2919999999999998</v>
      </c>
      <c r="Y11" s="66">
        <f t="shared" si="10"/>
        <v>9</v>
      </c>
      <c r="Z11" s="65">
        <f>VLOOKUP($A11,'Return Data'!$B$7:$R$2843,16,0)</f>
        <v>7.1318000000000001</v>
      </c>
      <c r="AA11" s="67">
        <f t="shared" si="11"/>
        <v>14</v>
      </c>
    </row>
    <row r="12" spans="1:27" x14ac:dyDescent="0.3">
      <c r="A12" s="63" t="s">
        <v>122</v>
      </c>
      <c r="B12" s="64">
        <f>VLOOKUP($A12,'Return Data'!$B$7:$R$2843,3,0)</f>
        <v>44440</v>
      </c>
      <c r="C12" s="65">
        <f>VLOOKUP($A12,'Return Data'!$B$7:$R$2843,4,0)</f>
        <v>2399.7116000000001</v>
      </c>
      <c r="D12" s="65">
        <f>VLOOKUP($A12,'Return Data'!$B$7:$R$2843,5,0)</f>
        <v>2.9388000000000001</v>
      </c>
      <c r="E12" s="66">
        <f t="shared" si="0"/>
        <v>38</v>
      </c>
      <c r="F12" s="65">
        <f>VLOOKUP($A12,'Return Data'!$B$7:$R$2843,6,0)</f>
        <v>3.2334999999999998</v>
      </c>
      <c r="G12" s="66">
        <f t="shared" si="1"/>
        <v>28</v>
      </c>
      <c r="H12" s="65">
        <f>VLOOKUP($A12,'Return Data'!$B$7:$R$2843,7,0)</f>
        <v>3.2218</v>
      </c>
      <c r="I12" s="66">
        <f t="shared" si="2"/>
        <v>32</v>
      </c>
      <c r="J12" s="65">
        <f>VLOOKUP($A12,'Return Data'!$B$7:$R$2843,8,0)</f>
        <v>3.2244999999999999</v>
      </c>
      <c r="K12" s="66">
        <f t="shared" si="3"/>
        <v>32</v>
      </c>
      <c r="L12" s="65">
        <f>VLOOKUP($A12,'Return Data'!$B$7:$R$2843,9,0)</f>
        <v>3.3132999999999999</v>
      </c>
      <c r="M12" s="66">
        <f t="shared" si="4"/>
        <v>31</v>
      </c>
      <c r="N12" s="65">
        <f>VLOOKUP($A12,'Return Data'!$B$7:$R$2843,10,0)</f>
        <v>3.2995999999999999</v>
      </c>
      <c r="O12" s="66">
        <f t="shared" si="5"/>
        <v>28</v>
      </c>
      <c r="P12" s="65">
        <f>VLOOKUP($A12,'Return Data'!$B$7:$R$2843,11,0)</f>
        <v>3.2930999999999999</v>
      </c>
      <c r="Q12" s="66">
        <f t="shared" si="6"/>
        <v>27</v>
      </c>
      <c r="R12" s="65">
        <f>VLOOKUP($A12,'Return Data'!$B$7:$R$2843,12,0)</f>
        <v>3.2273999999999998</v>
      </c>
      <c r="S12" s="66">
        <f t="shared" si="7"/>
        <v>28</v>
      </c>
      <c r="T12" s="65">
        <f>VLOOKUP($A12,'Return Data'!$B$7:$R$2843,13,0)</f>
        <v>3.2370999999999999</v>
      </c>
      <c r="U12" s="66">
        <f t="shared" si="8"/>
        <v>25</v>
      </c>
      <c r="V12" s="65">
        <f>VLOOKUP($A12,'Return Data'!$B$7:$R$2843,17,0)</f>
        <v>4.0787000000000004</v>
      </c>
      <c r="W12" s="66">
        <f t="shared" si="9"/>
        <v>25</v>
      </c>
      <c r="X12" s="65">
        <f>VLOOKUP($A12,'Return Data'!$B$7:$R$2843,14,0)</f>
        <v>5.1275000000000004</v>
      </c>
      <c r="Y12" s="66">
        <f t="shared" si="10"/>
        <v>26</v>
      </c>
      <c r="Z12" s="65">
        <f>VLOOKUP($A12,'Return Data'!$B$7:$R$2843,16,0)</f>
        <v>7.1143000000000001</v>
      </c>
      <c r="AA12" s="67">
        <f t="shared" si="11"/>
        <v>16</v>
      </c>
    </row>
    <row r="13" spans="1:27" x14ac:dyDescent="0.3">
      <c r="A13" s="63" t="s">
        <v>123</v>
      </c>
      <c r="B13" s="64">
        <f>VLOOKUP($A13,'Return Data'!$B$7:$R$2843,3,0)</f>
        <v>44440</v>
      </c>
      <c r="C13" s="65">
        <f>VLOOKUP($A13,'Return Data'!$B$7:$R$2843,4,0)</f>
        <v>2500.6098999999999</v>
      </c>
      <c r="D13" s="65">
        <f>VLOOKUP($A13,'Return Data'!$B$7:$R$2843,5,0)</f>
        <v>3.3340999999999998</v>
      </c>
      <c r="E13" s="66">
        <f t="shared" si="0"/>
        <v>11</v>
      </c>
      <c r="F13" s="65">
        <f>VLOOKUP($A13,'Return Data'!$B$7:$R$2843,6,0)</f>
        <v>3.1745999999999999</v>
      </c>
      <c r="G13" s="66">
        <f t="shared" si="1"/>
        <v>32</v>
      </c>
      <c r="H13" s="65">
        <f>VLOOKUP($A13,'Return Data'!$B$7:$R$2843,7,0)</f>
        <v>3.2010999999999998</v>
      </c>
      <c r="I13" s="66">
        <f t="shared" si="2"/>
        <v>33</v>
      </c>
      <c r="J13" s="65">
        <f>VLOOKUP($A13,'Return Data'!$B$7:$R$2843,8,0)</f>
        <v>3.1722000000000001</v>
      </c>
      <c r="K13" s="66">
        <f t="shared" si="3"/>
        <v>34</v>
      </c>
      <c r="L13" s="65">
        <f>VLOOKUP($A13,'Return Data'!$B$7:$R$2843,9,0)</f>
        <v>3.2902</v>
      </c>
      <c r="M13" s="66">
        <f t="shared" si="4"/>
        <v>32</v>
      </c>
      <c r="N13" s="65">
        <f>VLOOKUP($A13,'Return Data'!$B$7:$R$2843,10,0)</f>
        <v>3.2749999999999999</v>
      </c>
      <c r="O13" s="66">
        <f t="shared" si="5"/>
        <v>32</v>
      </c>
      <c r="P13" s="65">
        <f>VLOOKUP($A13,'Return Data'!$B$7:$R$2843,11,0)</f>
        <v>3.2555999999999998</v>
      </c>
      <c r="Q13" s="66">
        <f t="shared" si="6"/>
        <v>30</v>
      </c>
      <c r="R13" s="65">
        <f>VLOOKUP($A13,'Return Data'!$B$7:$R$2843,12,0)</f>
        <v>3.1877</v>
      </c>
      <c r="S13" s="66">
        <f t="shared" si="7"/>
        <v>35</v>
      </c>
      <c r="T13" s="65">
        <f>VLOOKUP($A13,'Return Data'!$B$7:$R$2843,13,0)</f>
        <v>3.1922999999999999</v>
      </c>
      <c r="U13" s="66">
        <f t="shared" si="8"/>
        <v>31</v>
      </c>
      <c r="V13" s="65">
        <f>VLOOKUP($A13,'Return Data'!$B$7:$R$2843,17,0)</f>
        <v>3.8048999999999999</v>
      </c>
      <c r="W13" s="66">
        <f t="shared" si="9"/>
        <v>31</v>
      </c>
      <c r="X13" s="65">
        <f>VLOOKUP($A13,'Return Data'!$B$7:$R$2843,14,0)</f>
        <v>4.8982999999999999</v>
      </c>
      <c r="Y13" s="66">
        <f t="shared" si="10"/>
        <v>30</v>
      </c>
      <c r="Z13" s="65">
        <f>VLOOKUP($A13,'Return Data'!$B$7:$R$2843,16,0)</f>
        <v>6.9439000000000002</v>
      </c>
      <c r="AA13" s="67">
        <f t="shared" si="11"/>
        <v>29</v>
      </c>
    </row>
    <row r="14" spans="1:27" x14ac:dyDescent="0.3">
      <c r="A14" s="63" t="s">
        <v>124</v>
      </c>
      <c r="B14" s="64">
        <f>VLOOKUP($A14,'Return Data'!$B$7:$R$2843,3,0)</f>
        <v>44440</v>
      </c>
      <c r="C14" s="65">
        <f>VLOOKUP($A14,'Return Data'!$B$7:$R$2843,4,0)</f>
        <v>2982.5403000000001</v>
      </c>
      <c r="D14" s="65">
        <f>VLOOKUP($A14,'Return Data'!$B$7:$R$2843,5,0)</f>
        <v>3.3277999999999999</v>
      </c>
      <c r="E14" s="66">
        <f t="shared" si="0"/>
        <v>12</v>
      </c>
      <c r="F14" s="65">
        <f>VLOOKUP($A14,'Return Data'!$B$7:$R$2843,6,0)</f>
        <v>3.3083999999999998</v>
      </c>
      <c r="G14" s="66">
        <f t="shared" si="1"/>
        <v>25</v>
      </c>
      <c r="H14" s="65">
        <f>VLOOKUP($A14,'Return Data'!$B$7:$R$2843,7,0)</f>
        <v>3.2825000000000002</v>
      </c>
      <c r="I14" s="66">
        <f t="shared" si="2"/>
        <v>24</v>
      </c>
      <c r="J14" s="65">
        <f>VLOOKUP($A14,'Return Data'!$B$7:$R$2843,8,0)</f>
        <v>3.2837999999999998</v>
      </c>
      <c r="K14" s="66">
        <f t="shared" si="3"/>
        <v>23</v>
      </c>
      <c r="L14" s="65">
        <f>VLOOKUP($A14,'Return Data'!$B$7:$R$2843,9,0)</f>
        <v>3.3868999999999998</v>
      </c>
      <c r="M14" s="66">
        <f t="shared" si="4"/>
        <v>25</v>
      </c>
      <c r="N14" s="65">
        <f>VLOOKUP($A14,'Return Data'!$B$7:$R$2843,10,0)</f>
        <v>3.3805000000000001</v>
      </c>
      <c r="O14" s="66">
        <f t="shared" si="5"/>
        <v>25</v>
      </c>
      <c r="P14" s="65">
        <f>VLOOKUP($A14,'Return Data'!$B$7:$R$2843,11,0)</f>
        <v>3.3536999999999999</v>
      </c>
      <c r="Q14" s="66">
        <f t="shared" si="6"/>
        <v>21</v>
      </c>
      <c r="R14" s="65">
        <f>VLOOKUP($A14,'Return Data'!$B$7:$R$2843,12,0)</f>
        <v>3.2837000000000001</v>
      </c>
      <c r="S14" s="66">
        <f t="shared" si="7"/>
        <v>16</v>
      </c>
      <c r="T14" s="65">
        <f>VLOOKUP($A14,'Return Data'!$B$7:$R$2843,13,0)</f>
        <v>3.2793999999999999</v>
      </c>
      <c r="U14" s="66">
        <f t="shared" si="8"/>
        <v>22</v>
      </c>
      <c r="V14" s="65">
        <f>VLOOKUP($A14,'Return Data'!$B$7:$R$2843,17,0)</f>
        <v>4.1336000000000004</v>
      </c>
      <c r="W14" s="66">
        <f t="shared" si="9"/>
        <v>21</v>
      </c>
      <c r="X14" s="65">
        <f>VLOOKUP($A14,'Return Data'!$B$7:$R$2843,14,0)</f>
        <v>5.1981000000000002</v>
      </c>
      <c r="Y14" s="66">
        <f t="shared" si="10"/>
        <v>19</v>
      </c>
      <c r="Z14" s="65">
        <f>VLOOKUP($A14,'Return Data'!$B$7:$R$2843,16,0)</f>
        <v>7.1109</v>
      </c>
      <c r="AA14" s="67">
        <f t="shared" si="11"/>
        <v>18</v>
      </c>
    </row>
    <row r="15" spans="1:27" x14ac:dyDescent="0.3">
      <c r="A15" s="63" t="s">
        <v>125</v>
      </c>
      <c r="B15" s="64">
        <f>VLOOKUP($A15,'Return Data'!$B$7:$R$2843,3,0)</f>
        <v>44440</v>
      </c>
      <c r="C15" s="65">
        <f>VLOOKUP($A15,'Return Data'!$B$7:$R$2843,4,0)</f>
        <v>2693.0663</v>
      </c>
      <c r="D15" s="65">
        <f>VLOOKUP($A15,'Return Data'!$B$7:$R$2843,5,0)</f>
        <v>3.2924000000000002</v>
      </c>
      <c r="E15" s="66">
        <f t="shared" si="0"/>
        <v>20</v>
      </c>
      <c r="F15" s="65">
        <f>VLOOKUP($A15,'Return Data'!$B$7:$R$2843,6,0)</f>
        <v>3.5068000000000001</v>
      </c>
      <c r="G15" s="66">
        <f t="shared" si="1"/>
        <v>2</v>
      </c>
      <c r="H15" s="65">
        <f>VLOOKUP($A15,'Return Data'!$B$7:$R$2843,7,0)</f>
        <v>3.3668999999999998</v>
      </c>
      <c r="I15" s="66">
        <f t="shared" si="2"/>
        <v>10</v>
      </c>
      <c r="J15" s="65">
        <f>VLOOKUP($A15,'Return Data'!$B$7:$R$2843,8,0)</f>
        <v>3.4253999999999998</v>
      </c>
      <c r="K15" s="66">
        <f t="shared" si="3"/>
        <v>4</v>
      </c>
      <c r="L15" s="65">
        <f>VLOOKUP($A15,'Return Data'!$B$7:$R$2843,9,0)</f>
        <v>3.5819000000000001</v>
      </c>
      <c r="M15" s="66">
        <f t="shared" si="4"/>
        <v>2</v>
      </c>
      <c r="N15" s="65">
        <f>VLOOKUP($A15,'Return Data'!$B$7:$R$2843,10,0)</f>
        <v>3.5556000000000001</v>
      </c>
      <c r="O15" s="66">
        <f t="shared" si="5"/>
        <v>2</v>
      </c>
      <c r="P15" s="65">
        <f>VLOOKUP($A15,'Return Data'!$B$7:$R$2843,11,0)</f>
        <v>3.5356000000000001</v>
      </c>
      <c r="Q15" s="66">
        <f t="shared" si="6"/>
        <v>2</v>
      </c>
      <c r="R15" s="65">
        <f>VLOOKUP($A15,'Return Data'!$B$7:$R$2843,12,0)</f>
        <v>3.4647000000000001</v>
      </c>
      <c r="S15" s="66">
        <f t="shared" si="7"/>
        <v>2</v>
      </c>
      <c r="T15" s="65">
        <f>VLOOKUP($A15,'Return Data'!$B$7:$R$2843,13,0)</f>
        <v>3.4554</v>
      </c>
      <c r="U15" s="66">
        <f t="shared" si="8"/>
        <v>2</v>
      </c>
      <c r="V15" s="65">
        <f>VLOOKUP($A15,'Return Data'!$B$7:$R$2843,17,0)</f>
        <v>4.3192000000000004</v>
      </c>
      <c r="W15" s="66">
        <f t="shared" si="9"/>
        <v>3</v>
      </c>
      <c r="X15" s="65">
        <f>VLOOKUP($A15,'Return Data'!$B$7:$R$2843,14,0)</f>
        <v>5.3551000000000002</v>
      </c>
      <c r="Y15" s="66">
        <f t="shared" si="10"/>
        <v>5</v>
      </c>
      <c r="Z15" s="65">
        <f>VLOOKUP($A15,'Return Data'!$B$7:$R$2843,16,0)</f>
        <v>7.0701999999999998</v>
      </c>
      <c r="AA15" s="67">
        <f t="shared" si="11"/>
        <v>26</v>
      </c>
    </row>
    <row r="16" spans="1:27" x14ac:dyDescent="0.3">
      <c r="A16" s="63" t="s">
        <v>127</v>
      </c>
      <c r="B16" s="64">
        <f>VLOOKUP($A16,'Return Data'!$B$7:$R$2843,3,0)</f>
        <v>44440</v>
      </c>
      <c r="C16" s="65">
        <f>VLOOKUP($A16,'Return Data'!$B$7:$R$2843,4,0)</f>
        <v>3135.3229999999999</v>
      </c>
      <c r="D16" s="65">
        <f>VLOOKUP($A16,'Return Data'!$B$7:$R$2843,5,0)</f>
        <v>3.3496000000000001</v>
      </c>
      <c r="E16" s="66">
        <f t="shared" si="0"/>
        <v>8</v>
      </c>
      <c r="F16" s="65">
        <f>VLOOKUP($A16,'Return Data'!$B$7:$R$2843,6,0)</f>
        <v>3.3879000000000001</v>
      </c>
      <c r="G16" s="66">
        <f t="shared" si="1"/>
        <v>15</v>
      </c>
      <c r="H16" s="65">
        <f>VLOOKUP($A16,'Return Data'!$B$7:$R$2843,7,0)</f>
        <v>3.3382999999999998</v>
      </c>
      <c r="I16" s="66">
        <f t="shared" si="2"/>
        <v>12</v>
      </c>
      <c r="J16" s="65">
        <f>VLOOKUP($A16,'Return Data'!$B$7:$R$2843,8,0)</f>
        <v>3.3294000000000001</v>
      </c>
      <c r="K16" s="66">
        <f t="shared" si="3"/>
        <v>19</v>
      </c>
      <c r="L16" s="65">
        <f>VLOOKUP($A16,'Return Data'!$B$7:$R$2843,9,0)</f>
        <v>3.4361000000000002</v>
      </c>
      <c r="M16" s="66">
        <f t="shared" si="4"/>
        <v>23</v>
      </c>
      <c r="N16" s="65">
        <f>VLOOKUP($A16,'Return Data'!$B$7:$R$2843,10,0)</f>
        <v>3.4188999999999998</v>
      </c>
      <c r="O16" s="66">
        <f t="shared" si="5"/>
        <v>21</v>
      </c>
      <c r="P16" s="65">
        <f>VLOOKUP($A16,'Return Data'!$B$7:$R$2843,11,0)</f>
        <v>3.3477000000000001</v>
      </c>
      <c r="Q16" s="66">
        <f t="shared" si="6"/>
        <v>23</v>
      </c>
      <c r="R16" s="65">
        <f>VLOOKUP($A16,'Return Data'!$B$7:$R$2843,12,0)</f>
        <v>3.2747000000000002</v>
      </c>
      <c r="S16" s="66">
        <f t="shared" si="7"/>
        <v>21</v>
      </c>
      <c r="T16" s="65">
        <f>VLOOKUP($A16,'Return Data'!$B$7:$R$2843,13,0)</f>
        <v>3.2778</v>
      </c>
      <c r="U16" s="66">
        <f t="shared" si="8"/>
        <v>23</v>
      </c>
      <c r="V16" s="65">
        <f>VLOOKUP($A16,'Return Data'!$B$7:$R$2843,17,0)</f>
        <v>4.3019999999999996</v>
      </c>
      <c r="W16" s="66">
        <f t="shared" si="9"/>
        <v>4</v>
      </c>
      <c r="X16" s="65">
        <f>VLOOKUP($A16,'Return Data'!$B$7:$R$2843,14,0)</f>
        <v>5.3825000000000003</v>
      </c>
      <c r="Y16" s="66">
        <f t="shared" si="10"/>
        <v>3</v>
      </c>
      <c r="Z16" s="65">
        <f>VLOOKUP($A16,'Return Data'!$B$7:$R$2843,16,0)</f>
        <v>7.2427000000000001</v>
      </c>
      <c r="AA16" s="67">
        <f t="shared" si="11"/>
        <v>2</v>
      </c>
    </row>
    <row r="17" spans="1:27" x14ac:dyDescent="0.3">
      <c r="A17" s="63" t="s">
        <v>128</v>
      </c>
      <c r="B17" s="64">
        <f>VLOOKUP($A17,'Return Data'!$B$7:$R$2843,3,0)</f>
        <v>44440</v>
      </c>
      <c r="C17" s="65">
        <f>VLOOKUP($A17,'Return Data'!$B$7:$R$2843,4,0)</f>
        <v>4102.1549999999997</v>
      </c>
      <c r="D17" s="65">
        <f>VLOOKUP($A17,'Return Data'!$B$7:$R$2843,5,0)</f>
        <v>3.3058000000000001</v>
      </c>
      <c r="E17" s="66">
        <f t="shared" si="0"/>
        <v>18</v>
      </c>
      <c r="F17" s="65">
        <f>VLOOKUP($A17,'Return Data'!$B$7:$R$2843,6,0)</f>
        <v>3.4257</v>
      </c>
      <c r="G17" s="66">
        <f t="shared" si="1"/>
        <v>10</v>
      </c>
      <c r="H17" s="65">
        <f>VLOOKUP($A17,'Return Data'!$B$7:$R$2843,7,0)</f>
        <v>3.3247</v>
      </c>
      <c r="I17" s="66">
        <f t="shared" si="2"/>
        <v>18</v>
      </c>
      <c r="J17" s="65">
        <f>VLOOKUP($A17,'Return Data'!$B$7:$R$2843,8,0)</f>
        <v>3.3529</v>
      </c>
      <c r="K17" s="66">
        <f t="shared" si="3"/>
        <v>13</v>
      </c>
      <c r="L17" s="65">
        <f>VLOOKUP($A17,'Return Data'!$B$7:$R$2843,9,0)</f>
        <v>3.4830999999999999</v>
      </c>
      <c r="M17" s="66">
        <f t="shared" si="4"/>
        <v>8</v>
      </c>
      <c r="N17" s="65">
        <f>VLOOKUP($A17,'Return Data'!$B$7:$R$2843,10,0)</f>
        <v>3.4237000000000002</v>
      </c>
      <c r="O17" s="66">
        <f t="shared" si="5"/>
        <v>19</v>
      </c>
      <c r="P17" s="65">
        <f>VLOOKUP($A17,'Return Data'!$B$7:$R$2843,11,0)</f>
        <v>3.3206000000000002</v>
      </c>
      <c r="Q17" s="66">
        <f t="shared" si="6"/>
        <v>25</v>
      </c>
      <c r="R17" s="65">
        <f>VLOOKUP($A17,'Return Data'!$B$7:$R$2843,12,0)</f>
        <v>3.2202999999999999</v>
      </c>
      <c r="S17" s="66">
        <f t="shared" si="7"/>
        <v>31</v>
      </c>
      <c r="T17" s="65">
        <f>VLOOKUP($A17,'Return Data'!$B$7:$R$2843,13,0)</f>
        <v>3.2363</v>
      </c>
      <c r="U17" s="66">
        <f t="shared" si="8"/>
        <v>26</v>
      </c>
      <c r="V17" s="65">
        <f>VLOOKUP($A17,'Return Data'!$B$7:$R$2843,17,0)</f>
        <v>4.1073000000000004</v>
      </c>
      <c r="W17" s="66">
        <f t="shared" si="9"/>
        <v>24</v>
      </c>
      <c r="X17" s="65">
        <f>VLOOKUP($A17,'Return Data'!$B$7:$R$2843,14,0)</f>
        <v>5.1673999999999998</v>
      </c>
      <c r="Y17" s="66">
        <f t="shared" si="10"/>
        <v>22</v>
      </c>
      <c r="Z17" s="65">
        <f>VLOOKUP($A17,'Return Data'!$B$7:$R$2843,16,0)</f>
        <v>7.0861000000000001</v>
      </c>
      <c r="AA17" s="67">
        <f t="shared" si="11"/>
        <v>23</v>
      </c>
    </row>
    <row r="18" spans="1:27" x14ac:dyDescent="0.3">
      <c r="A18" s="63" t="s">
        <v>129</v>
      </c>
      <c r="B18" s="64">
        <f>VLOOKUP($A18,'Return Data'!$B$7:$R$2843,3,0)</f>
        <v>44440</v>
      </c>
      <c r="C18" s="65">
        <f>VLOOKUP($A18,'Return Data'!$B$7:$R$2843,4,0)</f>
        <v>2077.7121000000002</v>
      </c>
      <c r="D18" s="65">
        <f>VLOOKUP($A18,'Return Data'!$B$7:$R$2843,5,0)</f>
        <v>3.3134999999999999</v>
      </c>
      <c r="E18" s="66">
        <f t="shared" si="0"/>
        <v>17</v>
      </c>
      <c r="F18" s="65">
        <f>VLOOKUP($A18,'Return Data'!$B$7:$R$2843,6,0)</f>
        <v>3.4653</v>
      </c>
      <c r="G18" s="66">
        <f t="shared" si="1"/>
        <v>4</v>
      </c>
      <c r="H18" s="65">
        <f>VLOOKUP($A18,'Return Data'!$B$7:$R$2843,7,0)</f>
        <v>3.3843999999999999</v>
      </c>
      <c r="I18" s="66">
        <f t="shared" si="2"/>
        <v>6</v>
      </c>
      <c r="J18" s="65">
        <f>VLOOKUP($A18,'Return Data'!$B$7:$R$2843,8,0)</f>
        <v>3.383</v>
      </c>
      <c r="K18" s="66">
        <f t="shared" si="3"/>
        <v>9</v>
      </c>
      <c r="L18" s="65">
        <f>VLOOKUP($A18,'Return Data'!$B$7:$R$2843,9,0)</f>
        <v>3.4538000000000002</v>
      </c>
      <c r="M18" s="66">
        <f t="shared" si="4"/>
        <v>17</v>
      </c>
      <c r="N18" s="65">
        <f>VLOOKUP($A18,'Return Data'!$B$7:$R$2843,10,0)</f>
        <v>3.4232</v>
      </c>
      <c r="O18" s="66">
        <f t="shared" si="5"/>
        <v>20</v>
      </c>
      <c r="P18" s="65">
        <f>VLOOKUP($A18,'Return Data'!$B$7:$R$2843,11,0)</f>
        <v>3.3513999999999999</v>
      </c>
      <c r="Q18" s="66">
        <f t="shared" si="6"/>
        <v>22</v>
      </c>
      <c r="R18" s="65">
        <f>VLOOKUP($A18,'Return Data'!$B$7:$R$2843,12,0)</f>
        <v>3.2793999999999999</v>
      </c>
      <c r="S18" s="66">
        <f t="shared" si="7"/>
        <v>20</v>
      </c>
      <c r="T18" s="65">
        <f>VLOOKUP($A18,'Return Data'!$B$7:$R$2843,13,0)</f>
        <v>3.2814000000000001</v>
      </c>
      <c r="U18" s="66">
        <f t="shared" si="8"/>
        <v>21</v>
      </c>
      <c r="V18" s="65">
        <f>VLOOKUP($A18,'Return Data'!$B$7:$R$2843,17,0)</f>
        <v>4.1124999999999998</v>
      </c>
      <c r="W18" s="66">
        <f t="shared" si="9"/>
        <v>22</v>
      </c>
      <c r="X18" s="65">
        <f>VLOOKUP($A18,'Return Data'!$B$7:$R$2843,14,0)</f>
        <v>5.2003000000000004</v>
      </c>
      <c r="Y18" s="66">
        <f t="shared" si="10"/>
        <v>18</v>
      </c>
      <c r="Z18" s="65">
        <f>VLOOKUP($A18,'Return Data'!$B$7:$R$2843,16,0)</f>
        <v>7.1058000000000003</v>
      </c>
      <c r="AA18" s="67">
        <f t="shared" si="11"/>
        <v>21</v>
      </c>
    </row>
    <row r="19" spans="1:27" x14ac:dyDescent="0.3">
      <c r="A19" s="63" t="s">
        <v>130</v>
      </c>
      <c r="B19" s="64">
        <f>VLOOKUP($A19,'Return Data'!$B$7:$R$2843,3,0)</f>
        <v>44440</v>
      </c>
      <c r="C19" s="65">
        <f>VLOOKUP($A19,'Return Data'!$B$7:$R$2843,4,0)</f>
        <v>309.03359999999998</v>
      </c>
      <c r="D19" s="65">
        <f>VLOOKUP($A19,'Return Data'!$B$7:$R$2843,5,0)</f>
        <v>3.3428</v>
      </c>
      <c r="E19" s="66">
        <f t="shared" si="0"/>
        <v>9</v>
      </c>
      <c r="F19" s="65">
        <f>VLOOKUP($A19,'Return Data'!$B$7:$R$2843,6,0)</f>
        <v>3.4142999999999999</v>
      </c>
      <c r="G19" s="66">
        <f t="shared" si="1"/>
        <v>11</v>
      </c>
      <c r="H19" s="65">
        <f>VLOOKUP($A19,'Return Data'!$B$7:$R$2843,7,0)</f>
        <v>3.2974000000000001</v>
      </c>
      <c r="I19" s="66">
        <f t="shared" si="2"/>
        <v>22</v>
      </c>
      <c r="J19" s="65">
        <f>VLOOKUP($A19,'Return Data'!$B$7:$R$2843,8,0)</f>
        <v>3.3433999999999999</v>
      </c>
      <c r="K19" s="66">
        <f t="shared" si="3"/>
        <v>14</v>
      </c>
      <c r="L19" s="65">
        <f>VLOOKUP($A19,'Return Data'!$B$7:$R$2843,9,0)</f>
        <v>3.4639000000000002</v>
      </c>
      <c r="M19" s="66">
        <f t="shared" si="4"/>
        <v>14</v>
      </c>
      <c r="N19" s="65">
        <f>VLOOKUP($A19,'Return Data'!$B$7:$R$2843,10,0)</f>
        <v>3.4270999999999998</v>
      </c>
      <c r="O19" s="66">
        <f t="shared" si="5"/>
        <v>18</v>
      </c>
      <c r="P19" s="65">
        <f>VLOOKUP($A19,'Return Data'!$B$7:$R$2843,11,0)</f>
        <v>3.3601999999999999</v>
      </c>
      <c r="Q19" s="66">
        <f t="shared" si="6"/>
        <v>20</v>
      </c>
      <c r="R19" s="65">
        <f>VLOOKUP($A19,'Return Data'!$B$7:$R$2843,12,0)</f>
        <v>3.2825000000000002</v>
      </c>
      <c r="S19" s="66">
        <f t="shared" si="7"/>
        <v>17</v>
      </c>
      <c r="T19" s="65">
        <f>VLOOKUP($A19,'Return Data'!$B$7:$R$2843,13,0)</f>
        <v>3.3050999999999999</v>
      </c>
      <c r="U19" s="66">
        <f t="shared" si="8"/>
        <v>14</v>
      </c>
      <c r="V19" s="65">
        <f>VLOOKUP($A19,'Return Data'!$B$7:$R$2843,17,0)</f>
        <v>4.2252999999999998</v>
      </c>
      <c r="W19" s="66">
        <f t="shared" si="9"/>
        <v>12</v>
      </c>
      <c r="X19" s="65">
        <f>VLOOKUP($A19,'Return Data'!$B$7:$R$2843,14,0)</f>
        <v>5.2606999999999999</v>
      </c>
      <c r="Y19" s="66">
        <f t="shared" si="10"/>
        <v>12</v>
      </c>
      <c r="Z19" s="65">
        <f>VLOOKUP($A19,'Return Data'!$B$7:$R$2843,16,0)</f>
        <v>7.1429</v>
      </c>
      <c r="AA19" s="67">
        <f t="shared" si="11"/>
        <v>11</v>
      </c>
    </row>
    <row r="20" spans="1:27" x14ac:dyDescent="0.3">
      <c r="A20" s="63" t="s">
        <v>131</v>
      </c>
      <c r="B20" s="64">
        <f>VLOOKUP($A20,'Return Data'!$B$7:$R$2843,3,0)</f>
        <v>44440</v>
      </c>
      <c r="C20" s="65">
        <f>VLOOKUP($A20,'Return Data'!$B$7:$R$2843,4,0)</f>
        <v>2245.3107</v>
      </c>
      <c r="D20" s="65">
        <f>VLOOKUP($A20,'Return Data'!$B$7:$R$2843,5,0)</f>
        <v>3.2222</v>
      </c>
      <c r="E20" s="66">
        <f t="shared" si="0"/>
        <v>26</v>
      </c>
      <c r="F20" s="65">
        <f>VLOOKUP($A20,'Return Data'!$B$7:$R$2843,6,0)</f>
        <v>3.2357999999999998</v>
      </c>
      <c r="G20" s="66">
        <f t="shared" si="1"/>
        <v>27</v>
      </c>
      <c r="H20" s="65">
        <f>VLOOKUP($A20,'Return Data'!$B$7:$R$2843,7,0)</f>
        <v>3.2221000000000002</v>
      </c>
      <c r="I20" s="66">
        <f t="shared" si="2"/>
        <v>31</v>
      </c>
      <c r="J20" s="65">
        <f>VLOOKUP($A20,'Return Data'!$B$7:$R$2843,8,0)</f>
        <v>3.2519</v>
      </c>
      <c r="K20" s="66">
        <f t="shared" si="3"/>
        <v>29</v>
      </c>
      <c r="L20" s="65">
        <f>VLOOKUP($A20,'Return Data'!$B$7:$R$2843,9,0)</f>
        <v>3.3856999999999999</v>
      </c>
      <c r="M20" s="66">
        <f t="shared" si="4"/>
        <v>26</v>
      </c>
      <c r="N20" s="65">
        <f>VLOOKUP($A20,'Return Data'!$B$7:$R$2843,10,0)</f>
        <v>3.4799000000000002</v>
      </c>
      <c r="O20" s="66">
        <f t="shared" si="5"/>
        <v>4</v>
      </c>
      <c r="P20" s="65">
        <f>VLOOKUP($A20,'Return Data'!$B$7:$R$2843,11,0)</f>
        <v>3.4474999999999998</v>
      </c>
      <c r="Q20" s="66">
        <f t="shared" si="6"/>
        <v>5</v>
      </c>
      <c r="R20" s="65">
        <f>VLOOKUP($A20,'Return Data'!$B$7:$R$2843,12,0)</f>
        <v>3.3879999999999999</v>
      </c>
      <c r="S20" s="66">
        <f t="shared" si="7"/>
        <v>3</v>
      </c>
      <c r="T20" s="65">
        <f>VLOOKUP($A20,'Return Data'!$B$7:$R$2843,13,0)</f>
        <v>3.4192999999999998</v>
      </c>
      <c r="U20" s="66">
        <f t="shared" si="8"/>
        <v>3</v>
      </c>
      <c r="V20" s="65">
        <f>VLOOKUP($A20,'Return Data'!$B$7:$R$2843,17,0)</f>
        <v>4.3723000000000001</v>
      </c>
      <c r="W20" s="66">
        <f t="shared" si="9"/>
        <v>2</v>
      </c>
      <c r="X20" s="65">
        <f>VLOOKUP($A20,'Return Data'!$B$7:$R$2843,14,0)</f>
        <v>5.3907999999999996</v>
      </c>
      <c r="Y20" s="66">
        <f t="shared" si="10"/>
        <v>2</v>
      </c>
      <c r="Z20" s="65">
        <f>VLOOKUP($A20,'Return Data'!$B$7:$R$2843,16,0)</f>
        <v>7.1577000000000002</v>
      </c>
      <c r="AA20" s="67">
        <f t="shared" si="11"/>
        <v>9</v>
      </c>
    </row>
    <row r="21" spans="1:27" x14ac:dyDescent="0.3">
      <c r="A21" s="63" t="s">
        <v>132</v>
      </c>
      <c r="B21" s="64">
        <f>VLOOKUP($A21,'Return Data'!$B$7:$R$2843,3,0)</f>
        <v>44440</v>
      </c>
      <c r="C21" s="65">
        <f>VLOOKUP($A21,'Return Data'!$B$7:$R$2843,4,0)</f>
        <v>2520.5985000000001</v>
      </c>
      <c r="D21" s="65">
        <f>VLOOKUP($A21,'Return Data'!$B$7:$R$2843,5,0)</f>
        <v>3.4380000000000002</v>
      </c>
      <c r="E21" s="66">
        <f t="shared" si="0"/>
        <v>5</v>
      </c>
      <c r="F21" s="65">
        <f>VLOOKUP($A21,'Return Data'!$B$7:$R$2843,6,0)</f>
        <v>3.3140999999999998</v>
      </c>
      <c r="G21" s="66">
        <f t="shared" si="1"/>
        <v>24</v>
      </c>
      <c r="H21" s="65">
        <f>VLOOKUP($A21,'Return Data'!$B$7:$R$2843,7,0)</f>
        <v>3.2597999999999998</v>
      </c>
      <c r="I21" s="66">
        <f t="shared" si="2"/>
        <v>28</v>
      </c>
      <c r="J21" s="65">
        <f>VLOOKUP($A21,'Return Data'!$B$7:$R$2843,8,0)</f>
        <v>3.2650999999999999</v>
      </c>
      <c r="K21" s="66">
        <f t="shared" si="3"/>
        <v>25</v>
      </c>
      <c r="L21" s="65">
        <f>VLOOKUP($A21,'Return Data'!$B$7:$R$2843,9,0)</f>
        <v>3.3656000000000001</v>
      </c>
      <c r="M21" s="66">
        <f t="shared" si="4"/>
        <v>28</v>
      </c>
      <c r="N21" s="65">
        <f>VLOOKUP($A21,'Return Data'!$B$7:$R$2843,10,0)</f>
        <v>3.3649</v>
      </c>
      <c r="O21" s="66">
        <f t="shared" si="5"/>
        <v>26</v>
      </c>
      <c r="P21" s="65">
        <f>VLOOKUP($A21,'Return Data'!$B$7:$R$2843,11,0)</f>
        <v>3.3184</v>
      </c>
      <c r="Q21" s="66">
        <f t="shared" si="6"/>
        <v>26</v>
      </c>
      <c r="R21" s="65">
        <f>VLOOKUP($A21,'Return Data'!$B$7:$R$2843,12,0)</f>
        <v>3.2254999999999998</v>
      </c>
      <c r="S21" s="66">
        <f t="shared" si="7"/>
        <v>29</v>
      </c>
      <c r="T21" s="65">
        <f>VLOOKUP($A21,'Return Data'!$B$7:$R$2843,13,0)</f>
        <v>3.2307999999999999</v>
      </c>
      <c r="U21" s="66">
        <f t="shared" si="8"/>
        <v>28</v>
      </c>
      <c r="V21" s="65">
        <f>VLOOKUP($A21,'Return Data'!$B$7:$R$2843,17,0)</f>
        <v>4.0125000000000002</v>
      </c>
      <c r="W21" s="66">
        <f t="shared" si="9"/>
        <v>28</v>
      </c>
      <c r="X21" s="65">
        <f>VLOOKUP($A21,'Return Data'!$B$7:$R$2843,14,0)</f>
        <v>5.0420999999999996</v>
      </c>
      <c r="Y21" s="66">
        <f t="shared" si="10"/>
        <v>28</v>
      </c>
      <c r="Z21" s="65">
        <f>VLOOKUP($A21,'Return Data'!$B$7:$R$2843,16,0)</f>
        <v>7.0450999999999997</v>
      </c>
      <c r="AA21" s="67">
        <f t="shared" si="11"/>
        <v>27</v>
      </c>
    </row>
    <row r="22" spans="1:27" x14ac:dyDescent="0.3">
      <c r="A22" s="63" t="s">
        <v>133</v>
      </c>
      <c r="B22" s="64">
        <f>VLOOKUP($A22,'Return Data'!$B$7:$R$2843,3,0)</f>
        <v>44440</v>
      </c>
      <c r="C22" s="65">
        <f>VLOOKUP($A22,'Return Data'!$B$7:$R$2843,4,0)</f>
        <v>1610.0360000000001</v>
      </c>
      <c r="D22" s="65">
        <f>VLOOKUP($A22,'Return Data'!$B$7:$R$2843,5,0)</f>
        <v>2.9927000000000001</v>
      </c>
      <c r="E22" s="66">
        <f t="shared" si="0"/>
        <v>37</v>
      </c>
      <c r="F22" s="65">
        <f>VLOOKUP($A22,'Return Data'!$B$7:$R$2843,6,0)</f>
        <v>3.0998000000000001</v>
      </c>
      <c r="G22" s="66">
        <f t="shared" si="1"/>
        <v>35</v>
      </c>
      <c r="H22" s="65">
        <f>VLOOKUP($A22,'Return Data'!$B$7:$R$2843,7,0)</f>
        <v>3.0398999999999998</v>
      </c>
      <c r="I22" s="66">
        <f t="shared" si="2"/>
        <v>40</v>
      </c>
      <c r="J22" s="65">
        <f>VLOOKUP($A22,'Return Data'!$B$7:$R$2843,8,0)</f>
        <v>2.9988000000000001</v>
      </c>
      <c r="K22" s="66">
        <f t="shared" si="3"/>
        <v>40</v>
      </c>
      <c r="L22" s="65">
        <f>VLOOKUP($A22,'Return Data'!$B$7:$R$2843,9,0)</f>
        <v>3.0335999999999999</v>
      </c>
      <c r="M22" s="66">
        <f t="shared" si="4"/>
        <v>39</v>
      </c>
      <c r="N22" s="65">
        <f>VLOOKUP($A22,'Return Data'!$B$7:$R$2843,10,0)</f>
        <v>3.0249999999999999</v>
      </c>
      <c r="O22" s="66">
        <f t="shared" si="5"/>
        <v>40</v>
      </c>
      <c r="P22" s="65">
        <f>VLOOKUP($A22,'Return Data'!$B$7:$R$2843,11,0)</f>
        <v>2.9863</v>
      </c>
      <c r="Q22" s="66">
        <f t="shared" si="6"/>
        <v>40</v>
      </c>
      <c r="R22" s="65">
        <f>VLOOKUP($A22,'Return Data'!$B$7:$R$2843,12,0)</f>
        <v>2.9049999999999998</v>
      </c>
      <c r="S22" s="66">
        <f t="shared" si="7"/>
        <v>41</v>
      </c>
      <c r="T22" s="65">
        <f>VLOOKUP($A22,'Return Data'!$B$7:$R$2843,13,0)</f>
        <v>2.8906000000000001</v>
      </c>
      <c r="U22" s="66">
        <f t="shared" si="8"/>
        <v>38</v>
      </c>
      <c r="V22" s="65">
        <f>VLOOKUP($A22,'Return Data'!$B$7:$R$2843,17,0)</f>
        <v>3.5565000000000002</v>
      </c>
      <c r="W22" s="66">
        <f t="shared" si="9"/>
        <v>35</v>
      </c>
      <c r="X22" s="65">
        <f>VLOOKUP($A22,'Return Data'!$B$7:$R$2843,14,0)</f>
        <v>4.5517000000000003</v>
      </c>
      <c r="Y22" s="66">
        <f t="shared" si="10"/>
        <v>32</v>
      </c>
      <c r="Z22" s="65">
        <f>VLOOKUP($A22,'Return Data'!$B$7:$R$2843,16,0)</f>
        <v>6.2884000000000002</v>
      </c>
      <c r="AA22" s="67">
        <f t="shared" si="11"/>
        <v>32</v>
      </c>
    </row>
    <row r="23" spans="1:27" x14ac:dyDescent="0.3">
      <c r="A23" s="63" t="s">
        <v>134</v>
      </c>
      <c r="B23" s="64">
        <f>VLOOKUP($A23,'Return Data'!$B$7:$R$2843,3,0)</f>
        <v>44440</v>
      </c>
      <c r="C23" s="65">
        <f>VLOOKUP($A23,'Return Data'!$B$7:$R$2843,4,0)</f>
        <v>2031.7365</v>
      </c>
      <c r="D23" s="65">
        <f>VLOOKUP($A23,'Return Data'!$B$7:$R$2843,5,0)</f>
        <v>3.0148000000000001</v>
      </c>
      <c r="E23" s="66">
        <f t="shared" si="0"/>
        <v>36</v>
      </c>
      <c r="F23" s="65">
        <f>VLOOKUP($A23,'Return Data'!$B$7:$R$2843,6,0)</f>
        <v>2.9649000000000001</v>
      </c>
      <c r="G23" s="66">
        <f t="shared" si="1"/>
        <v>38</v>
      </c>
      <c r="H23" s="65">
        <f>VLOOKUP($A23,'Return Data'!$B$7:$R$2843,7,0)</f>
        <v>3.0411999999999999</v>
      </c>
      <c r="I23" s="66">
        <f t="shared" si="2"/>
        <v>38</v>
      </c>
      <c r="J23" s="65">
        <f>VLOOKUP($A23,'Return Data'!$B$7:$R$2843,8,0)</f>
        <v>3.0206</v>
      </c>
      <c r="K23" s="66">
        <f t="shared" si="3"/>
        <v>38</v>
      </c>
      <c r="L23" s="65">
        <f>VLOOKUP($A23,'Return Data'!$B$7:$R$2843,9,0)</f>
        <v>3.1257000000000001</v>
      </c>
      <c r="M23" s="66">
        <f t="shared" si="4"/>
        <v>37</v>
      </c>
      <c r="N23" s="65">
        <f>VLOOKUP($A23,'Return Data'!$B$7:$R$2843,10,0)</f>
        <v>3.0804</v>
      </c>
      <c r="O23" s="66">
        <f t="shared" si="5"/>
        <v>38</v>
      </c>
      <c r="P23" s="65">
        <f>VLOOKUP($A23,'Return Data'!$B$7:$R$2843,11,0)</f>
        <v>3.0084</v>
      </c>
      <c r="Q23" s="66">
        <f t="shared" si="6"/>
        <v>38</v>
      </c>
      <c r="R23" s="65">
        <f>VLOOKUP($A23,'Return Data'!$B$7:$R$2843,12,0)</f>
        <v>3.2330000000000001</v>
      </c>
      <c r="S23" s="66">
        <f t="shared" si="7"/>
        <v>27</v>
      </c>
      <c r="T23" s="65">
        <f>VLOOKUP($A23,'Return Data'!$B$7:$R$2843,13,0)</f>
        <v>3.2185000000000001</v>
      </c>
      <c r="U23" s="66">
        <f t="shared" si="8"/>
        <v>29</v>
      </c>
      <c r="V23" s="65">
        <f>VLOOKUP($A23,'Return Data'!$B$7:$R$2843,17,0)</f>
        <v>4.0035999999999996</v>
      </c>
      <c r="W23" s="66">
        <f t="shared" si="9"/>
        <v>29</v>
      </c>
      <c r="X23" s="65">
        <f>VLOOKUP($A23,'Return Data'!$B$7:$R$2843,14,0)</f>
        <v>5.0861999999999998</v>
      </c>
      <c r="Y23" s="66">
        <f t="shared" si="10"/>
        <v>27</v>
      </c>
      <c r="Z23" s="65">
        <f>VLOOKUP($A23,'Return Data'!$B$7:$R$2843,16,0)</f>
        <v>7.1390000000000002</v>
      </c>
      <c r="AA23" s="67">
        <f t="shared" si="11"/>
        <v>12</v>
      </c>
    </row>
    <row r="24" spans="1:27" x14ac:dyDescent="0.3">
      <c r="A24" s="63" t="s">
        <v>135</v>
      </c>
      <c r="B24" s="64">
        <f>VLOOKUP($A24,'Return Data'!$B$7:$R$2843,3,0)</f>
        <v>44440</v>
      </c>
      <c r="C24" s="65">
        <f>VLOOKUP($A24,'Return Data'!$B$7:$R$2843,4,0)</f>
        <v>2020.3008</v>
      </c>
      <c r="D24" s="65">
        <f>VLOOKUP($A24,'Return Data'!$B$7:$R$2843,5,0)</f>
        <v>2.7174</v>
      </c>
      <c r="E24" s="66">
        <f t="shared" si="0"/>
        <v>41</v>
      </c>
      <c r="F24" s="65">
        <f>VLOOKUP($A24,'Return Data'!$B$7:$R$2843,6,0)</f>
        <v>2.7178</v>
      </c>
      <c r="G24" s="66">
        <f t="shared" si="1"/>
        <v>42</v>
      </c>
      <c r="H24" s="65">
        <f>VLOOKUP($A24,'Return Data'!$B$7:$R$2843,7,0)</f>
        <v>2.7183999999999999</v>
      </c>
      <c r="I24" s="66">
        <f t="shared" si="2"/>
        <v>42</v>
      </c>
      <c r="J24" s="65">
        <f>VLOOKUP($A24,'Return Data'!$B$7:$R$2843,8,0)</f>
        <v>2.7197</v>
      </c>
      <c r="K24" s="66">
        <f t="shared" si="3"/>
        <v>42</v>
      </c>
      <c r="L24" s="65">
        <f>VLOOKUP($A24,'Return Data'!$B$7:$R$2843,9,0)</f>
        <v>2.7671000000000001</v>
      </c>
      <c r="M24" s="66">
        <f t="shared" si="4"/>
        <v>42</v>
      </c>
      <c r="N24" s="65">
        <f>VLOOKUP($A24,'Return Data'!$B$7:$R$2843,10,0)</f>
        <v>2.9451999999999998</v>
      </c>
      <c r="O24" s="66">
        <f t="shared" si="5"/>
        <v>41</v>
      </c>
      <c r="P24" s="65">
        <f>VLOOKUP($A24,'Return Data'!$B$7:$R$2843,11,0)</f>
        <v>2.8304</v>
      </c>
      <c r="Q24" s="66">
        <f t="shared" si="6"/>
        <v>42</v>
      </c>
      <c r="R24" s="65">
        <f>VLOOKUP($A24,'Return Data'!$B$7:$R$2843,12,0)</f>
        <v>2.8715999999999999</v>
      </c>
      <c r="S24" s="66">
        <f t="shared" si="7"/>
        <v>42</v>
      </c>
      <c r="T24" s="65"/>
      <c r="U24" s="66"/>
      <c r="V24" s="65"/>
      <c r="W24" s="66"/>
      <c r="X24" s="65"/>
      <c r="Y24" s="66"/>
      <c r="Z24" s="65">
        <f>VLOOKUP($A24,'Return Data'!$B$7:$R$2843,16,0)</f>
        <v>3.2671999999999999</v>
      </c>
      <c r="AA24" s="67">
        <f t="shared" si="11"/>
        <v>42</v>
      </c>
    </row>
    <row r="25" spans="1:27" x14ac:dyDescent="0.3">
      <c r="A25" s="63" t="s">
        <v>136</v>
      </c>
      <c r="B25" s="64">
        <f>VLOOKUP($A25,'Return Data'!$B$7:$R$2843,3,0)</f>
        <v>44440</v>
      </c>
      <c r="C25" s="65">
        <f>VLOOKUP($A25,'Return Data'!$B$7:$R$2843,4,0)</f>
        <v>2031.9852000000001</v>
      </c>
      <c r="D25" s="65">
        <f>VLOOKUP($A25,'Return Data'!$B$7:$R$2843,5,0)</f>
        <v>3.1436999999999999</v>
      </c>
      <c r="E25" s="66">
        <f t="shared" si="0"/>
        <v>32</v>
      </c>
      <c r="F25" s="65">
        <f>VLOOKUP($A25,'Return Data'!$B$7:$R$2843,6,0)</f>
        <v>3.0226999999999999</v>
      </c>
      <c r="G25" s="66">
        <f t="shared" si="1"/>
        <v>37</v>
      </c>
      <c r="H25" s="65">
        <f>VLOOKUP($A25,'Return Data'!$B$7:$R$2843,7,0)</f>
        <v>3.0583</v>
      </c>
      <c r="I25" s="66">
        <f t="shared" si="2"/>
        <v>37</v>
      </c>
      <c r="J25" s="65">
        <f>VLOOKUP($A25,'Return Data'!$B$7:$R$2843,8,0)</f>
        <v>3.0514999999999999</v>
      </c>
      <c r="K25" s="66">
        <f t="shared" si="3"/>
        <v>36</v>
      </c>
      <c r="L25" s="65">
        <f>VLOOKUP($A25,'Return Data'!$B$7:$R$2843,9,0)</f>
        <v>3.1513</v>
      </c>
      <c r="M25" s="66">
        <f t="shared" si="4"/>
        <v>36</v>
      </c>
      <c r="N25" s="65">
        <f>VLOOKUP($A25,'Return Data'!$B$7:$R$2843,10,0)</f>
        <v>3.0665</v>
      </c>
      <c r="O25" s="66">
        <f t="shared" si="5"/>
        <v>39</v>
      </c>
      <c r="P25" s="65">
        <f>VLOOKUP($A25,'Return Data'!$B$7:$R$2843,11,0)</f>
        <v>2.9983</v>
      </c>
      <c r="Q25" s="66">
        <f t="shared" si="6"/>
        <v>39</v>
      </c>
      <c r="R25" s="65">
        <f>VLOOKUP($A25,'Return Data'!$B$7:$R$2843,12,0)</f>
        <v>3.2216</v>
      </c>
      <c r="S25" s="66">
        <f t="shared" si="7"/>
        <v>30</v>
      </c>
      <c r="T25" s="65"/>
      <c r="U25" s="66"/>
      <c r="V25" s="65"/>
      <c r="W25" s="66"/>
      <c r="X25" s="65"/>
      <c r="Y25" s="66"/>
      <c r="Z25" s="65">
        <f>VLOOKUP($A25,'Return Data'!$B$7:$R$2843,16,0)</f>
        <v>3.6257000000000001</v>
      </c>
      <c r="AA25" s="67">
        <f t="shared" si="11"/>
        <v>40</v>
      </c>
    </row>
    <row r="26" spans="1:27" x14ac:dyDescent="0.3">
      <c r="A26" s="63" t="s">
        <v>137</v>
      </c>
      <c r="B26" s="64">
        <f>VLOOKUP($A26,'Return Data'!$B$7:$R$2843,3,0)</f>
        <v>44440</v>
      </c>
      <c r="C26" s="65">
        <f>VLOOKUP($A26,'Return Data'!$B$7:$R$2843,4,0)</f>
        <v>2032.155</v>
      </c>
      <c r="D26" s="65">
        <f>VLOOKUP($A26,'Return Data'!$B$7:$R$2843,5,0)</f>
        <v>3.0177</v>
      </c>
      <c r="E26" s="66">
        <f t="shared" si="0"/>
        <v>35</v>
      </c>
      <c r="F26" s="65">
        <f>VLOOKUP($A26,'Return Data'!$B$7:$R$2843,6,0)</f>
        <v>2.9649000000000001</v>
      </c>
      <c r="G26" s="66">
        <f t="shared" si="1"/>
        <v>38</v>
      </c>
      <c r="H26" s="65">
        <f>VLOOKUP($A26,'Return Data'!$B$7:$R$2843,7,0)</f>
        <v>3.0411000000000001</v>
      </c>
      <c r="I26" s="66">
        <f t="shared" si="2"/>
        <v>39</v>
      </c>
      <c r="J26" s="65">
        <f>VLOOKUP($A26,'Return Data'!$B$7:$R$2843,8,0)</f>
        <v>3.0196000000000001</v>
      </c>
      <c r="K26" s="66">
        <f t="shared" si="3"/>
        <v>39</v>
      </c>
      <c r="L26" s="65">
        <f>VLOOKUP($A26,'Return Data'!$B$7:$R$2843,9,0)</f>
        <v>3.1252</v>
      </c>
      <c r="M26" s="66">
        <f t="shared" si="4"/>
        <v>38</v>
      </c>
      <c r="N26" s="65">
        <f>VLOOKUP($A26,'Return Data'!$B$7:$R$2843,10,0)</f>
        <v>3.0806</v>
      </c>
      <c r="O26" s="66">
        <f t="shared" si="5"/>
        <v>37</v>
      </c>
      <c r="P26" s="65">
        <f>VLOOKUP($A26,'Return Data'!$B$7:$R$2843,11,0)</f>
        <v>3.0129999999999999</v>
      </c>
      <c r="Q26" s="66">
        <f t="shared" si="6"/>
        <v>37</v>
      </c>
      <c r="R26" s="65">
        <f>VLOOKUP($A26,'Return Data'!$B$7:$R$2843,12,0)</f>
        <v>3.2357</v>
      </c>
      <c r="S26" s="66">
        <f t="shared" si="7"/>
        <v>26</v>
      </c>
      <c r="T26" s="65"/>
      <c r="U26" s="66"/>
      <c r="V26" s="65"/>
      <c r="W26" s="66"/>
      <c r="X26" s="65"/>
      <c r="Y26" s="66"/>
      <c r="Z26" s="65">
        <f>VLOOKUP($A26,'Return Data'!$B$7:$R$2843,16,0)</f>
        <v>3.6322000000000001</v>
      </c>
      <c r="AA26" s="67">
        <f t="shared" si="11"/>
        <v>39</v>
      </c>
    </row>
    <row r="27" spans="1:27" x14ac:dyDescent="0.3">
      <c r="A27" s="63" t="s">
        <v>138</v>
      </c>
      <c r="B27" s="64">
        <f>VLOOKUP($A27,'Return Data'!$B$7:$R$2843,3,0)</f>
        <v>44440</v>
      </c>
      <c r="C27" s="65">
        <f>VLOOKUP($A27,'Return Data'!$B$7:$R$2843,4,0)</f>
        <v>2031.9966999999999</v>
      </c>
      <c r="D27" s="65">
        <f>VLOOKUP($A27,'Return Data'!$B$7:$R$2843,5,0)</f>
        <v>3.1383000000000001</v>
      </c>
      <c r="E27" s="66">
        <f t="shared" si="0"/>
        <v>33</v>
      </c>
      <c r="F27" s="65">
        <f>VLOOKUP($A27,'Return Data'!$B$7:$R$2843,6,0)</f>
        <v>3.1395</v>
      </c>
      <c r="G27" s="66">
        <f t="shared" si="1"/>
        <v>34</v>
      </c>
      <c r="H27" s="65">
        <f>VLOOKUP($A27,'Return Data'!$B$7:$R$2843,7,0)</f>
        <v>3.1829000000000001</v>
      </c>
      <c r="I27" s="66">
        <f t="shared" si="2"/>
        <v>34</v>
      </c>
      <c r="J27" s="65">
        <f>VLOOKUP($A27,'Return Data'!$B$7:$R$2843,8,0)</f>
        <v>3.1741000000000001</v>
      </c>
      <c r="K27" s="66">
        <f t="shared" si="3"/>
        <v>33</v>
      </c>
      <c r="L27" s="65">
        <f>VLOOKUP($A27,'Return Data'!$B$7:$R$2843,9,0)</f>
        <v>3.2339000000000002</v>
      </c>
      <c r="M27" s="66">
        <f t="shared" si="4"/>
        <v>34</v>
      </c>
      <c r="N27" s="65">
        <f>VLOOKUP($A27,'Return Data'!$B$7:$R$2843,10,0)</f>
        <v>3.1352000000000002</v>
      </c>
      <c r="O27" s="66">
        <f t="shared" si="5"/>
        <v>36</v>
      </c>
      <c r="P27" s="65">
        <f>VLOOKUP($A27,'Return Data'!$B$7:$R$2843,11,0)</f>
        <v>3.0327999999999999</v>
      </c>
      <c r="Q27" s="66">
        <f t="shared" si="6"/>
        <v>36</v>
      </c>
      <c r="R27" s="65">
        <f>VLOOKUP($A27,'Return Data'!$B$7:$R$2843,12,0)</f>
        <v>3.2443</v>
      </c>
      <c r="S27" s="66">
        <f t="shared" si="7"/>
        <v>25</v>
      </c>
      <c r="T27" s="65"/>
      <c r="U27" s="66"/>
      <c r="V27" s="65"/>
      <c r="W27" s="66"/>
      <c r="X27" s="65"/>
      <c r="Y27" s="66"/>
      <c r="Z27" s="65">
        <f>VLOOKUP($A27,'Return Data'!$B$7:$R$2843,16,0)</f>
        <v>3.6251000000000002</v>
      </c>
      <c r="AA27" s="67">
        <f t="shared" si="11"/>
        <v>41</v>
      </c>
    </row>
    <row r="28" spans="1:27" x14ac:dyDescent="0.3">
      <c r="A28" s="63" t="s">
        <v>139</v>
      </c>
      <c r="B28" s="64">
        <f>VLOOKUP($A28,'Return Data'!$B$7:$R$2843,3,0)</f>
        <v>44440</v>
      </c>
      <c r="C28" s="65">
        <f>VLOOKUP($A28,'Return Data'!$B$7:$R$2843,4,0)</f>
        <v>2865.6977999999999</v>
      </c>
      <c r="D28" s="65">
        <f>VLOOKUP($A28,'Return Data'!$B$7:$R$2843,5,0)</f>
        <v>3.4304000000000001</v>
      </c>
      <c r="E28" s="66">
        <f t="shared" si="0"/>
        <v>7</v>
      </c>
      <c r="F28" s="65">
        <f>VLOOKUP($A28,'Return Data'!$B$7:$R$2843,6,0)</f>
        <v>3.4348000000000001</v>
      </c>
      <c r="G28" s="66">
        <f t="shared" si="1"/>
        <v>7</v>
      </c>
      <c r="H28" s="65">
        <f>VLOOKUP($A28,'Return Data'!$B$7:$R$2843,7,0)</f>
        <v>3.3765000000000001</v>
      </c>
      <c r="I28" s="66">
        <f t="shared" si="2"/>
        <v>7</v>
      </c>
      <c r="J28" s="65">
        <f>VLOOKUP($A28,'Return Data'!$B$7:$R$2843,8,0)</f>
        <v>3.4087000000000001</v>
      </c>
      <c r="K28" s="66">
        <f t="shared" si="3"/>
        <v>5</v>
      </c>
      <c r="L28" s="65">
        <f>VLOOKUP($A28,'Return Data'!$B$7:$R$2843,9,0)</f>
        <v>3.47</v>
      </c>
      <c r="M28" s="66">
        <f t="shared" si="4"/>
        <v>12</v>
      </c>
      <c r="N28" s="65">
        <f>VLOOKUP($A28,'Return Data'!$B$7:$R$2843,10,0)</f>
        <v>3.4113000000000002</v>
      </c>
      <c r="O28" s="66">
        <f t="shared" si="5"/>
        <v>22</v>
      </c>
      <c r="P28" s="65">
        <f>VLOOKUP($A28,'Return Data'!$B$7:$R$2843,11,0)</f>
        <v>3.3331</v>
      </c>
      <c r="Q28" s="66">
        <f t="shared" si="6"/>
        <v>24</v>
      </c>
      <c r="R28" s="65">
        <f>VLOOKUP($A28,'Return Data'!$B$7:$R$2843,12,0)</f>
        <v>3.2587000000000002</v>
      </c>
      <c r="S28" s="66">
        <f t="shared" si="7"/>
        <v>24</v>
      </c>
      <c r="T28" s="65">
        <f>VLOOKUP($A28,'Return Data'!$B$7:$R$2843,13,0)</f>
        <v>3.2713000000000001</v>
      </c>
      <c r="U28" s="66">
        <f t="shared" ref="U28:U50" si="12">RANK(T28,T$8:T$50,0)</f>
        <v>24</v>
      </c>
      <c r="V28" s="65">
        <f>VLOOKUP($A28,'Return Data'!$B$7:$R$2843,17,0)</f>
        <v>4.0755999999999997</v>
      </c>
      <c r="W28" s="66">
        <f>RANK(V28,V$8:V$50,0)</f>
        <v>26</v>
      </c>
      <c r="X28" s="65">
        <f>VLOOKUP($A28,'Return Data'!$B$7:$R$2843,14,0)</f>
        <v>5.1391</v>
      </c>
      <c r="Y28" s="66">
        <f>RANK(X28,X$8:X$50,0)</f>
        <v>25</v>
      </c>
      <c r="Z28" s="65">
        <f>VLOOKUP($A28,'Return Data'!$B$7:$R$2843,16,0)</f>
        <v>7.1120999999999999</v>
      </c>
      <c r="AA28" s="67">
        <f t="shared" si="11"/>
        <v>17</v>
      </c>
    </row>
    <row r="29" spans="1:27" x14ac:dyDescent="0.3">
      <c r="A29" s="63" t="s">
        <v>140</v>
      </c>
      <c r="B29" s="64">
        <f>VLOOKUP($A29,'Return Data'!$B$7:$R$2843,3,0)</f>
        <v>44440</v>
      </c>
      <c r="C29" s="65">
        <f>VLOOKUP($A29,'Return Data'!$B$7:$R$2843,4,0)</f>
        <v>1094.1637000000001</v>
      </c>
      <c r="D29" s="65">
        <f>VLOOKUP($A29,'Return Data'!$B$7:$R$2843,5,0)</f>
        <v>2.8923999999999999</v>
      </c>
      <c r="E29" s="66">
        <f t="shared" si="0"/>
        <v>40</v>
      </c>
      <c r="F29" s="65">
        <f>VLOOKUP($A29,'Return Data'!$B$7:$R$2843,6,0)</f>
        <v>3.0264000000000002</v>
      </c>
      <c r="G29" s="66">
        <f t="shared" si="1"/>
        <v>36</v>
      </c>
      <c r="H29" s="65">
        <f>VLOOKUP($A29,'Return Data'!$B$7:$R$2843,7,0)</f>
        <v>3.0865999999999998</v>
      </c>
      <c r="I29" s="66">
        <f t="shared" si="2"/>
        <v>36</v>
      </c>
      <c r="J29" s="65">
        <f>VLOOKUP($A29,'Return Data'!$B$7:$R$2843,8,0)</f>
        <v>3.0207999999999999</v>
      </c>
      <c r="K29" s="66">
        <f t="shared" si="3"/>
        <v>37</v>
      </c>
      <c r="L29" s="65">
        <f>VLOOKUP($A29,'Return Data'!$B$7:$R$2843,9,0)</f>
        <v>3.0118999999999998</v>
      </c>
      <c r="M29" s="66">
        <f t="shared" si="4"/>
        <v>40</v>
      </c>
      <c r="N29" s="65">
        <f>VLOOKUP($A29,'Return Data'!$B$7:$R$2843,10,0)</f>
        <v>3.1354000000000002</v>
      </c>
      <c r="O29" s="66">
        <f t="shared" si="5"/>
        <v>35</v>
      </c>
      <c r="P29" s="65">
        <f>VLOOKUP($A29,'Return Data'!$B$7:$R$2843,11,0)</f>
        <v>3.1114000000000002</v>
      </c>
      <c r="Q29" s="66">
        <f t="shared" si="6"/>
        <v>34</v>
      </c>
      <c r="R29" s="65">
        <f>VLOOKUP($A29,'Return Data'!$B$7:$R$2843,12,0)</f>
        <v>3.0644</v>
      </c>
      <c r="S29" s="66">
        <f t="shared" si="7"/>
        <v>38</v>
      </c>
      <c r="T29" s="65">
        <f>VLOOKUP($A29,'Return Data'!$B$7:$R$2843,13,0)</f>
        <v>3.0522</v>
      </c>
      <c r="U29" s="66">
        <f t="shared" si="12"/>
        <v>35</v>
      </c>
      <c r="V29" s="65"/>
      <c r="W29" s="66"/>
      <c r="X29" s="65"/>
      <c r="Y29" s="66"/>
      <c r="Z29" s="65">
        <f>VLOOKUP($A29,'Return Data'!$B$7:$R$2843,16,0)</f>
        <v>3.8847999999999998</v>
      </c>
      <c r="AA29" s="67">
        <f t="shared" si="11"/>
        <v>38</v>
      </c>
    </row>
    <row r="30" spans="1:27" x14ac:dyDescent="0.3">
      <c r="A30" s="63" t="s">
        <v>141</v>
      </c>
      <c r="B30" s="64">
        <f>VLOOKUP($A30,'Return Data'!$B$7:$R$2843,3,0)</f>
        <v>44440</v>
      </c>
      <c r="C30" s="65">
        <f>VLOOKUP($A30,'Return Data'!$B$7:$R$2843,4,0)</f>
        <v>57.0456</v>
      </c>
      <c r="D30" s="65">
        <f>VLOOKUP($A30,'Return Data'!$B$7:$R$2843,5,0)</f>
        <v>3.1995</v>
      </c>
      <c r="E30" s="66">
        <f t="shared" si="0"/>
        <v>28</v>
      </c>
      <c r="F30" s="65">
        <f>VLOOKUP($A30,'Return Data'!$B$7:$R$2843,6,0)</f>
        <v>3.4134000000000002</v>
      </c>
      <c r="G30" s="66">
        <f t="shared" si="1"/>
        <v>13</v>
      </c>
      <c r="H30" s="65">
        <f>VLOOKUP($A30,'Return Data'!$B$7:$R$2843,7,0)</f>
        <v>3.375</v>
      </c>
      <c r="I30" s="66">
        <f t="shared" si="2"/>
        <v>8</v>
      </c>
      <c r="J30" s="65">
        <f>VLOOKUP($A30,'Return Data'!$B$7:$R$2843,8,0)</f>
        <v>3.3359999999999999</v>
      </c>
      <c r="K30" s="66">
        <f t="shared" si="3"/>
        <v>17</v>
      </c>
      <c r="L30" s="65">
        <f>VLOOKUP($A30,'Return Data'!$B$7:$R$2843,9,0)</f>
        <v>3.4653</v>
      </c>
      <c r="M30" s="66">
        <f t="shared" si="4"/>
        <v>13</v>
      </c>
      <c r="N30" s="65">
        <f>VLOOKUP($A30,'Return Data'!$B$7:$R$2843,10,0)</f>
        <v>3.4275000000000002</v>
      </c>
      <c r="O30" s="66">
        <f t="shared" si="5"/>
        <v>17</v>
      </c>
      <c r="P30" s="65">
        <f>VLOOKUP($A30,'Return Data'!$B$7:$R$2843,11,0)</f>
        <v>3.4051</v>
      </c>
      <c r="Q30" s="66">
        <f t="shared" si="6"/>
        <v>10</v>
      </c>
      <c r="R30" s="65">
        <f>VLOOKUP($A30,'Return Data'!$B$7:$R$2843,12,0)</f>
        <v>3.3228</v>
      </c>
      <c r="S30" s="66">
        <f t="shared" si="7"/>
        <v>11</v>
      </c>
      <c r="T30" s="65">
        <f>VLOOKUP($A30,'Return Data'!$B$7:$R$2843,13,0)</f>
        <v>3.3001</v>
      </c>
      <c r="U30" s="66">
        <f t="shared" si="12"/>
        <v>16</v>
      </c>
      <c r="V30" s="65">
        <f>VLOOKUP($A30,'Return Data'!$B$7:$R$2843,17,0)</f>
        <v>4.0526</v>
      </c>
      <c r="W30" s="66">
        <f t="shared" ref="W30:W35" si="13">RANK(V30,V$8:V$50,0)</f>
        <v>27</v>
      </c>
      <c r="X30" s="65">
        <f>VLOOKUP($A30,'Return Data'!$B$7:$R$2843,14,0)</f>
        <v>5.1657999999999999</v>
      </c>
      <c r="Y30" s="66">
        <f t="shared" ref="Y30:Y35" si="14">RANK(X30,X$8:X$50,0)</f>
        <v>23</v>
      </c>
      <c r="Z30" s="65">
        <f>VLOOKUP($A30,'Return Data'!$B$7:$R$2843,16,0)</f>
        <v>7.1597</v>
      </c>
      <c r="AA30" s="67">
        <f t="shared" si="11"/>
        <v>7</v>
      </c>
    </row>
    <row r="31" spans="1:27" x14ac:dyDescent="0.3">
      <c r="A31" s="63" t="s">
        <v>142</v>
      </c>
      <c r="B31" s="64">
        <f>VLOOKUP($A31,'Return Data'!$B$7:$R$2843,3,0)</f>
        <v>44440</v>
      </c>
      <c r="C31" s="65">
        <f>VLOOKUP($A31,'Return Data'!$B$7:$R$2843,4,0)</f>
        <v>4217.9632000000001</v>
      </c>
      <c r="D31" s="65">
        <f>VLOOKUP($A31,'Return Data'!$B$7:$R$2843,5,0)</f>
        <v>3.3224</v>
      </c>
      <c r="E31" s="66">
        <f t="shared" si="0"/>
        <v>13</v>
      </c>
      <c r="F31" s="65">
        <f>VLOOKUP($A31,'Return Data'!$B$7:$R$2843,6,0)</f>
        <v>3.3393999999999999</v>
      </c>
      <c r="G31" s="66">
        <f t="shared" si="1"/>
        <v>17</v>
      </c>
      <c r="H31" s="65">
        <f>VLOOKUP($A31,'Return Data'!$B$7:$R$2843,7,0)</f>
        <v>3.3285</v>
      </c>
      <c r="I31" s="66">
        <f t="shared" si="2"/>
        <v>16</v>
      </c>
      <c r="J31" s="65">
        <f>VLOOKUP($A31,'Return Data'!$B$7:$R$2843,8,0)</f>
        <v>3.3591000000000002</v>
      </c>
      <c r="K31" s="66">
        <f t="shared" si="3"/>
        <v>12</v>
      </c>
      <c r="L31" s="65">
        <f>VLOOKUP($A31,'Return Data'!$B$7:$R$2843,9,0)</f>
        <v>3.4811000000000001</v>
      </c>
      <c r="M31" s="66">
        <f t="shared" si="4"/>
        <v>9</v>
      </c>
      <c r="N31" s="65">
        <f>VLOOKUP($A31,'Return Data'!$B$7:$R$2843,10,0)</f>
        <v>3.4323999999999999</v>
      </c>
      <c r="O31" s="66">
        <f t="shared" si="5"/>
        <v>16</v>
      </c>
      <c r="P31" s="65">
        <f>VLOOKUP($A31,'Return Data'!$B$7:$R$2843,11,0)</f>
        <v>3.3856999999999999</v>
      </c>
      <c r="Q31" s="66">
        <f t="shared" si="6"/>
        <v>14</v>
      </c>
      <c r="R31" s="65">
        <f>VLOOKUP($A31,'Return Data'!$B$7:$R$2843,12,0)</f>
        <v>3.2719</v>
      </c>
      <c r="S31" s="66">
        <f t="shared" si="7"/>
        <v>22</v>
      </c>
      <c r="T31" s="65">
        <f>VLOOKUP($A31,'Return Data'!$B$7:$R$2843,13,0)</f>
        <v>3.2827000000000002</v>
      </c>
      <c r="U31" s="66">
        <f t="shared" si="12"/>
        <v>20</v>
      </c>
      <c r="V31" s="65">
        <f>VLOOKUP($A31,'Return Data'!$B$7:$R$2843,17,0)</f>
        <v>4.1109999999999998</v>
      </c>
      <c r="W31" s="66">
        <f t="shared" si="13"/>
        <v>23</v>
      </c>
      <c r="X31" s="65">
        <f>VLOOKUP($A31,'Return Data'!$B$7:$R$2843,14,0)</f>
        <v>5.1405000000000003</v>
      </c>
      <c r="Y31" s="66">
        <f t="shared" si="14"/>
        <v>24</v>
      </c>
      <c r="Z31" s="65">
        <f>VLOOKUP($A31,'Return Data'!$B$7:$R$2843,16,0)</f>
        <v>7.0818000000000003</v>
      </c>
      <c r="AA31" s="67">
        <f t="shared" si="11"/>
        <v>24</v>
      </c>
    </row>
    <row r="32" spans="1:27" x14ac:dyDescent="0.3">
      <c r="A32" s="63" t="s">
        <v>143</v>
      </c>
      <c r="B32" s="64">
        <f>VLOOKUP($A32,'Return Data'!$B$7:$R$2843,3,0)</f>
        <v>44440</v>
      </c>
      <c r="C32" s="65">
        <f>VLOOKUP($A32,'Return Data'!$B$7:$R$2843,4,0)</f>
        <v>2857.8204000000001</v>
      </c>
      <c r="D32" s="65">
        <f>VLOOKUP($A32,'Return Data'!$B$7:$R$2843,5,0)</f>
        <v>3.3184999999999998</v>
      </c>
      <c r="E32" s="66">
        <f t="shared" si="0"/>
        <v>15</v>
      </c>
      <c r="F32" s="65">
        <f>VLOOKUP($A32,'Return Data'!$B$7:$R$2843,6,0)</f>
        <v>3.2164000000000001</v>
      </c>
      <c r="G32" s="66">
        <f t="shared" si="1"/>
        <v>31</v>
      </c>
      <c r="H32" s="65">
        <f>VLOOKUP($A32,'Return Data'!$B$7:$R$2843,7,0)</f>
        <v>3.2690999999999999</v>
      </c>
      <c r="I32" s="66">
        <f t="shared" si="2"/>
        <v>27</v>
      </c>
      <c r="J32" s="65">
        <f>VLOOKUP($A32,'Return Data'!$B$7:$R$2843,8,0)</f>
        <v>3.2319</v>
      </c>
      <c r="K32" s="66">
        <f t="shared" si="3"/>
        <v>30</v>
      </c>
      <c r="L32" s="65">
        <f>VLOOKUP($A32,'Return Data'!$B$7:$R$2843,9,0)</f>
        <v>3.3348</v>
      </c>
      <c r="M32" s="66">
        <f t="shared" si="4"/>
        <v>30</v>
      </c>
      <c r="N32" s="65">
        <f>VLOOKUP($A32,'Return Data'!$B$7:$R$2843,10,0)</f>
        <v>3.3347000000000002</v>
      </c>
      <c r="O32" s="66">
        <f t="shared" si="5"/>
        <v>27</v>
      </c>
      <c r="P32" s="65">
        <f>VLOOKUP($A32,'Return Data'!$B$7:$R$2843,11,0)</f>
        <v>3.29</v>
      </c>
      <c r="Q32" s="66">
        <f t="shared" si="6"/>
        <v>28</v>
      </c>
      <c r="R32" s="65">
        <f>VLOOKUP($A32,'Return Data'!$B$7:$R$2843,12,0)</f>
        <v>3.2199</v>
      </c>
      <c r="S32" s="66">
        <f t="shared" si="7"/>
        <v>32</v>
      </c>
      <c r="T32" s="65">
        <f>VLOOKUP($A32,'Return Data'!$B$7:$R$2843,13,0)</f>
        <v>3.2339000000000002</v>
      </c>
      <c r="U32" s="66">
        <f t="shared" si="12"/>
        <v>27</v>
      </c>
      <c r="V32" s="65">
        <f>VLOOKUP($A32,'Return Data'!$B$7:$R$2843,17,0)</f>
        <v>4.1363000000000003</v>
      </c>
      <c r="W32" s="66">
        <f t="shared" si="13"/>
        <v>20</v>
      </c>
      <c r="X32" s="65">
        <f>VLOOKUP($A32,'Return Data'!$B$7:$R$2843,14,0)</f>
        <v>5.1750999999999996</v>
      </c>
      <c r="Y32" s="66">
        <f t="shared" si="14"/>
        <v>21</v>
      </c>
      <c r="Z32" s="65">
        <f>VLOOKUP($A32,'Return Data'!$B$7:$R$2843,16,0)</f>
        <v>7.1055999999999999</v>
      </c>
      <c r="AA32" s="67">
        <f t="shared" si="11"/>
        <v>22</v>
      </c>
    </row>
    <row r="33" spans="1:27" x14ac:dyDescent="0.3">
      <c r="A33" s="63" t="s">
        <v>144</v>
      </c>
      <c r="B33" s="64">
        <f>VLOOKUP($A33,'Return Data'!$B$7:$R$2843,3,0)</f>
        <v>44440</v>
      </c>
      <c r="C33" s="65">
        <f>VLOOKUP($A33,'Return Data'!$B$7:$R$2843,4,0)</f>
        <v>3790.3283999999999</v>
      </c>
      <c r="D33" s="65">
        <f>VLOOKUP($A33,'Return Data'!$B$7:$R$2843,5,0)</f>
        <v>3.6048</v>
      </c>
      <c r="E33" s="66">
        <f t="shared" si="0"/>
        <v>2</v>
      </c>
      <c r="F33" s="65">
        <f>VLOOKUP($A33,'Return Data'!$B$7:$R$2843,6,0)</f>
        <v>3.6924999999999999</v>
      </c>
      <c r="G33" s="66">
        <f t="shared" si="1"/>
        <v>1</v>
      </c>
      <c r="H33" s="65">
        <f>VLOOKUP($A33,'Return Data'!$B$7:$R$2843,7,0)</f>
        <v>3.5661</v>
      </c>
      <c r="I33" s="66">
        <f t="shared" si="2"/>
        <v>1</v>
      </c>
      <c r="J33" s="65">
        <f>VLOOKUP($A33,'Return Data'!$B$7:$R$2843,8,0)</f>
        <v>3.5364</v>
      </c>
      <c r="K33" s="66">
        <f t="shared" si="3"/>
        <v>2</v>
      </c>
      <c r="L33" s="65">
        <f>VLOOKUP($A33,'Return Data'!$B$7:$R$2843,9,0)</f>
        <v>3.5533999999999999</v>
      </c>
      <c r="M33" s="66">
        <f t="shared" si="4"/>
        <v>3</v>
      </c>
      <c r="N33" s="65">
        <f>VLOOKUP($A33,'Return Data'!$B$7:$R$2843,10,0)</f>
        <v>3.4613999999999998</v>
      </c>
      <c r="O33" s="66">
        <f t="shared" si="5"/>
        <v>7</v>
      </c>
      <c r="P33" s="65">
        <f>VLOOKUP($A33,'Return Data'!$B$7:$R$2843,11,0)</f>
        <v>3.4051999999999998</v>
      </c>
      <c r="Q33" s="66">
        <f t="shared" si="6"/>
        <v>9</v>
      </c>
      <c r="R33" s="65">
        <f>VLOOKUP($A33,'Return Data'!$B$7:$R$2843,12,0)</f>
        <v>3.3492000000000002</v>
      </c>
      <c r="S33" s="66">
        <f t="shared" si="7"/>
        <v>8</v>
      </c>
      <c r="T33" s="65">
        <f>VLOOKUP($A33,'Return Data'!$B$7:$R$2843,13,0)</f>
        <v>3.3449</v>
      </c>
      <c r="U33" s="66">
        <f t="shared" si="12"/>
        <v>9</v>
      </c>
      <c r="V33" s="65">
        <f>VLOOKUP($A33,'Return Data'!$B$7:$R$2843,17,0)</f>
        <v>4.2708000000000004</v>
      </c>
      <c r="W33" s="66">
        <f t="shared" si="13"/>
        <v>6</v>
      </c>
      <c r="X33" s="65">
        <f>VLOOKUP($A33,'Return Data'!$B$7:$R$2843,14,0)</f>
        <v>5.2732000000000001</v>
      </c>
      <c r="Y33" s="66">
        <f t="shared" si="14"/>
        <v>11</v>
      </c>
      <c r="Z33" s="65">
        <f>VLOOKUP($A33,'Return Data'!$B$7:$R$2843,16,0)</f>
        <v>7.1342999999999996</v>
      </c>
      <c r="AA33" s="67">
        <f t="shared" si="11"/>
        <v>13</v>
      </c>
    </row>
    <row r="34" spans="1:27" x14ac:dyDescent="0.3">
      <c r="A34" s="63" t="s">
        <v>436</v>
      </c>
      <c r="B34" s="64">
        <f>VLOOKUP($A34,'Return Data'!$B$7:$R$2843,3,0)</f>
        <v>44440</v>
      </c>
      <c r="C34" s="65">
        <f>VLOOKUP($A34,'Return Data'!$B$7:$R$2843,4,0)</f>
        <v>1356.538</v>
      </c>
      <c r="D34" s="65">
        <f>VLOOKUP($A34,'Return Data'!$B$7:$R$2843,5,0)</f>
        <v>3.4767000000000001</v>
      </c>
      <c r="E34" s="66">
        <f t="shared" si="0"/>
        <v>4</v>
      </c>
      <c r="F34" s="65">
        <f>VLOOKUP($A34,'Return Data'!$B$7:$R$2843,6,0)</f>
        <v>3.4316</v>
      </c>
      <c r="G34" s="66">
        <f t="shared" si="1"/>
        <v>8</v>
      </c>
      <c r="H34" s="65">
        <f>VLOOKUP($A34,'Return Data'!$B$7:$R$2843,7,0)</f>
        <v>3.3948</v>
      </c>
      <c r="I34" s="66">
        <f t="shared" si="2"/>
        <v>5</v>
      </c>
      <c r="J34" s="65">
        <f>VLOOKUP($A34,'Return Data'!$B$7:$R$2843,8,0)</f>
        <v>3.3687999999999998</v>
      </c>
      <c r="K34" s="66">
        <f t="shared" si="3"/>
        <v>10</v>
      </c>
      <c r="L34" s="65">
        <f>VLOOKUP($A34,'Return Data'!$B$7:$R$2843,9,0)</f>
        <v>3.4459</v>
      </c>
      <c r="M34" s="66">
        <f t="shared" si="4"/>
        <v>20</v>
      </c>
      <c r="N34" s="65">
        <f>VLOOKUP($A34,'Return Data'!$B$7:$R$2843,10,0)</f>
        <v>3.4824000000000002</v>
      </c>
      <c r="O34" s="66">
        <f t="shared" si="5"/>
        <v>3</v>
      </c>
      <c r="P34" s="65">
        <f>VLOOKUP($A34,'Return Data'!$B$7:$R$2843,11,0)</f>
        <v>3.4535</v>
      </c>
      <c r="Q34" s="66">
        <f t="shared" si="6"/>
        <v>3</v>
      </c>
      <c r="R34" s="65">
        <f>VLOOKUP($A34,'Return Data'!$B$7:$R$2843,12,0)</f>
        <v>3.3734999999999999</v>
      </c>
      <c r="S34" s="66">
        <f t="shared" si="7"/>
        <v>6</v>
      </c>
      <c r="T34" s="65">
        <f>VLOOKUP($A34,'Return Data'!$B$7:$R$2843,13,0)</f>
        <v>3.3896000000000002</v>
      </c>
      <c r="U34" s="66">
        <f t="shared" si="12"/>
        <v>5</v>
      </c>
      <c r="V34" s="65">
        <f>VLOOKUP($A34,'Return Data'!$B$7:$R$2843,17,0)</f>
        <v>4.2953000000000001</v>
      </c>
      <c r="W34" s="66">
        <f t="shared" si="13"/>
        <v>5</v>
      </c>
      <c r="X34" s="65">
        <f>VLOOKUP($A34,'Return Data'!$B$7:$R$2843,14,0)</f>
        <v>5.3552</v>
      </c>
      <c r="Y34" s="66">
        <f t="shared" si="14"/>
        <v>4</v>
      </c>
      <c r="Z34" s="65">
        <f>VLOOKUP($A34,'Return Data'!$B$7:$R$2843,16,0)</f>
        <v>6.0791000000000004</v>
      </c>
      <c r="AA34" s="67">
        <f t="shared" si="11"/>
        <v>33</v>
      </c>
    </row>
    <row r="35" spans="1:27" x14ac:dyDescent="0.3">
      <c r="A35" s="63" t="s">
        <v>146</v>
      </c>
      <c r="B35" s="64">
        <f>VLOOKUP($A35,'Return Data'!$B$7:$R$2843,3,0)</f>
        <v>44440</v>
      </c>
      <c r="C35" s="65">
        <f>VLOOKUP($A35,'Return Data'!$B$7:$R$2843,4,0)</f>
        <v>2202.6032</v>
      </c>
      <c r="D35" s="65">
        <f>VLOOKUP($A35,'Return Data'!$B$7:$R$2843,5,0)</f>
        <v>3.2118000000000002</v>
      </c>
      <c r="E35" s="66">
        <f t="shared" si="0"/>
        <v>27</v>
      </c>
      <c r="F35" s="65">
        <f>VLOOKUP($A35,'Return Data'!$B$7:$R$2843,6,0)</f>
        <v>3.3212000000000002</v>
      </c>
      <c r="G35" s="66">
        <f t="shared" si="1"/>
        <v>23</v>
      </c>
      <c r="H35" s="65">
        <f>VLOOKUP($A35,'Return Data'!$B$7:$R$2843,7,0)</f>
        <v>3.3412999999999999</v>
      </c>
      <c r="I35" s="66">
        <f t="shared" si="2"/>
        <v>11</v>
      </c>
      <c r="J35" s="65">
        <f>VLOOKUP($A35,'Return Data'!$B$7:$R$2843,8,0)</f>
        <v>3.3433999999999999</v>
      </c>
      <c r="K35" s="66">
        <f t="shared" si="3"/>
        <v>14</v>
      </c>
      <c r="L35" s="65">
        <f>VLOOKUP($A35,'Return Data'!$B$7:$R$2843,9,0)</f>
        <v>3.4519000000000002</v>
      </c>
      <c r="M35" s="66">
        <f t="shared" si="4"/>
        <v>18</v>
      </c>
      <c r="N35" s="65">
        <f>VLOOKUP($A35,'Return Data'!$B$7:$R$2843,10,0)</f>
        <v>3.4519000000000002</v>
      </c>
      <c r="O35" s="66">
        <f t="shared" si="5"/>
        <v>9</v>
      </c>
      <c r="P35" s="65">
        <f>VLOOKUP($A35,'Return Data'!$B$7:$R$2843,11,0)</f>
        <v>3.4220000000000002</v>
      </c>
      <c r="Q35" s="66">
        <f t="shared" si="6"/>
        <v>7</v>
      </c>
      <c r="R35" s="65">
        <f>VLOOKUP($A35,'Return Data'!$B$7:$R$2843,12,0)</f>
        <v>3.3782000000000001</v>
      </c>
      <c r="S35" s="66">
        <f t="shared" si="7"/>
        <v>5</v>
      </c>
      <c r="T35" s="65">
        <f>VLOOKUP($A35,'Return Data'!$B$7:$R$2843,13,0)</f>
        <v>3.3906999999999998</v>
      </c>
      <c r="U35" s="66">
        <f t="shared" si="12"/>
        <v>4</v>
      </c>
      <c r="V35" s="65">
        <f>VLOOKUP($A35,'Return Data'!$B$7:$R$2843,17,0)</f>
        <v>4.2046000000000001</v>
      </c>
      <c r="W35" s="66">
        <f t="shared" si="13"/>
        <v>15</v>
      </c>
      <c r="X35" s="65">
        <f>VLOOKUP($A35,'Return Data'!$B$7:$R$2843,14,0)</f>
        <v>5.2337999999999996</v>
      </c>
      <c r="Y35" s="66">
        <f t="shared" si="14"/>
        <v>17</v>
      </c>
      <c r="Z35" s="65">
        <f>VLOOKUP($A35,'Return Data'!$B$7:$R$2843,16,0)</f>
        <v>6.9264999999999999</v>
      </c>
      <c r="AA35" s="67">
        <f t="shared" si="11"/>
        <v>30</v>
      </c>
    </row>
    <row r="36" spans="1:27" x14ac:dyDescent="0.3">
      <c r="A36" s="63" t="s">
        <v>147</v>
      </c>
      <c r="B36" s="64">
        <f>VLOOKUP($A36,'Return Data'!$B$7:$R$2843,3,0)</f>
        <v>44440</v>
      </c>
      <c r="C36" s="65">
        <f>VLOOKUP($A36,'Return Data'!$B$7:$R$2843,4,0)</f>
        <v>11.1807</v>
      </c>
      <c r="D36" s="65">
        <f>VLOOKUP($A36,'Return Data'!$B$7:$R$2843,5,0)</f>
        <v>2.9382999999999999</v>
      </c>
      <c r="E36" s="66">
        <f t="shared" si="0"/>
        <v>39</v>
      </c>
      <c r="F36" s="65">
        <f>VLOOKUP($A36,'Return Data'!$B$7:$R$2843,6,0)</f>
        <v>2.9388000000000001</v>
      </c>
      <c r="G36" s="66">
        <f t="shared" si="1"/>
        <v>40</v>
      </c>
      <c r="H36" s="65">
        <f>VLOOKUP($A36,'Return Data'!$B$7:$R$2843,7,0)</f>
        <v>3.1265000000000001</v>
      </c>
      <c r="I36" s="66">
        <f t="shared" si="2"/>
        <v>35</v>
      </c>
      <c r="J36" s="65">
        <f>VLOOKUP($A36,'Return Data'!$B$7:$R$2843,8,0)</f>
        <v>3.1518000000000002</v>
      </c>
      <c r="K36" s="66">
        <f t="shared" si="3"/>
        <v>35</v>
      </c>
      <c r="L36" s="65">
        <f>VLOOKUP($A36,'Return Data'!$B$7:$R$2843,9,0)</f>
        <v>3.2206999999999999</v>
      </c>
      <c r="M36" s="66">
        <f t="shared" si="4"/>
        <v>35</v>
      </c>
      <c r="N36" s="65">
        <f>VLOOKUP($A36,'Return Data'!$B$7:$R$2843,10,0)</f>
        <v>3.1726000000000001</v>
      </c>
      <c r="O36" s="66">
        <f t="shared" si="5"/>
        <v>34</v>
      </c>
      <c r="P36" s="65">
        <f>VLOOKUP($A36,'Return Data'!$B$7:$R$2843,11,0)</f>
        <v>3.0646</v>
      </c>
      <c r="Q36" s="66">
        <f t="shared" si="6"/>
        <v>35</v>
      </c>
      <c r="R36" s="65">
        <f>VLOOKUP($A36,'Return Data'!$B$7:$R$2843,12,0)</f>
        <v>3.0192999999999999</v>
      </c>
      <c r="S36" s="66">
        <f t="shared" si="7"/>
        <v>39</v>
      </c>
      <c r="T36" s="65">
        <f>VLOOKUP($A36,'Return Data'!$B$7:$R$2843,13,0)</f>
        <v>3.0346000000000002</v>
      </c>
      <c r="U36" s="66">
        <f t="shared" si="12"/>
        <v>36</v>
      </c>
      <c r="V36" s="65"/>
      <c r="W36" s="66"/>
      <c r="X36" s="65"/>
      <c r="Y36" s="66"/>
      <c r="Z36" s="65">
        <f>VLOOKUP($A36,'Return Data'!$B$7:$R$2843,16,0)</f>
        <v>4.2135999999999996</v>
      </c>
      <c r="AA36" s="67">
        <f t="shared" si="11"/>
        <v>37</v>
      </c>
    </row>
    <row r="37" spans="1:27" x14ac:dyDescent="0.3">
      <c r="A37" s="63" t="s">
        <v>2021</v>
      </c>
      <c r="B37" s="64">
        <f>VLOOKUP($A37,'Return Data'!$B$7:$R$2843,3,0)</f>
        <v>44440</v>
      </c>
      <c r="C37" s="65">
        <f>VLOOKUP($A37,'Return Data'!$B$7:$R$2843,4,0)</f>
        <v>2279.4549000000002</v>
      </c>
      <c r="D37" s="65">
        <f>VLOOKUP($A37,'Return Data'!$B$7:$R$2843,5,0)</f>
        <v>3.2732999999999999</v>
      </c>
      <c r="E37" s="66">
        <f t="shared" si="0"/>
        <v>22</v>
      </c>
      <c r="F37" s="65">
        <f>VLOOKUP($A37,'Return Data'!$B$7:$R$2843,6,0)</f>
        <v>3.3262</v>
      </c>
      <c r="G37" s="66">
        <f t="shared" si="1"/>
        <v>22</v>
      </c>
      <c r="H37" s="65">
        <f>VLOOKUP($A37,'Return Data'!$B$7:$R$2843,7,0)</f>
        <v>3.4255</v>
      </c>
      <c r="I37" s="66">
        <f t="shared" si="2"/>
        <v>4</v>
      </c>
      <c r="J37" s="65">
        <f>VLOOKUP($A37,'Return Data'!$B$7:$R$2843,8,0)</f>
        <v>3.4264000000000001</v>
      </c>
      <c r="K37" s="66">
        <f t="shared" si="3"/>
        <v>3</v>
      </c>
      <c r="L37" s="65">
        <f>VLOOKUP($A37,'Return Data'!$B$7:$R$2843,9,0)</f>
        <v>3.5129000000000001</v>
      </c>
      <c r="M37" s="66">
        <f t="shared" si="4"/>
        <v>5</v>
      </c>
      <c r="N37" s="65">
        <f>VLOOKUP($A37,'Return Data'!$B$7:$R$2843,10,0)</f>
        <v>3.2656000000000001</v>
      </c>
      <c r="O37" s="66">
        <f t="shared" si="5"/>
        <v>33</v>
      </c>
      <c r="P37" s="65">
        <f>VLOOKUP($A37,'Return Data'!$B$7:$R$2843,11,0)</f>
        <v>3.2547999999999999</v>
      </c>
      <c r="Q37" s="66">
        <f t="shared" si="6"/>
        <v>31</v>
      </c>
      <c r="R37" s="65">
        <f>VLOOKUP($A37,'Return Data'!$B$7:$R$2843,12,0)</f>
        <v>3.1905000000000001</v>
      </c>
      <c r="S37" s="66">
        <f t="shared" si="7"/>
        <v>34</v>
      </c>
      <c r="T37" s="65">
        <f>VLOOKUP($A37,'Return Data'!$B$7:$R$2843,13,0)</f>
        <v>3.1402999999999999</v>
      </c>
      <c r="U37" s="66">
        <f t="shared" si="12"/>
        <v>34</v>
      </c>
      <c r="V37" s="65">
        <f>VLOOKUP($A37,'Return Data'!$B$7:$R$2843,17,0)</f>
        <v>3.7635999999999998</v>
      </c>
      <c r="W37" s="66">
        <f t="shared" ref="W37:W49" si="15">RANK(V37,V$8:V$50,0)</f>
        <v>33</v>
      </c>
      <c r="X37" s="65">
        <f>VLOOKUP($A37,'Return Data'!$B$7:$R$2843,14,0)</f>
        <v>4.9135999999999997</v>
      </c>
      <c r="Y37" s="66">
        <f>RANK(X37,X$8:X$50,0)</f>
        <v>29</v>
      </c>
      <c r="Z37" s="65">
        <f>VLOOKUP($A37,'Return Data'!$B$7:$R$2843,16,0)</f>
        <v>7.1092000000000004</v>
      </c>
      <c r="AA37" s="67">
        <f t="shared" si="11"/>
        <v>20</v>
      </c>
    </row>
    <row r="38" spans="1:27" x14ac:dyDescent="0.3">
      <c r="A38" s="63" t="s">
        <v>148</v>
      </c>
      <c r="B38" s="64">
        <f>VLOOKUP($A38,'Return Data'!$B$7:$R$2843,3,0)</f>
        <v>44440</v>
      </c>
      <c r="C38" s="65">
        <f>VLOOKUP($A38,'Return Data'!$B$7:$R$2843,4,0)</f>
        <v>5103.8004000000001</v>
      </c>
      <c r="D38" s="65">
        <f>VLOOKUP($A38,'Return Data'!$B$7:$R$2843,5,0)</f>
        <v>3.2578</v>
      </c>
      <c r="E38" s="66">
        <f t="shared" si="0"/>
        <v>23</v>
      </c>
      <c r="F38" s="65">
        <f>VLOOKUP($A38,'Return Data'!$B$7:$R$2843,6,0)</f>
        <v>3.3307000000000002</v>
      </c>
      <c r="G38" s="66">
        <f t="shared" si="1"/>
        <v>20</v>
      </c>
      <c r="H38" s="65">
        <f>VLOOKUP($A38,'Return Data'!$B$7:$R$2843,7,0)</f>
        <v>3.3218000000000001</v>
      </c>
      <c r="I38" s="66">
        <f t="shared" si="2"/>
        <v>19</v>
      </c>
      <c r="J38" s="65">
        <f>VLOOKUP($A38,'Return Data'!$B$7:$R$2843,8,0)</f>
        <v>3.3249</v>
      </c>
      <c r="K38" s="66">
        <f t="shared" si="3"/>
        <v>20</v>
      </c>
      <c r="L38" s="65">
        <f>VLOOKUP($A38,'Return Data'!$B$7:$R$2843,9,0)</f>
        <v>3.4910000000000001</v>
      </c>
      <c r="M38" s="66">
        <f t="shared" si="4"/>
        <v>7</v>
      </c>
      <c r="N38" s="65">
        <f>VLOOKUP($A38,'Return Data'!$B$7:$R$2843,10,0)</f>
        <v>3.4369999999999998</v>
      </c>
      <c r="O38" s="66">
        <f t="shared" si="5"/>
        <v>14</v>
      </c>
      <c r="P38" s="65">
        <f>VLOOKUP($A38,'Return Data'!$B$7:$R$2843,11,0)</f>
        <v>3.3881999999999999</v>
      </c>
      <c r="Q38" s="66">
        <f t="shared" si="6"/>
        <v>12</v>
      </c>
      <c r="R38" s="65">
        <f>VLOOKUP($A38,'Return Data'!$B$7:$R$2843,12,0)</f>
        <v>3.3018999999999998</v>
      </c>
      <c r="S38" s="66">
        <f t="shared" si="7"/>
        <v>13</v>
      </c>
      <c r="T38" s="65">
        <f>VLOOKUP($A38,'Return Data'!$B$7:$R$2843,13,0)</f>
        <v>3.3047</v>
      </c>
      <c r="U38" s="66">
        <f t="shared" si="12"/>
        <v>15</v>
      </c>
      <c r="V38" s="65">
        <f>VLOOKUP($A38,'Return Data'!$B$7:$R$2843,17,0)</f>
        <v>4.2290000000000001</v>
      </c>
      <c r="W38" s="66">
        <f t="shared" si="15"/>
        <v>10</v>
      </c>
      <c r="X38" s="65">
        <f>VLOOKUP($A38,'Return Data'!$B$7:$R$2843,14,0)</f>
        <v>5.3089000000000004</v>
      </c>
      <c r="Y38" s="66">
        <f>RANK(X38,X$8:X$50,0)</f>
        <v>8</v>
      </c>
      <c r="Z38" s="65">
        <f>VLOOKUP($A38,'Return Data'!$B$7:$R$2843,16,0)</f>
        <v>7.1772</v>
      </c>
      <c r="AA38" s="67">
        <f t="shared" si="11"/>
        <v>5</v>
      </c>
    </row>
    <row r="39" spans="1:27" x14ac:dyDescent="0.3">
      <c r="A39" s="63" t="s">
        <v>149</v>
      </c>
      <c r="B39" s="64">
        <f>VLOOKUP($A39,'Return Data'!$B$7:$R$2843,3,0)</f>
        <v>44440</v>
      </c>
      <c r="C39" s="65">
        <f>VLOOKUP($A39,'Return Data'!$B$7:$R$2843,4,0)</f>
        <v>1168.7634</v>
      </c>
      <c r="D39" s="65">
        <f>VLOOKUP($A39,'Return Data'!$B$7:$R$2843,5,0)</f>
        <v>3.1326000000000001</v>
      </c>
      <c r="E39" s="66">
        <f t="shared" si="0"/>
        <v>34</v>
      </c>
      <c r="F39" s="65">
        <f>VLOOKUP($A39,'Return Data'!$B$7:$R$2843,6,0)</f>
        <v>3.3269000000000002</v>
      </c>
      <c r="G39" s="66">
        <f t="shared" si="1"/>
        <v>21</v>
      </c>
      <c r="H39" s="65">
        <f>VLOOKUP($A39,'Return Data'!$B$7:$R$2843,7,0)</f>
        <v>3.2704</v>
      </c>
      <c r="I39" s="66">
        <f t="shared" si="2"/>
        <v>26</v>
      </c>
      <c r="J39" s="65">
        <f>VLOOKUP($A39,'Return Data'!$B$7:$R$2843,8,0)</f>
        <v>3.2591000000000001</v>
      </c>
      <c r="K39" s="66">
        <f t="shared" si="3"/>
        <v>28</v>
      </c>
      <c r="L39" s="65">
        <f>VLOOKUP($A39,'Return Data'!$B$7:$R$2843,9,0)</f>
        <v>3.3551000000000002</v>
      </c>
      <c r="M39" s="66">
        <f t="shared" si="4"/>
        <v>29</v>
      </c>
      <c r="N39" s="65">
        <f>VLOOKUP($A39,'Return Data'!$B$7:$R$2843,10,0)</f>
        <v>3.2972999999999999</v>
      </c>
      <c r="O39" s="66">
        <f t="shared" si="5"/>
        <v>29</v>
      </c>
      <c r="P39" s="65">
        <f>VLOOKUP($A39,'Return Data'!$B$7:$R$2843,11,0)</f>
        <v>3.2120000000000002</v>
      </c>
      <c r="Q39" s="66">
        <f t="shared" si="6"/>
        <v>32</v>
      </c>
      <c r="R39" s="65">
        <f>VLOOKUP($A39,'Return Data'!$B$7:$R$2843,12,0)</f>
        <v>3.1400999999999999</v>
      </c>
      <c r="S39" s="66">
        <f t="shared" si="7"/>
        <v>36</v>
      </c>
      <c r="T39" s="65">
        <f>VLOOKUP($A39,'Return Data'!$B$7:$R$2843,13,0)</f>
        <v>3.1503999999999999</v>
      </c>
      <c r="U39" s="66">
        <f t="shared" si="12"/>
        <v>32</v>
      </c>
      <c r="V39" s="65">
        <f>VLOOKUP($A39,'Return Data'!$B$7:$R$2843,17,0)</f>
        <v>3.7850999999999999</v>
      </c>
      <c r="W39" s="66">
        <f t="shared" si="15"/>
        <v>32</v>
      </c>
      <c r="X39" s="65"/>
      <c r="Y39" s="66"/>
      <c r="Z39" s="65">
        <f>VLOOKUP($A39,'Return Data'!$B$7:$R$2843,16,0)</f>
        <v>4.8205999999999998</v>
      </c>
      <c r="AA39" s="67">
        <f t="shared" si="11"/>
        <v>35</v>
      </c>
    </row>
    <row r="40" spans="1:27" x14ac:dyDescent="0.3">
      <c r="A40" s="63" t="s">
        <v>150</v>
      </c>
      <c r="B40" s="64">
        <f>VLOOKUP($A40,'Return Data'!$B$7:$R$2843,3,0)</f>
        <v>44440</v>
      </c>
      <c r="C40" s="65">
        <f>VLOOKUP($A40,'Return Data'!$B$7:$R$2843,4,0)</f>
        <v>271.90010000000001</v>
      </c>
      <c r="D40" s="65">
        <f>VLOOKUP($A40,'Return Data'!$B$7:$R$2843,5,0)</f>
        <v>3.4369000000000001</v>
      </c>
      <c r="E40" s="66">
        <f t="shared" si="0"/>
        <v>6</v>
      </c>
      <c r="F40" s="65">
        <f>VLOOKUP($A40,'Return Data'!$B$7:$R$2843,6,0)</f>
        <v>3.4599000000000002</v>
      </c>
      <c r="G40" s="66">
        <f t="shared" si="1"/>
        <v>5</v>
      </c>
      <c r="H40" s="65">
        <f>VLOOKUP($A40,'Return Data'!$B$7:$R$2843,7,0)</f>
        <v>3.3677999999999999</v>
      </c>
      <c r="I40" s="66">
        <f t="shared" si="2"/>
        <v>9</v>
      </c>
      <c r="J40" s="65">
        <f>VLOOKUP($A40,'Return Data'!$B$7:$R$2843,8,0)</f>
        <v>3.3862999999999999</v>
      </c>
      <c r="K40" s="66">
        <f t="shared" si="3"/>
        <v>8</v>
      </c>
      <c r="L40" s="65">
        <f>VLOOKUP($A40,'Return Data'!$B$7:$R$2843,9,0)</f>
        <v>3.4401000000000002</v>
      </c>
      <c r="M40" s="66">
        <f t="shared" si="4"/>
        <v>21</v>
      </c>
      <c r="N40" s="65">
        <f>VLOOKUP($A40,'Return Data'!$B$7:$R$2843,10,0)</f>
        <v>3.4344000000000001</v>
      </c>
      <c r="O40" s="66">
        <f t="shared" si="5"/>
        <v>15</v>
      </c>
      <c r="P40" s="65">
        <f>VLOOKUP($A40,'Return Data'!$B$7:$R$2843,11,0)</f>
        <v>3.3997000000000002</v>
      </c>
      <c r="Q40" s="66">
        <f t="shared" si="6"/>
        <v>11</v>
      </c>
      <c r="R40" s="65">
        <f>VLOOKUP($A40,'Return Data'!$B$7:$R$2843,12,0)</f>
        <v>3.323</v>
      </c>
      <c r="S40" s="66">
        <f t="shared" si="7"/>
        <v>10</v>
      </c>
      <c r="T40" s="65">
        <f>VLOOKUP($A40,'Return Data'!$B$7:$R$2843,13,0)</f>
        <v>3.3258000000000001</v>
      </c>
      <c r="U40" s="66">
        <f t="shared" si="12"/>
        <v>10</v>
      </c>
      <c r="V40" s="65">
        <f>VLOOKUP($A40,'Return Data'!$B$7:$R$2843,17,0)</f>
        <v>4.2557</v>
      </c>
      <c r="W40" s="66">
        <f t="shared" si="15"/>
        <v>7</v>
      </c>
      <c r="X40" s="65">
        <f>VLOOKUP($A40,'Return Data'!$B$7:$R$2843,14,0)</f>
        <v>5.3158000000000003</v>
      </c>
      <c r="Y40" s="66">
        <f t="shared" ref="Y40:Y49" si="16">RANK(X40,X$8:X$50,0)</f>
        <v>6</v>
      </c>
      <c r="Z40" s="65">
        <f>VLOOKUP($A40,'Return Data'!$B$7:$R$2843,16,0)</f>
        <v>7.1585999999999999</v>
      </c>
      <c r="AA40" s="67">
        <f t="shared" si="11"/>
        <v>8</v>
      </c>
    </row>
    <row r="41" spans="1:27" x14ac:dyDescent="0.3">
      <c r="A41" s="63" t="s">
        <v>151</v>
      </c>
      <c r="B41" s="64">
        <f>VLOOKUP($A41,'Return Data'!$B$7:$R$2843,3,0)</f>
        <v>44440</v>
      </c>
      <c r="C41" s="65">
        <f>VLOOKUP($A41,'Return Data'!$B$7:$R$2843,4,0)</f>
        <v>2947.7361599999999</v>
      </c>
      <c r="D41" s="65">
        <f>VLOOKUP($A41,'Return Data'!$B$7:$R$2843,5,0)</f>
        <v>3.2751999999999999</v>
      </c>
      <c r="E41" s="66">
        <f t="shared" si="0"/>
        <v>21</v>
      </c>
      <c r="F41" s="65">
        <f>VLOOKUP($A41,'Return Data'!$B$7:$R$2843,6,0)</f>
        <v>3.1726999999999999</v>
      </c>
      <c r="G41" s="66">
        <f t="shared" si="1"/>
        <v>33</v>
      </c>
      <c r="H41" s="65">
        <f>VLOOKUP($A41,'Return Data'!$B$7:$R$2843,7,0)</f>
        <v>3.2256999999999998</v>
      </c>
      <c r="I41" s="66">
        <f t="shared" si="2"/>
        <v>30</v>
      </c>
      <c r="J41" s="65">
        <f>VLOOKUP($A41,'Return Data'!$B$7:$R$2843,8,0)</f>
        <v>3.2248000000000001</v>
      </c>
      <c r="K41" s="66">
        <f t="shared" si="3"/>
        <v>31</v>
      </c>
      <c r="L41" s="65">
        <f>VLOOKUP($A41,'Return Data'!$B$7:$R$2843,9,0)</f>
        <v>3.2728000000000002</v>
      </c>
      <c r="M41" s="66">
        <f t="shared" si="4"/>
        <v>33</v>
      </c>
      <c r="N41" s="65">
        <f>VLOOKUP($A41,'Return Data'!$B$7:$R$2843,10,0)</f>
        <v>3.2938000000000001</v>
      </c>
      <c r="O41" s="66">
        <f t="shared" si="5"/>
        <v>31</v>
      </c>
      <c r="P41" s="65">
        <f>VLOOKUP($A41,'Return Data'!$B$7:$R$2843,11,0)</f>
        <v>3.2645</v>
      </c>
      <c r="Q41" s="66">
        <f t="shared" si="6"/>
        <v>29</v>
      </c>
      <c r="R41" s="65">
        <f>VLOOKUP($A41,'Return Data'!$B$7:$R$2843,12,0)</f>
        <v>3.2101999999999999</v>
      </c>
      <c r="S41" s="66">
        <f t="shared" si="7"/>
        <v>33</v>
      </c>
      <c r="T41" s="65">
        <f>VLOOKUP($A41,'Return Data'!$B$7:$R$2843,13,0)</f>
        <v>3.2027000000000001</v>
      </c>
      <c r="U41" s="66">
        <f t="shared" si="12"/>
        <v>30</v>
      </c>
      <c r="V41" s="65">
        <f>VLOOKUP($A41,'Return Data'!$B$7:$R$2843,17,0)</f>
        <v>3.8936000000000002</v>
      </c>
      <c r="W41" s="66">
        <f t="shared" si="15"/>
        <v>30</v>
      </c>
      <c r="X41" s="65">
        <f>VLOOKUP($A41,'Return Data'!$B$7:$R$2843,14,0)</f>
        <v>1.8150999999999999</v>
      </c>
      <c r="Y41" s="66">
        <f t="shared" si="16"/>
        <v>34</v>
      </c>
      <c r="Z41" s="65">
        <f>VLOOKUP($A41,'Return Data'!$B$7:$R$2843,16,0)</f>
        <v>5.9409999999999998</v>
      </c>
      <c r="AA41" s="67">
        <f t="shared" si="11"/>
        <v>34</v>
      </c>
    </row>
    <row r="42" spans="1:27" x14ac:dyDescent="0.3">
      <c r="A42" s="63" t="s">
        <v>152</v>
      </c>
      <c r="B42" s="64">
        <f>VLOOKUP($A42,'Return Data'!$B$7:$R$2843,3,0)</f>
        <v>44440</v>
      </c>
      <c r="C42" s="65">
        <f>VLOOKUP($A42,'Return Data'!$B$7:$R$2843,4,0)</f>
        <v>33.494799999999998</v>
      </c>
      <c r="D42" s="65">
        <f>VLOOKUP($A42,'Return Data'!$B$7:$R$2843,5,0)</f>
        <v>3.8144</v>
      </c>
      <c r="E42" s="66">
        <f t="shared" si="0"/>
        <v>1</v>
      </c>
      <c r="F42" s="65">
        <f>VLOOKUP($A42,'Return Data'!$B$7:$R$2843,6,0)</f>
        <v>3.4518</v>
      </c>
      <c r="G42" s="66">
        <f t="shared" si="1"/>
        <v>6</v>
      </c>
      <c r="H42" s="65">
        <f>VLOOKUP($A42,'Return Data'!$B$7:$R$2843,7,0)</f>
        <v>3.5518000000000001</v>
      </c>
      <c r="I42" s="66">
        <f t="shared" si="2"/>
        <v>2</v>
      </c>
      <c r="J42" s="65">
        <f>VLOOKUP($A42,'Return Data'!$B$7:$R$2843,8,0)</f>
        <v>3.6089000000000002</v>
      </c>
      <c r="K42" s="66">
        <f t="shared" si="3"/>
        <v>1</v>
      </c>
      <c r="L42" s="65">
        <f>VLOOKUP($A42,'Return Data'!$B$7:$R$2843,9,0)</f>
        <v>3.7450000000000001</v>
      </c>
      <c r="M42" s="66">
        <f t="shared" si="4"/>
        <v>1</v>
      </c>
      <c r="N42" s="65">
        <f>VLOOKUP($A42,'Return Data'!$B$7:$R$2843,10,0)</f>
        <v>3.8052000000000001</v>
      </c>
      <c r="O42" s="66">
        <f t="shared" si="5"/>
        <v>1</v>
      </c>
      <c r="P42" s="65">
        <f>VLOOKUP($A42,'Return Data'!$B$7:$R$2843,11,0)</f>
        <v>4.2811000000000003</v>
      </c>
      <c r="Q42" s="66">
        <f t="shared" si="6"/>
        <v>1</v>
      </c>
      <c r="R42" s="65">
        <f>VLOOKUP($A42,'Return Data'!$B$7:$R$2843,12,0)</f>
        <v>4.3531000000000004</v>
      </c>
      <c r="S42" s="66">
        <f t="shared" si="7"/>
        <v>1</v>
      </c>
      <c r="T42" s="65">
        <f>VLOOKUP($A42,'Return Data'!$B$7:$R$2843,13,0)</f>
        <v>4.5617999999999999</v>
      </c>
      <c r="U42" s="66">
        <f t="shared" si="12"/>
        <v>1</v>
      </c>
      <c r="V42" s="65">
        <f>VLOOKUP($A42,'Return Data'!$B$7:$R$2843,17,0)</f>
        <v>5.2210999999999999</v>
      </c>
      <c r="W42" s="66">
        <f t="shared" si="15"/>
        <v>1</v>
      </c>
      <c r="X42" s="65">
        <f>VLOOKUP($A42,'Return Data'!$B$7:$R$2843,14,0)</f>
        <v>6.0774999999999997</v>
      </c>
      <c r="Y42" s="66">
        <f t="shared" si="16"/>
        <v>1</v>
      </c>
      <c r="Z42" s="65">
        <f>VLOOKUP($A42,'Return Data'!$B$7:$R$2843,16,0)</f>
        <v>7.6284000000000001</v>
      </c>
      <c r="AA42" s="67">
        <f t="shared" si="11"/>
        <v>1</v>
      </c>
    </row>
    <row r="43" spans="1:27" x14ac:dyDescent="0.3">
      <c r="A43" s="63" t="s">
        <v>153</v>
      </c>
      <c r="B43" s="64">
        <f>VLOOKUP($A43,'Return Data'!$B$7:$R$2843,3,0)</f>
        <v>44440</v>
      </c>
      <c r="C43" s="65">
        <f>VLOOKUP($A43,'Return Data'!$B$7:$R$2843,4,0)</f>
        <v>28.162700000000001</v>
      </c>
      <c r="D43" s="65">
        <f>VLOOKUP($A43,'Return Data'!$B$7:$R$2843,5,0)</f>
        <v>3.4996</v>
      </c>
      <c r="E43" s="66">
        <f t="shared" si="0"/>
        <v>3</v>
      </c>
      <c r="F43" s="65">
        <f>VLOOKUP($A43,'Return Data'!$B$7:$R$2843,6,0)</f>
        <v>3.4138999999999999</v>
      </c>
      <c r="G43" s="66">
        <f t="shared" si="1"/>
        <v>12</v>
      </c>
      <c r="H43" s="65">
        <f>VLOOKUP($A43,'Return Data'!$B$7:$R$2843,7,0)</f>
        <v>3.3348</v>
      </c>
      <c r="I43" s="66">
        <f t="shared" si="2"/>
        <v>14</v>
      </c>
      <c r="J43" s="65">
        <f>VLOOKUP($A43,'Return Data'!$B$7:$R$2843,8,0)</f>
        <v>3.2627000000000002</v>
      </c>
      <c r="K43" s="66">
        <f t="shared" si="3"/>
        <v>26</v>
      </c>
      <c r="L43" s="65">
        <f>VLOOKUP($A43,'Return Data'!$B$7:$R$2843,9,0)</f>
        <v>3.3835999999999999</v>
      </c>
      <c r="M43" s="66">
        <f t="shared" si="4"/>
        <v>27</v>
      </c>
      <c r="N43" s="65">
        <f>VLOOKUP($A43,'Return Data'!$B$7:$R$2843,10,0)</f>
        <v>3.294</v>
      </c>
      <c r="O43" s="66">
        <f t="shared" si="5"/>
        <v>30</v>
      </c>
      <c r="P43" s="65">
        <f>VLOOKUP($A43,'Return Data'!$B$7:$R$2843,11,0)</f>
        <v>3.1964000000000001</v>
      </c>
      <c r="Q43" s="66">
        <f t="shared" si="6"/>
        <v>33</v>
      </c>
      <c r="R43" s="65">
        <f>VLOOKUP($A43,'Return Data'!$B$7:$R$2843,12,0)</f>
        <v>3.1337999999999999</v>
      </c>
      <c r="S43" s="66">
        <f t="shared" si="7"/>
        <v>37</v>
      </c>
      <c r="T43" s="65">
        <f>VLOOKUP($A43,'Return Data'!$B$7:$R$2843,13,0)</f>
        <v>3.1472000000000002</v>
      </c>
      <c r="U43" s="66">
        <f t="shared" si="12"/>
        <v>33</v>
      </c>
      <c r="V43" s="65">
        <f>VLOOKUP($A43,'Return Data'!$B$7:$R$2843,17,0)</f>
        <v>3.7465999999999999</v>
      </c>
      <c r="W43" s="66">
        <f t="shared" si="15"/>
        <v>34</v>
      </c>
      <c r="X43" s="65">
        <f>VLOOKUP($A43,'Return Data'!$B$7:$R$2843,14,0)</f>
        <v>4.7153999999999998</v>
      </c>
      <c r="Y43" s="66">
        <f t="shared" si="16"/>
        <v>31</v>
      </c>
      <c r="Z43" s="65">
        <f>VLOOKUP($A43,'Return Data'!$B$7:$R$2843,16,0)</f>
        <v>6.9481999999999999</v>
      </c>
      <c r="AA43" s="67">
        <f t="shared" si="11"/>
        <v>28</v>
      </c>
    </row>
    <row r="44" spans="1:27" x14ac:dyDescent="0.3">
      <c r="A44" s="63" t="s">
        <v>156</v>
      </c>
      <c r="B44" s="64">
        <f>VLOOKUP($A44,'Return Data'!$B$7:$R$2843,3,0)</f>
        <v>44440</v>
      </c>
      <c r="C44" s="65">
        <f>VLOOKUP($A44,'Return Data'!$B$7:$R$2843,4,0)</f>
        <v>3267.0834</v>
      </c>
      <c r="D44" s="65">
        <f>VLOOKUP($A44,'Return Data'!$B$7:$R$2843,5,0)</f>
        <v>3.181</v>
      </c>
      <c r="E44" s="66">
        <f t="shared" si="0"/>
        <v>29</v>
      </c>
      <c r="F44" s="65">
        <f>VLOOKUP($A44,'Return Data'!$B$7:$R$2843,6,0)</f>
        <v>3.3853</v>
      </c>
      <c r="G44" s="66">
        <f t="shared" si="1"/>
        <v>16</v>
      </c>
      <c r="H44" s="65">
        <f>VLOOKUP($A44,'Return Data'!$B$7:$R$2843,7,0)</f>
        <v>3.3007</v>
      </c>
      <c r="I44" s="66">
        <f t="shared" si="2"/>
        <v>21</v>
      </c>
      <c r="J44" s="65">
        <f>VLOOKUP($A44,'Return Data'!$B$7:$R$2843,8,0)</f>
        <v>3.3201999999999998</v>
      </c>
      <c r="K44" s="66">
        <f t="shared" si="3"/>
        <v>21</v>
      </c>
      <c r="L44" s="65">
        <f>VLOOKUP($A44,'Return Data'!$B$7:$R$2843,9,0)</f>
        <v>3.4950999999999999</v>
      </c>
      <c r="M44" s="66">
        <f t="shared" si="4"/>
        <v>6</v>
      </c>
      <c r="N44" s="65">
        <f>VLOOKUP($A44,'Return Data'!$B$7:$R$2843,10,0)</f>
        <v>3.4419</v>
      </c>
      <c r="O44" s="66">
        <f t="shared" si="5"/>
        <v>11</v>
      </c>
      <c r="P44" s="65">
        <f>VLOOKUP($A44,'Return Data'!$B$7:$R$2843,11,0)</f>
        <v>3.3715999999999999</v>
      </c>
      <c r="Q44" s="66">
        <f t="shared" si="6"/>
        <v>17</v>
      </c>
      <c r="R44" s="65">
        <f>VLOOKUP($A44,'Return Data'!$B$7:$R$2843,12,0)</f>
        <v>3.2808000000000002</v>
      </c>
      <c r="S44" s="66">
        <f t="shared" si="7"/>
        <v>18</v>
      </c>
      <c r="T44" s="65">
        <f>VLOOKUP($A44,'Return Data'!$B$7:$R$2843,13,0)</f>
        <v>3.2917000000000001</v>
      </c>
      <c r="U44" s="66">
        <f t="shared" si="12"/>
        <v>18</v>
      </c>
      <c r="V44" s="65">
        <f>VLOOKUP($A44,'Return Data'!$B$7:$R$2843,17,0)</f>
        <v>4.1521999999999997</v>
      </c>
      <c r="W44" s="66">
        <f t="shared" si="15"/>
        <v>19</v>
      </c>
      <c r="X44" s="65">
        <f>VLOOKUP($A44,'Return Data'!$B$7:$R$2843,14,0)</f>
        <v>5.1832000000000003</v>
      </c>
      <c r="Y44" s="66">
        <f t="shared" si="16"/>
        <v>20</v>
      </c>
      <c r="Z44" s="65">
        <f>VLOOKUP($A44,'Return Data'!$B$7:$R$2843,16,0)</f>
        <v>7.0765000000000002</v>
      </c>
      <c r="AA44" s="67">
        <f t="shared" si="11"/>
        <v>25</v>
      </c>
    </row>
    <row r="45" spans="1:27" x14ac:dyDescent="0.3">
      <c r="A45" s="63" t="s">
        <v>157</v>
      </c>
      <c r="B45" s="64">
        <f>VLOOKUP($A45,'Return Data'!$B$7:$R$2843,3,0)</f>
        <v>44440</v>
      </c>
      <c r="C45" s="65">
        <f>VLOOKUP($A45,'Return Data'!$B$7:$R$2843,4,0)</f>
        <v>44.017800000000001</v>
      </c>
      <c r="D45" s="65">
        <f>VLOOKUP($A45,'Return Data'!$B$7:$R$2843,5,0)</f>
        <v>3.3170999999999999</v>
      </c>
      <c r="E45" s="66">
        <f t="shared" si="0"/>
        <v>16</v>
      </c>
      <c r="F45" s="65">
        <f>VLOOKUP($A45,'Return Data'!$B$7:$R$2843,6,0)</f>
        <v>3.4836999999999998</v>
      </c>
      <c r="G45" s="66">
        <f t="shared" si="1"/>
        <v>3</v>
      </c>
      <c r="H45" s="65">
        <f>VLOOKUP($A45,'Return Data'!$B$7:$R$2843,7,0)</f>
        <v>3.4493999999999998</v>
      </c>
      <c r="I45" s="66">
        <f t="shared" si="2"/>
        <v>3</v>
      </c>
      <c r="J45" s="65">
        <f>VLOOKUP($A45,'Return Data'!$B$7:$R$2843,8,0)</f>
        <v>3.3923000000000001</v>
      </c>
      <c r="K45" s="66">
        <f t="shared" si="3"/>
        <v>7</v>
      </c>
      <c r="L45" s="65">
        <f>VLOOKUP($A45,'Return Data'!$B$7:$R$2843,9,0)</f>
        <v>3.5306999999999999</v>
      </c>
      <c r="M45" s="66">
        <f t="shared" si="4"/>
        <v>4</v>
      </c>
      <c r="N45" s="65">
        <f>VLOOKUP($A45,'Return Data'!$B$7:$R$2843,10,0)</f>
        <v>3.4741</v>
      </c>
      <c r="O45" s="66">
        <f t="shared" si="5"/>
        <v>5</v>
      </c>
      <c r="P45" s="65">
        <f>VLOOKUP($A45,'Return Data'!$B$7:$R$2843,11,0)</f>
        <v>3.4222000000000001</v>
      </c>
      <c r="Q45" s="66">
        <f t="shared" si="6"/>
        <v>6</v>
      </c>
      <c r="R45" s="65">
        <f>VLOOKUP($A45,'Return Data'!$B$7:$R$2843,12,0)</f>
        <v>3.3445999999999998</v>
      </c>
      <c r="S45" s="66">
        <f t="shared" si="7"/>
        <v>9</v>
      </c>
      <c r="T45" s="65">
        <f>VLOOKUP($A45,'Return Data'!$B$7:$R$2843,13,0)</f>
        <v>3.3580000000000001</v>
      </c>
      <c r="U45" s="66">
        <f t="shared" si="12"/>
        <v>7</v>
      </c>
      <c r="V45" s="65">
        <f>VLOOKUP($A45,'Return Data'!$B$7:$R$2843,17,0)</f>
        <v>4.1788999999999996</v>
      </c>
      <c r="W45" s="66">
        <f t="shared" si="15"/>
        <v>17</v>
      </c>
      <c r="X45" s="65">
        <f>VLOOKUP($A45,'Return Data'!$B$7:$R$2843,14,0)</f>
        <v>5.2457000000000003</v>
      </c>
      <c r="Y45" s="66">
        <f t="shared" si="16"/>
        <v>15</v>
      </c>
      <c r="Z45" s="65">
        <f>VLOOKUP($A45,'Return Data'!$B$7:$R$2843,16,0)</f>
        <v>7.1310000000000002</v>
      </c>
      <c r="AA45" s="67">
        <f t="shared" si="11"/>
        <v>15</v>
      </c>
    </row>
    <row r="46" spans="1:27" x14ac:dyDescent="0.3">
      <c r="A46" s="63" t="s">
        <v>158</v>
      </c>
      <c r="B46" s="64">
        <f>VLOOKUP($A46,'Return Data'!$B$7:$R$2843,3,0)</f>
        <v>44440</v>
      </c>
      <c r="C46" s="65">
        <f>VLOOKUP($A46,'Return Data'!$B$7:$R$2843,4,0)</f>
        <v>3293.4386</v>
      </c>
      <c r="D46" s="65">
        <f>VLOOKUP($A46,'Return Data'!$B$7:$R$2843,5,0)</f>
        <v>3.2408999999999999</v>
      </c>
      <c r="E46" s="66">
        <f t="shared" si="0"/>
        <v>25</v>
      </c>
      <c r="F46" s="65">
        <f>VLOOKUP($A46,'Return Data'!$B$7:$R$2843,6,0)</f>
        <v>3.3319999999999999</v>
      </c>
      <c r="G46" s="66">
        <f t="shared" si="1"/>
        <v>19</v>
      </c>
      <c r="H46" s="65">
        <f>VLOOKUP($A46,'Return Data'!$B$7:$R$2843,7,0)</f>
        <v>3.2824</v>
      </c>
      <c r="I46" s="66">
        <f t="shared" si="2"/>
        <v>25</v>
      </c>
      <c r="J46" s="65">
        <f>VLOOKUP($A46,'Return Data'!$B$7:$R$2843,8,0)</f>
        <v>3.2951000000000001</v>
      </c>
      <c r="K46" s="66">
        <f t="shared" si="3"/>
        <v>22</v>
      </c>
      <c r="L46" s="65">
        <f>VLOOKUP($A46,'Return Data'!$B$7:$R$2843,9,0)</f>
        <v>3.4567999999999999</v>
      </c>
      <c r="M46" s="66">
        <f t="shared" si="4"/>
        <v>16</v>
      </c>
      <c r="N46" s="65">
        <f>VLOOKUP($A46,'Return Data'!$B$7:$R$2843,10,0)</f>
        <v>3.4096000000000002</v>
      </c>
      <c r="O46" s="66">
        <f t="shared" si="5"/>
        <v>23</v>
      </c>
      <c r="P46" s="65">
        <f>VLOOKUP($A46,'Return Data'!$B$7:$R$2843,11,0)</f>
        <v>3.3603000000000001</v>
      </c>
      <c r="Q46" s="66">
        <f t="shared" si="6"/>
        <v>19</v>
      </c>
      <c r="R46" s="65">
        <f>VLOOKUP($A46,'Return Data'!$B$7:$R$2843,12,0)</f>
        <v>3.2612999999999999</v>
      </c>
      <c r="S46" s="66">
        <f t="shared" si="7"/>
        <v>23</v>
      </c>
      <c r="T46" s="65">
        <f>VLOOKUP($A46,'Return Data'!$B$7:$R$2843,13,0)</f>
        <v>3.2909999999999999</v>
      </c>
      <c r="U46" s="66">
        <f t="shared" si="12"/>
        <v>19</v>
      </c>
      <c r="V46" s="65">
        <f>VLOOKUP($A46,'Return Data'!$B$7:$R$2843,17,0)</f>
        <v>4.2385000000000002</v>
      </c>
      <c r="W46" s="66">
        <f t="shared" si="15"/>
        <v>9</v>
      </c>
      <c r="X46" s="65">
        <f>VLOOKUP($A46,'Return Data'!$B$7:$R$2843,14,0)</f>
        <v>5.2767999999999997</v>
      </c>
      <c r="Y46" s="66">
        <f t="shared" si="16"/>
        <v>10</v>
      </c>
      <c r="Z46" s="65">
        <f>VLOOKUP($A46,'Return Data'!$B$7:$R$2843,16,0)</f>
        <v>7.1760999999999999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44440</v>
      </c>
      <c r="C48" s="65">
        <f>VLOOKUP($A48,'Return Data'!$B$7:$R$2843,4,0)</f>
        <v>2010.1659</v>
      </c>
      <c r="D48" s="65">
        <f>VLOOKUP($A48,'Return Data'!$B$7:$R$2843,5,0)</f>
        <v>3.1760999999999999</v>
      </c>
      <c r="E48" s="66">
        <f t="shared" si="0"/>
        <v>30</v>
      </c>
      <c r="F48" s="65">
        <f>VLOOKUP($A48,'Return Data'!$B$7:$R$2843,6,0)</f>
        <v>3.2238000000000002</v>
      </c>
      <c r="G48" s="66">
        <f t="shared" si="1"/>
        <v>30</v>
      </c>
      <c r="H48" s="65">
        <f>VLOOKUP($A48,'Return Data'!$B$7:$R$2843,7,0)</f>
        <v>3.2574999999999998</v>
      </c>
      <c r="I48" s="66">
        <f t="shared" si="2"/>
        <v>29</v>
      </c>
      <c r="J48" s="65">
        <f>VLOOKUP($A48,'Return Data'!$B$7:$R$2843,8,0)</f>
        <v>3.2623000000000002</v>
      </c>
      <c r="K48" s="66">
        <f t="shared" si="3"/>
        <v>27</v>
      </c>
      <c r="L48" s="65">
        <f>VLOOKUP($A48,'Return Data'!$B$7:$R$2843,9,0)</f>
        <v>3.3881999999999999</v>
      </c>
      <c r="M48" s="66">
        <f t="shared" si="4"/>
        <v>24</v>
      </c>
      <c r="N48" s="65">
        <f>VLOOKUP($A48,'Return Data'!$B$7:$R$2843,10,0)</f>
        <v>3.4043000000000001</v>
      </c>
      <c r="O48" s="66">
        <f t="shared" si="5"/>
        <v>24</v>
      </c>
      <c r="P48" s="65">
        <f>VLOOKUP($A48,'Return Data'!$B$7:$R$2843,11,0)</f>
        <v>3.3828</v>
      </c>
      <c r="Q48" s="66">
        <f t="shared" si="6"/>
        <v>15</v>
      </c>
      <c r="R48" s="65">
        <f>VLOOKUP($A48,'Return Data'!$B$7:$R$2843,12,0)</f>
        <v>3.3153000000000001</v>
      </c>
      <c r="S48" s="66">
        <f t="shared" si="7"/>
        <v>12</v>
      </c>
      <c r="T48" s="65">
        <f>VLOOKUP($A48,'Return Data'!$B$7:$R$2843,13,0)</f>
        <v>3.3163999999999998</v>
      </c>
      <c r="U48" s="66">
        <f t="shared" si="12"/>
        <v>11</v>
      </c>
      <c r="V48" s="65">
        <f>VLOOKUP($A48,'Return Data'!$B$7:$R$2843,17,0)</f>
        <v>4.2270000000000003</v>
      </c>
      <c r="W48" s="66">
        <f t="shared" si="15"/>
        <v>11</v>
      </c>
      <c r="X48" s="65">
        <f>VLOOKUP($A48,'Return Data'!$B$7:$R$2843,14,0)</f>
        <v>3.9746999999999999</v>
      </c>
      <c r="Y48" s="66">
        <f t="shared" si="16"/>
        <v>33</v>
      </c>
      <c r="Z48" s="65">
        <f>VLOOKUP($A48,'Return Data'!$B$7:$R$2843,16,0)</f>
        <v>6.6426999999999996</v>
      </c>
      <c r="AA48" s="67">
        <f t="shared" si="11"/>
        <v>31</v>
      </c>
    </row>
    <row r="49" spans="1:27" x14ac:dyDescent="0.3">
      <c r="A49" s="63" t="s">
        <v>161</v>
      </c>
      <c r="B49" s="64">
        <f>VLOOKUP($A49,'Return Data'!$B$7:$R$2843,3,0)</f>
        <v>44440</v>
      </c>
      <c r="C49" s="65">
        <f>VLOOKUP($A49,'Return Data'!$B$7:$R$2843,4,0)</f>
        <v>3418.3308000000002</v>
      </c>
      <c r="D49" s="65">
        <f>VLOOKUP($A49,'Return Data'!$B$7:$R$2843,5,0)</f>
        <v>3.1619000000000002</v>
      </c>
      <c r="E49" s="66">
        <f t="shared" si="0"/>
        <v>31</v>
      </c>
      <c r="F49" s="65">
        <f>VLOOKUP($A49,'Return Data'!$B$7:$R$2843,6,0)</f>
        <v>3.2736000000000001</v>
      </c>
      <c r="G49" s="66">
        <f t="shared" si="1"/>
        <v>26</v>
      </c>
      <c r="H49" s="65">
        <f>VLOOKUP($A49,'Return Data'!$B$7:$R$2843,7,0)</f>
        <v>3.3275000000000001</v>
      </c>
      <c r="I49" s="66">
        <f t="shared" si="2"/>
        <v>17</v>
      </c>
      <c r="J49" s="65">
        <f>VLOOKUP($A49,'Return Data'!$B$7:$R$2843,8,0)</f>
        <v>3.3321000000000001</v>
      </c>
      <c r="K49" s="66">
        <f t="shared" si="3"/>
        <v>18</v>
      </c>
      <c r="L49" s="65">
        <f>VLOOKUP($A49,'Return Data'!$B$7:$R$2843,9,0)</f>
        <v>3.4607999999999999</v>
      </c>
      <c r="M49" s="66">
        <f t="shared" si="4"/>
        <v>15</v>
      </c>
      <c r="N49" s="65">
        <f>VLOOKUP($A49,'Return Data'!$B$7:$R$2843,10,0)</f>
        <v>3.4447000000000001</v>
      </c>
      <c r="O49" s="66">
        <f t="shared" si="5"/>
        <v>10</v>
      </c>
      <c r="P49" s="65">
        <f>VLOOKUP($A49,'Return Data'!$B$7:$R$2843,11,0)</f>
        <v>3.3748</v>
      </c>
      <c r="Q49" s="66">
        <f t="shared" si="6"/>
        <v>16</v>
      </c>
      <c r="R49" s="65">
        <f>VLOOKUP($A49,'Return Data'!$B$7:$R$2843,12,0)</f>
        <v>3.2980999999999998</v>
      </c>
      <c r="S49" s="66">
        <f t="shared" si="7"/>
        <v>15</v>
      </c>
      <c r="T49" s="65">
        <f>VLOOKUP($A49,'Return Data'!$B$7:$R$2843,13,0)</f>
        <v>3.3096999999999999</v>
      </c>
      <c r="U49" s="66">
        <f t="shared" si="12"/>
        <v>12</v>
      </c>
      <c r="V49" s="65">
        <f>VLOOKUP($A49,'Return Data'!$B$7:$R$2843,17,0)</f>
        <v>4.1746999999999996</v>
      </c>
      <c r="W49" s="66">
        <f t="shared" si="15"/>
        <v>18</v>
      </c>
      <c r="X49" s="65">
        <f>VLOOKUP($A49,'Return Data'!$B$7:$R$2843,14,0)</f>
        <v>5.2393999999999998</v>
      </c>
      <c r="Y49" s="66">
        <f t="shared" si="16"/>
        <v>16</v>
      </c>
      <c r="Z49" s="65">
        <f>VLOOKUP($A49,'Return Data'!$B$7:$R$2843,16,0)</f>
        <v>7.1098999999999997</v>
      </c>
      <c r="AA49" s="67">
        <f t="shared" si="11"/>
        <v>19</v>
      </c>
    </row>
    <row r="50" spans="1:27" x14ac:dyDescent="0.3">
      <c r="A50" s="63" t="s">
        <v>162</v>
      </c>
      <c r="B50" s="64">
        <f>VLOOKUP($A50,'Return Data'!$B$7:$R$2843,3,0)</f>
        <v>44440</v>
      </c>
      <c r="C50" s="65">
        <f>VLOOKUP($A50,'Return Data'!$B$7:$R$2843,4,0)</f>
        <v>1125.9264000000001</v>
      </c>
      <c r="D50" s="65">
        <f>VLOOKUP($A50,'Return Data'!$B$7:$R$2843,5,0)</f>
        <v>2.7071000000000001</v>
      </c>
      <c r="E50" s="66">
        <f t="shared" si="0"/>
        <v>42</v>
      </c>
      <c r="F50" s="65">
        <f>VLOOKUP($A50,'Return Data'!$B$7:$R$2843,6,0)</f>
        <v>2.7378</v>
      </c>
      <c r="G50" s="66">
        <f t="shared" si="1"/>
        <v>41</v>
      </c>
      <c r="H50" s="65">
        <f>VLOOKUP($A50,'Return Data'!$B$7:$R$2843,7,0)</f>
        <v>2.7783000000000002</v>
      </c>
      <c r="I50" s="66">
        <f t="shared" si="2"/>
        <v>41</v>
      </c>
      <c r="J50" s="65">
        <f>VLOOKUP($A50,'Return Data'!$B$7:$R$2843,8,0)</f>
        <v>2.7763</v>
      </c>
      <c r="K50" s="66">
        <f t="shared" si="3"/>
        <v>41</v>
      </c>
      <c r="L50" s="65">
        <f>VLOOKUP($A50,'Return Data'!$B$7:$R$2843,9,0)</f>
        <v>2.7831000000000001</v>
      </c>
      <c r="M50" s="66">
        <f t="shared" si="4"/>
        <v>41</v>
      </c>
      <c r="N50" s="65">
        <f>VLOOKUP($A50,'Return Data'!$B$7:$R$2843,10,0)</f>
        <v>2.9009999999999998</v>
      </c>
      <c r="O50" s="66">
        <f t="shared" si="5"/>
        <v>42</v>
      </c>
      <c r="P50" s="65">
        <f>VLOOKUP($A50,'Return Data'!$B$7:$R$2843,11,0)</f>
        <v>2.9704000000000002</v>
      </c>
      <c r="Q50" s="66">
        <f t="shared" si="6"/>
        <v>41</v>
      </c>
      <c r="R50" s="65">
        <f>VLOOKUP($A50,'Return Data'!$B$7:$R$2843,12,0)</f>
        <v>2.9708999999999999</v>
      </c>
      <c r="S50" s="66">
        <f t="shared" si="7"/>
        <v>40</v>
      </c>
      <c r="T50" s="65">
        <f>VLOOKUP($A50,'Return Data'!$B$7:$R$2843,13,0)</f>
        <v>3.0116000000000001</v>
      </c>
      <c r="U50" s="66">
        <f t="shared" si="12"/>
        <v>37</v>
      </c>
      <c r="V50" s="65"/>
      <c r="W50" s="66"/>
      <c r="X50" s="65"/>
      <c r="Y50" s="66"/>
      <c r="Z50" s="65">
        <f>VLOOKUP($A50,'Return Data'!$B$7:$R$2843,16,0)</f>
        <v>4.6079999999999997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3.1620860465116278</v>
      </c>
      <c r="E52" s="74"/>
      <c r="F52" s="75">
        <f>AVERAGE(F8:F50)</f>
        <v>3.1975302325581394</v>
      </c>
      <c r="G52" s="74"/>
      <c r="H52" s="75">
        <f>AVERAGE(H8:H50)</f>
        <v>3.1863860465116285</v>
      </c>
      <c r="I52" s="74"/>
      <c r="J52" s="75">
        <f>AVERAGE(J8:J50)</f>
        <v>3.1865488372093016</v>
      </c>
      <c r="K52" s="74"/>
      <c r="L52" s="75">
        <f>AVERAGE(L8:L50)</f>
        <v>3.2833720930232553</v>
      </c>
      <c r="M52" s="74"/>
      <c r="N52" s="75">
        <f>AVERAGE(N8:N50)</f>
        <v>3.2652837209302334</v>
      </c>
      <c r="O52" s="74"/>
      <c r="P52" s="75">
        <f>AVERAGE(P8:P50)</f>
        <v>3.2283930232558138</v>
      </c>
      <c r="Q52" s="74"/>
      <c r="R52" s="75">
        <f>AVERAGE(R8:R50)</f>
        <v>3.191776744186047</v>
      </c>
      <c r="S52" s="74"/>
      <c r="T52" s="75">
        <f>AVERAGE(T8:T50)</f>
        <v>3.20693076923077</v>
      </c>
      <c r="U52" s="74"/>
      <c r="V52" s="75">
        <f>AVERAGE(V8:V50)</f>
        <v>4.0252416666666662</v>
      </c>
      <c r="W52" s="74"/>
      <c r="X52" s="75">
        <f>AVERAGE(X8:X50)</f>
        <v>4.9236971428571428</v>
      </c>
      <c r="Y52" s="74"/>
      <c r="Z52" s="75">
        <f>AVERAGE(Z8:Z50)</f>
        <v>6.2905255813953493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3.8144</v>
      </c>
      <c r="E54" s="78"/>
      <c r="F54" s="79">
        <f>MAX(F8:F50)</f>
        <v>3.6924999999999999</v>
      </c>
      <c r="G54" s="78"/>
      <c r="H54" s="79">
        <f>MAX(H8:H50)</f>
        <v>3.5661</v>
      </c>
      <c r="I54" s="78"/>
      <c r="J54" s="79">
        <f>MAX(J8:J50)</f>
        <v>3.6089000000000002</v>
      </c>
      <c r="K54" s="78"/>
      <c r="L54" s="79">
        <f>MAX(L8:L50)</f>
        <v>3.7450000000000001</v>
      </c>
      <c r="M54" s="78"/>
      <c r="N54" s="79">
        <f>MAX(N8:N50)</f>
        <v>3.8052000000000001</v>
      </c>
      <c r="O54" s="78"/>
      <c r="P54" s="79">
        <f>MAX(P8:P50)</f>
        <v>4.2811000000000003</v>
      </c>
      <c r="Q54" s="78"/>
      <c r="R54" s="79">
        <f>MAX(R8:R50)</f>
        <v>4.3531000000000004</v>
      </c>
      <c r="S54" s="78"/>
      <c r="T54" s="79">
        <f>MAX(T8:T50)</f>
        <v>4.5617999999999999</v>
      </c>
      <c r="U54" s="78"/>
      <c r="V54" s="79">
        <f>MAX(V8:V50)</f>
        <v>5.2210999999999999</v>
      </c>
      <c r="W54" s="78"/>
      <c r="X54" s="79">
        <f>MAX(X8:X50)</f>
        <v>6.0774999999999997</v>
      </c>
      <c r="Y54" s="78"/>
      <c r="Z54" s="79">
        <f>MAX(Z8:Z50)</f>
        <v>7.6284000000000001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44440</v>
      </c>
      <c r="C8" s="65">
        <f>VLOOKUP($A8,'Return Data'!$B$7:$R$2843,4,0)</f>
        <v>333.83530000000002</v>
      </c>
      <c r="D8" s="65">
        <f>VLOOKUP($A8,'Return Data'!$B$7:$R$2843,5,0)</f>
        <v>3.2147000000000001</v>
      </c>
      <c r="E8" s="66">
        <f t="shared" ref="E8:E45" si="0">RANK(D8,D$8:D$45,0)</f>
        <v>17</v>
      </c>
      <c r="F8" s="65">
        <f>VLOOKUP($A8,'Return Data'!$B$7:$R$2843,6,0)</f>
        <v>3.3247</v>
      </c>
      <c r="G8" s="66">
        <f t="shared" ref="G8:G45" si="1">RANK(F8,F$8:F$45,0)</f>
        <v>9</v>
      </c>
      <c r="H8" s="65">
        <f>VLOOKUP($A8,'Return Data'!$B$7:$R$2843,7,0)</f>
        <v>3.2336</v>
      </c>
      <c r="I8" s="66">
        <f t="shared" ref="I8:I45" si="2">RANK(H8,H$8:H$45,0)</f>
        <v>12</v>
      </c>
      <c r="J8" s="65">
        <f>VLOOKUP($A8,'Return Data'!$B$7:$R$2843,8,0)</f>
        <v>3.2928000000000002</v>
      </c>
      <c r="K8" s="66">
        <f t="shared" ref="K8:K45" si="3">RANK(J8,J$8:J$45,0)</f>
        <v>5</v>
      </c>
      <c r="L8" s="65">
        <f>VLOOKUP($A8,'Return Data'!$B$7:$R$2843,9,0)</f>
        <v>3.3719000000000001</v>
      </c>
      <c r="M8" s="66">
        <f t="shared" ref="M8:M45" si="4">RANK(L8,L$8:L$45,0)</f>
        <v>10</v>
      </c>
      <c r="N8" s="65">
        <f>VLOOKUP($A8,'Return Data'!$B$7:$R$2843,10,0)</f>
        <v>3.3292000000000002</v>
      </c>
      <c r="O8" s="66">
        <f t="shared" ref="O8:O45" si="5">RANK(N8,N$8:N$45,0)</f>
        <v>14</v>
      </c>
      <c r="P8" s="65">
        <f>VLOOKUP($A8,'Return Data'!$B$7:$R$2843,11,0)</f>
        <v>3.2686000000000002</v>
      </c>
      <c r="Q8" s="66">
        <f t="shared" ref="Q8:Q45" si="6">RANK(P8,P$8:P$45,0)</f>
        <v>15</v>
      </c>
      <c r="R8" s="65">
        <f>VLOOKUP($A8,'Return Data'!$B$7:$R$2843,12,0)</f>
        <v>3.1852</v>
      </c>
      <c r="S8" s="66">
        <f t="shared" ref="S8:S45" si="7">RANK(R8,R$8:R$45,0)</f>
        <v>18</v>
      </c>
      <c r="T8" s="65">
        <f>VLOOKUP($A8,'Return Data'!$B$7:$R$2843,13,0)</f>
        <v>3.1930999999999998</v>
      </c>
      <c r="U8" s="66">
        <f t="shared" ref="U8:U45" si="8">RANK(T8,T$8:T$45,0)</f>
        <v>17</v>
      </c>
      <c r="V8" s="65">
        <f>VLOOKUP($A8,'Return Data'!$B$7:$R$2843,17,0)</f>
        <v>4.1345000000000001</v>
      </c>
      <c r="W8" s="66">
        <f t="shared" ref="W8:W23" si="9">RANK(V8,V$8:V$45,0)</f>
        <v>5</v>
      </c>
      <c r="X8" s="65">
        <f>VLOOKUP($A8,'Return Data'!$B$7:$R$2843,14,0)</f>
        <v>5.2084999999999999</v>
      </c>
      <c r="Y8" s="66">
        <f t="shared" ref="Y8:Y23" si="10">RANK(X8,X$8:X$45,0)</f>
        <v>4</v>
      </c>
      <c r="Z8" s="65">
        <f>VLOOKUP($A8,'Return Data'!$B$7:$R$2843,16,0)</f>
        <v>7.1577999999999999</v>
      </c>
      <c r="AA8" s="67">
        <f t="shared" ref="AA8:AA45" si="11">RANK(Z8,Z$8:Z$45,0)</f>
        <v>15</v>
      </c>
    </row>
    <row r="9" spans="1:27" x14ac:dyDescent="0.3">
      <c r="A9" s="63" t="s">
        <v>228</v>
      </c>
      <c r="B9" s="64">
        <f>VLOOKUP($A9,'Return Data'!$B$7:$R$2843,3,0)</f>
        <v>44440</v>
      </c>
      <c r="C9" s="65">
        <f>VLOOKUP($A9,'Return Data'!$B$7:$R$2843,4,0)</f>
        <v>2304.1707000000001</v>
      </c>
      <c r="D9" s="65">
        <f>VLOOKUP($A9,'Return Data'!$B$7:$R$2843,5,0)</f>
        <v>3.2286000000000001</v>
      </c>
      <c r="E9" s="66">
        <f t="shared" si="0"/>
        <v>13</v>
      </c>
      <c r="F9" s="65">
        <f>VLOOKUP($A9,'Return Data'!$B$7:$R$2843,6,0)</f>
        <v>3.2677999999999998</v>
      </c>
      <c r="G9" s="66">
        <f t="shared" si="1"/>
        <v>15</v>
      </c>
      <c r="H9" s="65">
        <f>VLOOKUP($A9,'Return Data'!$B$7:$R$2843,7,0)</f>
        <v>3.2423999999999999</v>
      </c>
      <c r="I9" s="66">
        <f t="shared" si="2"/>
        <v>9</v>
      </c>
      <c r="J9" s="65">
        <f>VLOOKUP($A9,'Return Data'!$B$7:$R$2843,8,0)</f>
        <v>3.2660999999999998</v>
      </c>
      <c r="K9" s="66">
        <f t="shared" si="3"/>
        <v>8</v>
      </c>
      <c r="L9" s="65">
        <f>VLOOKUP($A9,'Return Data'!$B$7:$R$2843,9,0)</f>
        <v>3.4062000000000001</v>
      </c>
      <c r="M9" s="66">
        <f t="shared" si="4"/>
        <v>4</v>
      </c>
      <c r="N9" s="65">
        <f>VLOOKUP($A9,'Return Data'!$B$7:$R$2843,10,0)</f>
        <v>3.3685999999999998</v>
      </c>
      <c r="O9" s="66">
        <f t="shared" si="5"/>
        <v>6</v>
      </c>
      <c r="P9" s="65">
        <f>VLOOKUP($A9,'Return Data'!$B$7:$R$2843,11,0)</f>
        <v>3.2925</v>
      </c>
      <c r="Q9" s="66">
        <f t="shared" si="6"/>
        <v>10</v>
      </c>
      <c r="R9" s="65">
        <f>VLOOKUP($A9,'Return Data'!$B$7:$R$2843,12,0)</f>
        <v>3.2078000000000002</v>
      </c>
      <c r="S9" s="66">
        <f t="shared" si="7"/>
        <v>12</v>
      </c>
      <c r="T9" s="65">
        <f>VLOOKUP($A9,'Return Data'!$B$7:$R$2843,13,0)</f>
        <v>3.2227000000000001</v>
      </c>
      <c r="U9" s="66">
        <f t="shared" si="8"/>
        <v>10</v>
      </c>
      <c r="V9" s="65">
        <f>VLOOKUP($A9,'Return Data'!$B$7:$R$2843,17,0)</f>
        <v>4.1388999999999996</v>
      </c>
      <c r="W9" s="66">
        <f t="shared" si="9"/>
        <v>4</v>
      </c>
      <c r="X9" s="65">
        <f>VLOOKUP($A9,'Return Data'!$B$7:$R$2843,14,0)</f>
        <v>5.1948999999999996</v>
      </c>
      <c r="Y9" s="66">
        <f t="shared" si="10"/>
        <v>6</v>
      </c>
      <c r="Z9" s="65">
        <f>VLOOKUP($A9,'Return Data'!$B$7:$R$2843,16,0)</f>
        <v>7.2637</v>
      </c>
      <c r="AA9" s="67">
        <f t="shared" si="11"/>
        <v>10</v>
      </c>
    </row>
    <row r="10" spans="1:27" x14ac:dyDescent="0.3">
      <c r="A10" s="63" t="s">
        <v>229</v>
      </c>
      <c r="B10" s="64">
        <f>VLOOKUP($A10,'Return Data'!$B$7:$R$2843,3,0)</f>
        <v>44440</v>
      </c>
      <c r="C10" s="65">
        <f>VLOOKUP($A10,'Return Data'!$B$7:$R$2843,4,0)</f>
        <v>2383.5682999999999</v>
      </c>
      <c r="D10" s="65">
        <f>VLOOKUP($A10,'Return Data'!$B$7:$R$2843,5,0)</f>
        <v>3.1533000000000002</v>
      </c>
      <c r="E10" s="66">
        <f t="shared" si="0"/>
        <v>23</v>
      </c>
      <c r="F10" s="65">
        <f>VLOOKUP($A10,'Return Data'!$B$7:$R$2843,6,0)</f>
        <v>3.1236999999999999</v>
      </c>
      <c r="G10" s="66">
        <f t="shared" si="1"/>
        <v>30</v>
      </c>
      <c r="H10" s="65">
        <f>VLOOKUP($A10,'Return Data'!$B$7:$R$2843,7,0)</f>
        <v>3.1932</v>
      </c>
      <c r="I10" s="66">
        <f t="shared" si="2"/>
        <v>21</v>
      </c>
      <c r="J10" s="65">
        <f>VLOOKUP($A10,'Return Data'!$B$7:$R$2843,8,0)</f>
        <v>3.1825999999999999</v>
      </c>
      <c r="K10" s="66">
        <f t="shared" si="3"/>
        <v>24</v>
      </c>
      <c r="L10" s="65">
        <f>VLOOKUP($A10,'Return Data'!$B$7:$R$2843,9,0)</f>
        <v>3.3367</v>
      </c>
      <c r="M10" s="66">
        <f t="shared" si="4"/>
        <v>21</v>
      </c>
      <c r="N10" s="65">
        <f>VLOOKUP($A10,'Return Data'!$B$7:$R$2843,10,0)</f>
        <v>3.3712</v>
      </c>
      <c r="O10" s="66">
        <f t="shared" si="5"/>
        <v>5</v>
      </c>
      <c r="P10" s="65">
        <f>VLOOKUP($A10,'Return Data'!$B$7:$R$2843,11,0)</f>
        <v>3.3472</v>
      </c>
      <c r="Q10" s="66">
        <f t="shared" si="6"/>
        <v>3</v>
      </c>
      <c r="R10" s="65">
        <f>VLOOKUP($A10,'Return Data'!$B$7:$R$2843,12,0)</f>
        <v>3.2553000000000001</v>
      </c>
      <c r="S10" s="66">
        <f t="shared" si="7"/>
        <v>6</v>
      </c>
      <c r="T10" s="65">
        <f>VLOOKUP($A10,'Return Data'!$B$7:$R$2843,13,0)</f>
        <v>3.2515999999999998</v>
      </c>
      <c r="U10" s="66">
        <f t="shared" si="8"/>
        <v>7</v>
      </c>
      <c r="V10" s="65">
        <f>VLOOKUP($A10,'Return Data'!$B$7:$R$2843,17,0)</f>
        <v>4.0919999999999996</v>
      </c>
      <c r="W10" s="66">
        <f t="shared" si="9"/>
        <v>14</v>
      </c>
      <c r="X10" s="65">
        <f>VLOOKUP($A10,'Return Data'!$B$7:$R$2843,14,0)</f>
        <v>5.1532999999999998</v>
      </c>
      <c r="Y10" s="66">
        <f t="shared" si="10"/>
        <v>13</v>
      </c>
      <c r="Z10" s="65">
        <f>VLOOKUP($A10,'Return Data'!$B$7:$R$2843,16,0)</f>
        <v>7.1497000000000002</v>
      </c>
      <c r="AA10" s="67">
        <f t="shared" si="11"/>
        <v>16</v>
      </c>
    </row>
    <row r="11" spans="1:27" x14ac:dyDescent="0.3">
      <c r="A11" s="63" t="s">
        <v>230</v>
      </c>
      <c r="B11" s="64">
        <f>VLOOKUP($A11,'Return Data'!$B$7:$R$2843,3,0)</f>
        <v>44440</v>
      </c>
      <c r="C11" s="65">
        <f>VLOOKUP($A11,'Return Data'!$B$7:$R$2843,4,0)</f>
        <v>3185.0653000000002</v>
      </c>
      <c r="D11" s="65">
        <f>VLOOKUP($A11,'Return Data'!$B$7:$R$2843,5,0)</f>
        <v>3.2376999999999998</v>
      </c>
      <c r="E11" s="66">
        <f t="shared" si="0"/>
        <v>11</v>
      </c>
      <c r="F11" s="65">
        <f>VLOOKUP($A11,'Return Data'!$B$7:$R$2843,6,0)</f>
        <v>3.2951999999999999</v>
      </c>
      <c r="G11" s="66">
        <f t="shared" si="1"/>
        <v>12</v>
      </c>
      <c r="H11" s="65">
        <f>VLOOKUP($A11,'Return Data'!$B$7:$R$2843,7,0)</f>
        <v>3.2315</v>
      </c>
      <c r="I11" s="66">
        <f t="shared" si="2"/>
        <v>13</v>
      </c>
      <c r="J11" s="65">
        <f>VLOOKUP($A11,'Return Data'!$B$7:$R$2843,8,0)</f>
        <v>3.2599</v>
      </c>
      <c r="K11" s="66">
        <f t="shared" si="3"/>
        <v>9</v>
      </c>
      <c r="L11" s="65">
        <f>VLOOKUP($A11,'Return Data'!$B$7:$R$2843,9,0)</f>
        <v>3.3458000000000001</v>
      </c>
      <c r="M11" s="66">
        <f t="shared" si="4"/>
        <v>17</v>
      </c>
      <c r="N11" s="65">
        <f>VLOOKUP($A11,'Return Data'!$B$7:$R$2843,10,0)</f>
        <v>3.3584999999999998</v>
      </c>
      <c r="O11" s="66">
        <f t="shared" si="5"/>
        <v>8</v>
      </c>
      <c r="P11" s="65">
        <f>VLOOKUP($A11,'Return Data'!$B$7:$R$2843,11,0)</f>
        <v>3.3170000000000002</v>
      </c>
      <c r="Q11" s="66">
        <f t="shared" si="6"/>
        <v>8</v>
      </c>
      <c r="R11" s="65">
        <f>VLOOKUP($A11,'Return Data'!$B$7:$R$2843,12,0)</f>
        <v>3.2786</v>
      </c>
      <c r="S11" s="66">
        <f t="shared" si="7"/>
        <v>4</v>
      </c>
      <c r="T11" s="65">
        <f>VLOOKUP($A11,'Return Data'!$B$7:$R$2843,13,0)</f>
        <v>3.2743000000000002</v>
      </c>
      <c r="U11" s="66">
        <f t="shared" si="8"/>
        <v>5</v>
      </c>
      <c r="V11" s="65">
        <f>VLOOKUP($A11,'Return Data'!$B$7:$R$2843,17,0)</f>
        <v>4.1139999999999999</v>
      </c>
      <c r="W11" s="66">
        <f t="shared" si="9"/>
        <v>9</v>
      </c>
      <c r="X11" s="65">
        <f>VLOOKUP($A11,'Return Data'!$B$7:$R$2843,14,0)</f>
        <v>5.1729000000000003</v>
      </c>
      <c r="Y11" s="66">
        <f t="shared" si="10"/>
        <v>8</v>
      </c>
      <c r="Z11" s="65">
        <f>VLOOKUP($A11,'Return Data'!$B$7:$R$2843,16,0)</f>
        <v>7.0486000000000004</v>
      </c>
      <c r="AA11" s="67">
        <f t="shared" si="11"/>
        <v>18</v>
      </c>
    </row>
    <row r="12" spans="1:27" x14ac:dyDescent="0.3">
      <c r="A12" s="63" t="s">
        <v>231</v>
      </c>
      <c r="B12" s="64">
        <f>VLOOKUP($A12,'Return Data'!$B$7:$R$2843,3,0)</f>
        <v>44440</v>
      </c>
      <c r="C12" s="65">
        <f>VLOOKUP($A12,'Return Data'!$B$7:$R$2843,4,0)</f>
        <v>2380.4998000000001</v>
      </c>
      <c r="D12" s="65">
        <f>VLOOKUP($A12,'Return Data'!$B$7:$R$2843,5,0)</f>
        <v>2.8690000000000002</v>
      </c>
      <c r="E12" s="66">
        <f t="shared" si="0"/>
        <v>35</v>
      </c>
      <c r="F12" s="65">
        <f>VLOOKUP($A12,'Return Data'!$B$7:$R$2843,6,0)</f>
        <v>3.1640000000000001</v>
      </c>
      <c r="G12" s="66">
        <f t="shared" si="1"/>
        <v>26</v>
      </c>
      <c r="H12" s="65">
        <f>VLOOKUP($A12,'Return Data'!$B$7:$R$2843,7,0)</f>
        <v>3.1522000000000001</v>
      </c>
      <c r="I12" s="66">
        <f t="shared" si="2"/>
        <v>30</v>
      </c>
      <c r="J12" s="65">
        <f>VLOOKUP($A12,'Return Data'!$B$7:$R$2843,8,0)</f>
        <v>3.1547000000000001</v>
      </c>
      <c r="K12" s="66">
        <f t="shared" si="3"/>
        <v>30</v>
      </c>
      <c r="L12" s="65">
        <f>VLOOKUP($A12,'Return Data'!$B$7:$R$2843,9,0)</f>
        <v>3.2435999999999998</v>
      </c>
      <c r="M12" s="66">
        <f t="shared" si="4"/>
        <v>31</v>
      </c>
      <c r="N12" s="65">
        <f>VLOOKUP($A12,'Return Data'!$B$7:$R$2843,10,0)</f>
        <v>3.2296</v>
      </c>
      <c r="O12" s="66">
        <f t="shared" si="5"/>
        <v>28</v>
      </c>
      <c r="P12" s="65">
        <f>VLOOKUP($A12,'Return Data'!$B$7:$R$2843,11,0)</f>
        <v>3.2189000000000001</v>
      </c>
      <c r="Q12" s="66">
        <f t="shared" si="6"/>
        <v>28</v>
      </c>
      <c r="R12" s="65">
        <f>VLOOKUP($A12,'Return Data'!$B$7:$R$2843,12,0)</f>
        <v>3.1497000000000002</v>
      </c>
      <c r="S12" s="66">
        <f t="shared" si="7"/>
        <v>26</v>
      </c>
      <c r="T12" s="65">
        <f>VLOOKUP($A12,'Return Data'!$B$7:$R$2843,13,0)</f>
        <v>3.1568000000000001</v>
      </c>
      <c r="U12" s="66">
        <f t="shared" si="8"/>
        <v>27</v>
      </c>
      <c r="V12" s="65">
        <f>VLOOKUP($A12,'Return Data'!$B$7:$R$2843,17,0)</f>
        <v>3.9952000000000001</v>
      </c>
      <c r="W12" s="66">
        <f t="shared" si="9"/>
        <v>25</v>
      </c>
      <c r="X12" s="65">
        <f>VLOOKUP($A12,'Return Data'!$B$7:$R$2843,14,0)</f>
        <v>5.0415000000000001</v>
      </c>
      <c r="Y12" s="66">
        <f t="shared" si="10"/>
        <v>25</v>
      </c>
      <c r="Z12" s="65">
        <f>VLOOKUP($A12,'Return Data'!$B$7:$R$2843,16,0)</f>
        <v>6.8249000000000004</v>
      </c>
      <c r="AA12" s="67">
        <f t="shared" si="11"/>
        <v>27</v>
      </c>
    </row>
    <row r="13" spans="1:27" x14ac:dyDescent="0.3">
      <c r="A13" s="63" t="s">
        <v>232</v>
      </c>
      <c r="B13" s="64">
        <f>VLOOKUP($A13,'Return Data'!$B$7:$R$2843,3,0)</f>
        <v>44440</v>
      </c>
      <c r="C13" s="65">
        <f>VLOOKUP($A13,'Return Data'!$B$7:$R$2843,4,0)</f>
        <v>2492.5673999999999</v>
      </c>
      <c r="D13" s="65">
        <f>VLOOKUP($A13,'Return Data'!$B$7:$R$2843,5,0)</f>
        <v>3.3140999999999998</v>
      </c>
      <c r="E13" s="66">
        <f t="shared" si="0"/>
        <v>8</v>
      </c>
      <c r="F13" s="65">
        <f>VLOOKUP($A13,'Return Data'!$B$7:$R$2843,6,0)</f>
        <v>3.1541000000000001</v>
      </c>
      <c r="G13" s="66">
        <f t="shared" si="1"/>
        <v>28</v>
      </c>
      <c r="H13" s="65">
        <f>VLOOKUP($A13,'Return Data'!$B$7:$R$2843,7,0)</f>
        <v>3.1810999999999998</v>
      </c>
      <c r="I13" s="66">
        <f t="shared" si="2"/>
        <v>24</v>
      </c>
      <c r="J13" s="65">
        <f>VLOOKUP($A13,'Return Data'!$B$7:$R$2843,8,0)</f>
        <v>3.1522000000000001</v>
      </c>
      <c r="K13" s="66">
        <f t="shared" si="3"/>
        <v>31</v>
      </c>
      <c r="L13" s="65">
        <f>VLOOKUP($A13,'Return Data'!$B$7:$R$2843,9,0)</f>
        <v>3.2669000000000001</v>
      </c>
      <c r="M13" s="66">
        <f t="shared" si="4"/>
        <v>29</v>
      </c>
      <c r="N13" s="65">
        <f>VLOOKUP($A13,'Return Data'!$B$7:$R$2843,10,0)</f>
        <v>3.2480000000000002</v>
      </c>
      <c r="O13" s="66">
        <f t="shared" si="5"/>
        <v>27</v>
      </c>
      <c r="P13" s="65">
        <f>VLOOKUP($A13,'Return Data'!$B$7:$R$2843,11,0)</f>
        <v>3.23</v>
      </c>
      <c r="Q13" s="66">
        <f t="shared" si="6"/>
        <v>26</v>
      </c>
      <c r="R13" s="65">
        <f>VLOOKUP($A13,'Return Data'!$B$7:$R$2843,12,0)</f>
        <v>3.1573000000000002</v>
      </c>
      <c r="S13" s="66">
        <f t="shared" si="7"/>
        <v>23</v>
      </c>
      <c r="T13" s="65">
        <f>VLOOKUP($A13,'Return Data'!$B$7:$R$2843,13,0)</f>
        <v>3.1640999999999999</v>
      </c>
      <c r="U13" s="66">
        <f t="shared" si="8"/>
        <v>26</v>
      </c>
      <c r="V13" s="65">
        <f>VLOOKUP($A13,'Return Data'!$B$7:$R$2843,17,0)</f>
        <v>3.7803</v>
      </c>
      <c r="W13" s="66">
        <f t="shared" si="9"/>
        <v>30</v>
      </c>
      <c r="X13" s="65">
        <f>VLOOKUP($A13,'Return Data'!$B$7:$R$2843,14,0)</f>
        <v>4.8705999999999996</v>
      </c>
      <c r="Y13" s="66">
        <f t="shared" si="10"/>
        <v>28</v>
      </c>
      <c r="Z13" s="65">
        <f>VLOOKUP($A13,'Return Data'!$B$7:$R$2843,16,0)</f>
        <v>7.1626000000000003</v>
      </c>
      <c r="AA13" s="67">
        <f t="shared" si="11"/>
        <v>14</v>
      </c>
    </row>
    <row r="14" spans="1:27" x14ac:dyDescent="0.3">
      <c r="A14" s="63" t="s">
        <v>233</v>
      </c>
      <c r="B14" s="64">
        <f>VLOOKUP($A14,'Return Data'!$B$7:$R$2843,3,0)</f>
        <v>44440</v>
      </c>
      <c r="C14" s="65">
        <f>VLOOKUP($A14,'Return Data'!$B$7:$R$2843,4,0)</f>
        <v>2959.4902999999999</v>
      </c>
      <c r="D14" s="65">
        <f>VLOOKUP($A14,'Return Data'!$B$7:$R$2843,5,0)</f>
        <v>3.218</v>
      </c>
      <c r="E14" s="66">
        <f t="shared" si="0"/>
        <v>15</v>
      </c>
      <c r="F14" s="65">
        <f>VLOOKUP($A14,'Return Data'!$B$7:$R$2843,6,0)</f>
        <v>3.1993</v>
      </c>
      <c r="G14" s="66">
        <f t="shared" si="1"/>
        <v>22</v>
      </c>
      <c r="H14" s="65">
        <f>VLOOKUP($A14,'Return Data'!$B$7:$R$2843,7,0)</f>
        <v>3.1728000000000001</v>
      </c>
      <c r="I14" s="66">
        <f t="shared" si="2"/>
        <v>27</v>
      </c>
      <c r="J14" s="65">
        <f>VLOOKUP($A14,'Return Data'!$B$7:$R$2843,8,0)</f>
        <v>3.1736</v>
      </c>
      <c r="K14" s="66">
        <f t="shared" si="3"/>
        <v>26</v>
      </c>
      <c r="L14" s="65">
        <f>VLOOKUP($A14,'Return Data'!$B$7:$R$2843,9,0)</f>
        <v>3.2766000000000002</v>
      </c>
      <c r="M14" s="66">
        <f t="shared" si="4"/>
        <v>27</v>
      </c>
      <c r="N14" s="65">
        <f>VLOOKUP($A14,'Return Data'!$B$7:$R$2843,10,0)</f>
        <v>3.2726999999999999</v>
      </c>
      <c r="O14" s="66">
        <f t="shared" si="5"/>
        <v>26</v>
      </c>
      <c r="P14" s="65">
        <f>VLOOKUP($A14,'Return Data'!$B$7:$R$2843,11,0)</f>
        <v>3.2503000000000002</v>
      </c>
      <c r="Q14" s="66">
        <f t="shared" si="6"/>
        <v>21</v>
      </c>
      <c r="R14" s="65">
        <f>VLOOKUP($A14,'Return Data'!$B$7:$R$2843,12,0)</f>
        <v>3.1867999999999999</v>
      </c>
      <c r="S14" s="66">
        <f t="shared" si="7"/>
        <v>16</v>
      </c>
      <c r="T14" s="65">
        <f>VLOOKUP($A14,'Return Data'!$B$7:$R$2843,13,0)</f>
        <v>3.1882999999999999</v>
      </c>
      <c r="U14" s="66">
        <f t="shared" si="8"/>
        <v>18</v>
      </c>
      <c r="V14" s="65">
        <f>VLOOKUP($A14,'Return Data'!$B$7:$R$2843,17,0)</f>
        <v>4.0410000000000004</v>
      </c>
      <c r="W14" s="66">
        <f t="shared" si="9"/>
        <v>20</v>
      </c>
      <c r="X14" s="65">
        <f>VLOOKUP($A14,'Return Data'!$B$7:$R$2843,14,0)</f>
        <v>5.1012000000000004</v>
      </c>
      <c r="Y14" s="66">
        <f t="shared" si="10"/>
        <v>19</v>
      </c>
      <c r="Z14" s="65">
        <f>VLOOKUP($A14,'Return Data'!$B$7:$R$2843,16,0)</f>
        <v>7.1148999999999996</v>
      </c>
      <c r="AA14" s="67">
        <f t="shared" si="11"/>
        <v>17</v>
      </c>
    </row>
    <row r="15" spans="1:27" x14ac:dyDescent="0.3">
      <c r="A15" s="63" t="s">
        <v>234</v>
      </c>
      <c r="B15" s="64">
        <f>VLOOKUP($A15,'Return Data'!$B$7:$R$2843,3,0)</f>
        <v>44440</v>
      </c>
      <c r="C15" s="65">
        <f>VLOOKUP($A15,'Return Data'!$B$7:$R$2843,4,0)</f>
        <v>2659.6143000000002</v>
      </c>
      <c r="D15" s="65">
        <f>VLOOKUP($A15,'Return Data'!$B$7:$R$2843,5,0)</f>
        <v>3.0524</v>
      </c>
      <c r="E15" s="66">
        <f t="shared" si="0"/>
        <v>30</v>
      </c>
      <c r="F15" s="65">
        <f>VLOOKUP($A15,'Return Data'!$B$7:$R$2843,6,0)</f>
        <v>3.2667000000000002</v>
      </c>
      <c r="G15" s="66">
        <f t="shared" si="1"/>
        <v>16</v>
      </c>
      <c r="H15" s="65">
        <f>VLOOKUP($A15,'Return Data'!$B$7:$R$2843,7,0)</f>
        <v>3.1267999999999998</v>
      </c>
      <c r="I15" s="66">
        <f t="shared" si="2"/>
        <v>32</v>
      </c>
      <c r="J15" s="65">
        <f>VLOOKUP($A15,'Return Data'!$B$7:$R$2843,8,0)</f>
        <v>3.1821999999999999</v>
      </c>
      <c r="K15" s="66">
        <f t="shared" si="3"/>
        <v>25</v>
      </c>
      <c r="L15" s="65">
        <f>VLOOKUP($A15,'Return Data'!$B$7:$R$2843,9,0)</f>
        <v>3.3342999999999998</v>
      </c>
      <c r="M15" s="66">
        <f t="shared" si="4"/>
        <v>23</v>
      </c>
      <c r="N15" s="65">
        <f>VLOOKUP($A15,'Return Data'!$B$7:$R$2843,10,0)</f>
        <v>3.3045</v>
      </c>
      <c r="O15" s="66">
        <f t="shared" si="5"/>
        <v>22</v>
      </c>
      <c r="P15" s="65">
        <f>VLOOKUP($A15,'Return Data'!$B$7:$R$2843,11,0)</f>
        <v>3.2818000000000001</v>
      </c>
      <c r="Q15" s="66">
        <f t="shared" si="6"/>
        <v>13</v>
      </c>
      <c r="R15" s="65">
        <f>VLOOKUP($A15,'Return Data'!$B$7:$R$2843,12,0)</f>
        <v>3.2088000000000001</v>
      </c>
      <c r="S15" s="66">
        <f t="shared" si="7"/>
        <v>11</v>
      </c>
      <c r="T15" s="65">
        <f>VLOOKUP($A15,'Return Data'!$B$7:$R$2843,13,0)</f>
        <v>3.1972999999999998</v>
      </c>
      <c r="U15" s="66">
        <f t="shared" si="8"/>
        <v>15</v>
      </c>
      <c r="V15" s="65">
        <f>VLOOKUP($A15,'Return Data'!$B$7:$R$2843,17,0)</f>
        <v>4.0545</v>
      </c>
      <c r="W15" s="66">
        <f t="shared" si="9"/>
        <v>19</v>
      </c>
      <c r="X15" s="65">
        <f>VLOOKUP($A15,'Return Data'!$B$7:$R$2843,14,0)</f>
        <v>5.1303999999999998</v>
      </c>
      <c r="Y15" s="66">
        <f t="shared" si="10"/>
        <v>15</v>
      </c>
      <c r="Z15" s="65">
        <f>VLOOKUP($A15,'Return Data'!$B$7:$R$2843,16,0)</f>
        <v>7.1700999999999997</v>
      </c>
      <c r="AA15" s="67">
        <f t="shared" si="11"/>
        <v>13</v>
      </c>
    </row>
    <row r="16" spans="1:27" x14ac:dyDescent="0.3">
      <c r="A16" s="63" t="s">
        <v>236</v>
      </c>
      <c r="B16" s="64">
        <f>VLOOKUP($A16,'Return Data'!$B$7:$R$2843,3,0)</f>
        <v>44440</v>
      </c>
      <c r="C16" s="65">
        <f>VLOOKUP($A16,'Return Data'!$B$7:$R$2843,4,0)</f>
        <v>4072.2147</v>
      </c>
      <c r="D16" s="65">
        <f>VLOOKUP($A16,'Return Data'!$B$7:$R$2843,5,0)</f>
        <v>3.2063999999999999</v>
      </c>
      <c r="E16" s="66">
        <f t="shared" si="0"/>
        <v>18</v>
      </c>
      <c r="F16" s="65">
        <f>VLOOKUP($A16,'Return Data'!$B$7:$R$2843,6,0)</f>
        <v>3.3277000000000001</v>
      </c>
      <c r="G16" s="66">
        <f t="shared" si="1"/>
        <v>8</v>
      </c>
      <c r="H16" s="65">
        <f>VLOOKUP($A16,'Return Data'!$B$7:$R$2843,7,0)</f>
        <v>3.2254999999999998</v>
      </c>
      <c r="I16" s="66">
        <f t="shared" si="2"/>
        <v>15</v>
      </c>
      <c r="J16" s="65">
        <f>VLOOKUP($A16,'Return Data'!$B$7:$R$2843,8,0)</f>
        <v>3.2528999999999999</v>
      </c>
      <c r="K16" s="66">
        <f t="shared" si="3"/>
        <v>13</v>
      </c>
      <c r="L16" s="65">
        <f>VLOOKUP($A16,'Return Data'!$B$7:$R$2843,9,0)</f>
        <v>3.3828</v>
      </c>
      <c r="M16" s="66">
        <f t="shared" si="4"/>
        <v>9</v>
      </c>
      <c r="N16" s="65">
        <f>VLOOKUP($A16,'Return Data'!$B$7:$R$2843,10,0)</f>
        <v>3.3226</v>
      </c>
      <c r="O16" s="66">
        <f t="shared" si="5"/>
        <v>17</v>
      </c>
      <c r="P16" s="65">
        <f>VLOOKUP($A16,'Return Data'!$B$7:$R$2843,11,0)</f>
        <v>3.2195999999999998</v>
      </c>
      <c r="Q16" s="66">
        <f t="shared" si="6"/>
        <v>27</v>
      </c>
      <c r="R16" s="65">
        <f>VLOOKUP($A16,'Return Data'!$B$7:$R$2843,12,0)</f>
        <v>3.1183999999999998</v>
      </c>
      <c r="S16" s="66">
        <f t="shared" si="7"/>
        <v>31</v>
      </c>
      <c r="T16" s="65">
        <f>VLOOKUP($A16,'Return Data'!$B$7:$R$2843,13,0)</f>
        <v>3.1334</v>
      </c>
      <c r="U16" s="66">
        <f t="shared" si="8"/>
        <v>28</v>
      </c>
      <c r="V16" s="65">
        <f>VLOOKUP($A16,'Return Data'!$B$7:$R$2843,17,0)</f>
        <v>4.0033000000000003</v>
      </c>
      <c r="W16" s="66">
        <f t="shared" si="9"/>
        <v>23</v>
      </c>
      <c r="X16" s="65">
        <f>VLOOKUP($A16,'Return Data'!$B$7:$R$2843,14,0)</f>
        <v>5.0621999999999998</v>
      </c>
      <c r="Y16" s="66">
        <f t="shared" si="10"/>
        <v>24</v>
      </c>
      <c r="Z16" s="65">
        <f>VLOOKUP($A16,'Return Data'!$B$7:$R$2843,16,0)</f>
        <v>6.9537000000000004</v>
      </c>
      <c r="AA16" s="67">
        <f t="shared" si="11"/>
        <v>24</v>
      </c>
    </row>
    <row r="17" spans="1:27" x14ac:dyDescent="0.3">
      <c r="A17" s="63" t="s">
        <v>237</v>
      </c>
      <c r="B17" s="64">
        <f>VLOOKUP($A17,'Return Data'!$B$7:$R$2843,3,0)</f>
        <v>44440</v>
      </c>
      <c r="C17" s="65">
        <f>VLOOKUP($A17,'Return Data'!$B$7:$R$2843,4,0)</f>
        <v>2066.3377999999998</v>
      </c>
      <c r="D17" s="65">
        <f>VLOOKUP($A17,'Return Data'!$B$7:$R$2843,5,0)</f>
        <v>3.2168999999999999</v>
      </c>
      <c r="E17" s="66">
        <f t="shared" si="0"/>
        <v>16</v>
      </c>
      <c r="F17" s="65">
        <f>VLOOKUP($A17,'Return Data'!$B$7:$R$2843,6,0)</f>
        <v>3.3694999999999999</v>
      </c>
      <c r="G17" s="66">
        <f t="shared" si="1"/>
        <v>2</v>
      </c>
      <c r="H17" s="65">
        <f>VLOOKUP($A17,'Return Data'!$B$7:$R$2843,7,0)</f>
        <v>3.2888999999999999</v>
      </c>
      <c r="I17" s="66">
        <f t="shared" si="2"/>
        <v>6</v>
      </c>
      <c r="J17" s="65">
        <f>VLOOKUP($A17,'Return Data'!$B$7:$R$2843,8,0)</f>
        <v>3.2873000000000001</v>
      </c>
      <c r="K17" s="66">
        <f t="shared" si="3"/>
        <v>7</v>
      </c>
      <c r="L17" s="65">
        <f>VLOOKUP($A17,'Return Data'!$B$7:$R$2843,9,0)</f>
        <v>3.3578999999999999</v>
      </c>
      <c r="M17" s="66">
        <f t="shared" si="4"/>
        <v>13</v>
      </c>
      <c r="N17" s="65">
        <f>VLOOKUP($A17,'Return Data'!$B$7:$R$2843,10,0)</f>
        <v>3.327</v>
      </c>
      <c r="O17" s="66">
        <f t="shared" si="5"/>
        <v>15</v>
      </c>
      <c r="P17" s="65">
        <f>VLOOKUP($A17,'Return Data'!$B$7:$R$2843,11,0)</f>
        <v>3.2536999999999998</v>
      </c>
      <c r="Q17" s="66">
        <f t="shared" si="6"/>
        <v>20</v>
      </c>
      <c r="R17" s="65">
        <f>VLOOKUP($A17,'Return Data'!$B$7:$R$2843,12,0)</f>
        <v>3.1796000000000002</v>
      </c>
      <c r="S17" s="66">
        <f t="shared" si="7"/>
        <v>19</v>
      </c>
      <c r="T17" s="65">
        <f>VLOOKUP($A17,'Return Data'!$B$7:$R$2843,13,0)</f>
        <v>3.1804000000000001</v>
      </c>
      <c r="U17" s="66">
        <f t="shared" si="8"/>
        <v>21</v>
      </c>
      <c r="V17" s="65">
        <f>VLOOKUP($A17,'Return Data'!$B$7:$R$2843,17,0)</f>
        <v>4.0091999999999999</v>
      </c>
      <c r="W17" s="66">
        <f t="shared" si="9"/>
        <v>22</v>
      </c>
      <c r="X17" s="65">
        <f>VLOOKUP($A17,'Return Data'!$B$7:$R$2843,14,0)</f>
        <v>5.1073000000000004</v>
      </c>
      <c r="Y17" s="66">
        <f t="shared" si="10"/>
        <v>18</v>
      </c>
      <c r="Z17" s="65">
        <f>VLOOKUP($A17,'Return Data'!$B$7:$R$2843,16,0)</f>
        <v>4.2938999999999998</v>
      </c>
      <c r="AA17" s="67">
        <f t="shared" si="11"/>
        <v>35</v>
      </c>
    </row>
    <row r="18" spans="1:27" x14ac:dyDescent="0.3">
      <c r="A18" s="63" t="s">
        <v>238</v>
      </c>
      <c r="B18" s="64">
        <f>VLOOKUP($A18,'Return Data'!$B$7:$R$2843,3,0)</f>
        <v>44440</v>
      </c>
      <c r="C18" s="65">
        <f>VLOOKUP($A18,'Return Data'!$B$7:$R$2843,4,0)</f>
        <v>307.16090000000003</v>
      </c>
      <c r="D18" s="65">
        <f>VLOOKUP($A18,'Return Data'!$B$7:$R$2843,5,0)</f>
        <v>3.2324999999999999</v>
      </c>
      <c r="E18" s="66">
        <f t="shared" si="0"/>
        <v>12</v>
      </c>
      <c r="F18" s="65">
        <f>VLOOKUP($A18,'Return Data'!$B$7:$R$2843,6,0)</f>
        <v>3.2965</v>
      </c>
      <c r="G18" s="66">
        <f t="shared" si="1"/>
        <v>11</v>
      </c>
      <c r="H18" s="65">
        <f>VLOOKUP($A18,'Return Data'!$B$7:$R$2843,7,0)</f>
        <v>3.1781000000000001</v>
      </c>
      <c r="I18" s="66">
        <f t="shared" si="2"/>
        <v>26</v>
      </c>
      <c r="J18" s="65">
        <f>VLOOKUP($A18,'Return Data'!$B$7:$R$2843,8,0)</f>
        <v>3.2233999999999998</v>
      </c>
      <c r="K18" s="66">
        <f t="shared" si="3"/>
        <v>17</v>
      </c>
      <c r="L18" s="65">
        <f>VLOOKUP($A18,'Return Data'!$B$7:$R$2843,9,0)</f>
        <v>3.3435999999999999</v>
      </c>
      <c r="M18" s="66">
        <f t="shared" si="4"/>
        <v>19</v>
      </c>
      <c r="N18" s="65">
        <f>VLOOKUP($A18,'Return Data'!$B$7:$R$2843,10,0)</f>
        <v>3.306</v>
      </c>
      <c r="O18" s="66">
        <f t="shared" si="5"/>
        <v>21</v>
      </c>
      <c r="P18" s="65">
        <f>VLOOKUP($A18,'Return Data'!$B$7:$R$2843,11,0)</f>
        <v>3.2381000000000002</v>
      </c>
      <c r="Q18" s="66">
        <f t="shared" si="6"/>
        <v>23</v>
      </c>
      <c r="R18" s="65">
        <f>VLOOKUP($A18,'Return Data'!$B$7:$R$2843,12,0)</f>
        <v>3.1595</v>
      </c>
      <c r="S18" s="66">
        <f t="shared" si="7"/>
        <v>22</v>
      </c>
      <c r="T18" s="65">
        <f>VLOOKUP($A18,'Return Data'!$B$7:$R$2843,13,0)</f>
        <v>3.1812</v>
      </c>
      <c r="U18" s="66">
        <f t="shared" si="8"/>
        <v>19</v>
      </c>
      <c r="V18" s="65">
        <f>VLOOKUP($A18,'Return Data'!$B$7:$R$2843,17,0)</f>
        <v>4.1125999999999996</v>
      </c>
      <c r="W18" s="66">
        <f t="shared" si="9"/>
        <v>10</v>
      </c>
      <c r="X18" s="65">
        <f>VLOOKUP($A18,'Return Data'!$B$7:$R$2843,14,0)</f>
        <v>5.1601999999999997</v>
      </c>
      <c r="Y18" s="66">
        <f t="shared" si="10"/>
        <v>10</v>
      </c>
      <c r="Z18" s="65">
        <f>VLOOKUP($A18,'Return Data'!$B$7:$R$2843,16,0)</f>
        <v>7.3609</v>
      </c>
      <c r="AA18" s="67">
        <f t="shared" si="11"/>
        <v>5</v>
      </c>
    </row>
    <row r="19" spans="1:27" x14ac:dyDescent="0.3">
      <c r="A19" s="63" t="s">
        <v>239</v>
      </c>
      <c r="B19" s="64">
        <f>VLOOKUP($A19,'Return Data'!$B$7:$R$2843,3,0)</f>
        <v>44440</v>
      </c>
      <c r="C19" s="65">
        <f>VLOOKUP($A19,'Return Data'!$B$7:$R$2843,4,0)</f>
        <v>2227.6747</v>
      </c>
      <c r="D19" s="65">
        <f>VLOOKUP($A19,'Return Data'!$B$7:$R$2843,5,0)</f>
        <v>3.1821999999999999</v>
      </c>
      <c r="E19" s="66">
        <f t="shared" si="0"/>
        <v>21</v>
      </c>
      <c r="F19" s="65">
        <f>VLOOKUP($A19,'Return Data'!$B$7:$R$2843,6,0)</f>
        <v>3.1959</v>
      </c>
      <c r="G19" s="66">
        <f t="shared" si="1"/>
        <v>23</v>
      </c>
      <c r="H19" s="65">
        <f>VLOOKUP($A19,'Return Data'!$B$7:$R$2843,7,0)</f>
        <v>3.1819999999999999</v>
      </c>
      <c r="I19" s="66">
        <f t="shared" si="2"/>
        <v>22</v>
      </c>
      <c r="J19" s="65">
        <f>VLOOKUP($A19,'Return Data'!$B$7:$R$2843,8,0)</f>
        <v>3.2119</v>
      </c>
      <c r="K19" s="66">
        <f t="shared" si="3"/>
        <v>20</v>
      </c>
      <c r="L19" s="65">
        <f>VLOOKUP($A19,'Return Data'!$B$7:$R$2843,9,0)</f>
        <v>3.3454999999999999</v>
      </c>
      <c r="M19" s="66">
        <f t="shared" si="4"/>
        <v>18</v>
      </c>
      <c r="N19" s="65">
        <f>VLOOKUP($A19,'Return Data'!$B$7:$R$2843,10,0)</f>
        <v>3.4396</v>
      </c>
      <c r="O19" s="66">
        <f t="shared" si="5"/>
        <v>2</v>
      </c>
      <c r="P19" s="65">
        <f>VLOOKUP($A19,'Return Data'!$B$7:$R$2843,11,0)</f>
        <v>3.4066999999999998</v>
      </c>
      <c r="Q19" s="66">
        <f t="shared" si="6"/>
        <v>2</v>
      </c>
      <c r="R19" s="65">
        <f>VLOOKUP($A19,'Return Data'!$B$7:$R$2843,12,0)</f>
        <v>3.3469000000000002</v>
      </c>
      <c r="S19" s="66">
        <f t="shared" si="7"/>
        <v>2</v>
      </c>
      <c r="T19" s="65">
        <f>VLOOKUP($A19,'Return Data'!$B$7:$R$2843,13,0)</f>
        <v>3.3778999999999999</v>
      </c>
      <c r="U19" s="66">
        <f t="shared" si="8"/>
        <v>2</v>
      </c>
      <c r="V19" s="65">
        <f>VLOOKUP($A19,'Return Data'!$B$7:$R$2843,17,0)</f>
        <v>4.3254999999999999</v>
      </c>
      <c r="W19" s="66">
        <f t="shared" si="9"/>
        <v>2</v>
      </c>
      <c r="X19" s="65">
        <f>VLOOKUP($A19,'Return Data'!$B$7:$R$2843,14,0)</f>
        <v>5.3198999999999996</v>
      </c>
      <c r="Y19" s="66">
        <f t="shared" si="10"/>
        <v>2</v>
      </c>
      <c r="Z19" s="65">
        <f>VLOOKUP($A19,'Return Data'!$B$7:$R$2843,16,0)</f>
        <v>7.4435000000000002</v>
      </c>
      <c r="AA19" s="67">
        <f t="shared" si="11"/>
        <v>3</v>
      </c>
    </row>
    <row r="20" spans="1:27" x14ac:dyDescent="0.3">
      <c r="A20" s="63" t="s">
        <v>240</v>
      </c>
      <c r="B20" s="64">
        <f>VLOOKUP($A20,'Return Data'!$B$7:$R$2843,3,0)</f>
        <v>44440</v>
      </c>
      <c r="C20" s="65">
        <f>VLOOKUP($A20,'Return Data'!$B$7:$R$2843,4,0)</f>
        <v>2507.3850000000002</v>
      </c>
      <c r="D20" s="65">
        <f>VLOOKUP($A20,'Return Data'!$B$7:$R$2843,5,0)</f>
        <v>3.3877000000000002</v>
      </c>
      <c r="E20" s="66">
        <f t="shared" si="0"/>
        <v>3</v>
      </c>
      <c r="F20" s="65">
        <f>VLOOKUP($A20,'Return Data'!$B$7:$R$2843,6,0)</f>
        <v>3.2641</v>
      </c>
      <c r="G20" s="66">
        <f t="shared" si="1"/>
        <v>17</v>
      </c>
      <c r="H20" s="65">
        <f>VLOOKUP($A20,'Return Data'!$B$7:$R$2843,7,0)</f>
        <v>3.2097000000000002</v>
      </c>
      <c r="I20" s="66">
        <f t="shared" si="2"/>
        <v>16</v>
      </c>
      <c r="J20" s="65">
        <f>VLOOKUP($A20,'Return Data'!$B$7:$R$2843,8,0)</f>
        <v>3.2149000000000001</v>
      </c>
      <c r="K20" s="66">
        <f t="shared" si="3"/>
        <v>19</v>
      </c>
      <c r="L20" s="65">
        <f>VLOOKUP($A20,'Return Data'!$B$7:$R$2843,9,0)</f>
        <v>3.3153999999999999</v>
      </c>
      <c r="M20" s="66">
        <f t="shared" si="4"/>
        <v>24</v>
      </c>
      <c r="N20" s="65">
        <f>VLOOKUP($A20,'Return Data'!$B$7:$R$2843,10,0)</f>
        <v>3.3144</v>
      </c>
      <c r="O20" s="66">
        <f t="shared" si="5"/>
        <v>19</v>
      </c>
      <c r="P20" s="65">
        <f>VLOOKUP($A20,'Return Data'!$B$7:$R$2843,11,0)</f>
        <v>3.2675000000000001</v>
      </c>
      <c r="Q20" s="66">
        <f t="shared" si="6"/>
        <v>16</v>
      </c>
      <c r="R20" s="65">
        <f>VLOOKUP($A20,'Return Data'!$B$7:$R$2843,12,0)</f>
        <v>3.1743000000000001</v>
      </c>
      <c r="S20" s="66">
        <f t="shared" si="7"/>
        <v>20</v>
      </c>
      <c r="T20" s="65">
        <f>VLOOKUP($A20,'Return Data'!$B$7:$R$2843,13,0)</f>
        <v>3.1791999999999998</v>
      </c>
      <c r="U20" s="66">
        <f t="shared" si="8"/>
        <v>22</v>
      </c>
      <c r="V20" s="65">
        <f>VLOOKUP($A20,'Return Data'!$B$7:$R$2843,17,0)</f>
        <v>3.9594999999999998</v>
      </c>
      <c r="W20" s="66">
        <f t="shared" si="9"/>
        <v>27</v>
      </c>
      <c r="X20" s="65">
        <f>VLOOKUP($A20,'Return Data'!$B$7:$R$2843,14,0)</f>
        <v>4.9833999999999996</v>
      </c>
      <c r="Y20" s="66">
        <f t="shared" si="10"/>
        <v>26</v>
      </c>
      <c r="Z20" s="65">
        <f>VLOOKUP($A20,'Return Data'!$B$7:$R$2843,16,0)</f>
        <v>5.4154999999999998</v>
      </c>
      <c r="AA20" s="67">
        <f t="shared" si="11"/>
        <v>32</v>
      </c>
    </row>
    <row r="21" spans="1:27" x14ac:dyDescent="0.3">
      <c r="A21" s="63" t="s">
        <v>241</v>
      </c>
      <c r="B21" s="64">
        <f>VLOOKUP($A21,'Return Data'!$B$7:$R$2843,3,0)</f>
        <v>44440</v>
      </c>
      <c r="C21" s="65">
        <f>VLOOKUP($A21,'Return Data'!$B$7:$R$2843,4,0)</f>
        <v>1603.7591</v>
      </c>
      <c r="D21" s="65">
        <f>VLOOKUP($A21,'Return Data'!$B$7:$R$2843,5,0)</f>
        <v>2.9453</v>
      </c>
      <c r="E21" s="66">
        <f t="shared" si="0"/>
        <v>33</v>
      </c>
      <c r="F21" s="65">
        <f>VLOOKUP($A21,'Return Data'!$B$7:$R$2843,6,0)</f>
        <v>3.0497000000000001</v>
      </c>
      <c r="G21" s="66">
        <f t="shared" si="1"/>
        <v>33</v>
      </c>
      <c r="H21" s="65">
        <f>VLOOKUP($A21,'Return Data'!$B$7:$R$2843,7,0)</f>
        <v>2.9895999999999998</v>
      </c>
      <c r="I21" s="66">
        <f t="shared" si="2"/>
        <v>34</v>
      </c>
      <c r="J21" s="65">
        <f>VLOOKUP($A21,'Return Data'!$B$7:$R$2843,8,0)</f>
        <v>2.9489999999999998</v>
      </c>
      <c r="K21" s="66">
        <f t="shared" si="3"/>
        <v>34</v>
      </c>
      <c r="L21" s="65">
        <f>VLOOKUP($A21,'Return Data'!$B$7:$R$2843,9,0)</f>
        <v>2.9836</v>
      </c>
      <c r="M21" s="66">
        <f t="shared" si="4"/>
        <v>35</v>
      </c>
      <c r="N21" s="65">
        <f>VLOOKUP($A21,'Return Data'!$B$7:$R$2843,10,0)</f>
        <v>2.9746000000000001</v>
      </c>
      <c r="O21" s="66">
        <f t="shared" si="5"/>
        <v>36</v>
      </c>
      <c r="P21" s="65">
        <f>VLOOKUP($A21,'Return Data'!$B$7:$R$2843,11,0)</f>
        <v>2.9355000000000002</v>
      </c>
      <c r="Q21" s="66">
        <f t="shared" si="6"/>
        <v>34</v>
      </c>
      <c r="R21" s="65">
        <f>VLOOKUP($A21,'Return Data'!$B$7:$R$2843,12,0)</f>
        <v>2.8540000000000001</v>
      </c>
      <c r="S21" s="66">
        <f t="shared" si="7"/>
        <v>37</v>
      </c>
      <c r="T21" s="65">
        <f>VLOOKUP($A21,'Return Data'!$B$7:$R$2843,13,0)</f>
        <v>2.8391999999999999</v>
      </c>
      <c r="U21" s="66">
        <f t="shared" si="8"/>
        <v>37</v>
      </c>
      <c r="V21" s="65">
        <f>VLOOKUP($A21,'Return Data'!$B$7:$R$2843,17,0)</f>
        <v>3.5047999999999999</v>
      </c>
      <c r="W21" s="66">
        <f t="shared" si="9"/>
        <v>34</v>
      </c>
      <c r="X21" s="65">
        <f>VLOOKUP($A21,'Return Data'!$B$7:$R$2843,14,0)</f>
        <v>4.4995000000000003</v>
      </c>
      <c r="Y21" s="66">
        <f t="shared" si="10"/>
        <v>31</v>
      </c>
      <c r="Z21" s="65">
        <f>VLOOKUP($A21,'Return Data'!$B$7:$R$2843,16,0)</f>
        <v>6.2351999999999999</v>
      </c>
      <c r="AA21" s="67">
        <f t="shared" si="11"/>
        <v>30</v>
      </c>
    </row>
    <row r="22" spans="1:27" x14ac:dyDescent="0.3">
      <c r="A22" s="63" t="s">
        <v>242</v>
      </c>
      <c r="B22" s="64">
        <f>VLOOKUP($A22,'Return Data'!$B$7:$R$2843,3,0)</f>
        <v>44440</v>
      </c>
      <c r="C22" s="65">
        <f>VLOOKUP($A22,'Return Data'!$B$7:$R$2843,4,0)</f>
        <v>2014.5441000000001</v>
      </c>
      <c r="D22" s="65">
        <f>VLOOKUP($A22,'Return Data'!$B$7:$R$2843,5,0)</f>
        <v>2.9190999999999998</v>
      </c>
      <c r="E22" s="66">
        <f t="shared" si="0"/>
        <v>34</v>
      </c>
      <c r="F22" s="65">
        <f>VLOOKUP($A22,'Return Data'!$B$7:$R$2843,6,0)</f>
        <v>2.8687999999999998</v>
      </c>
      <c r="G22" s="66">
        <f t="shared" si="1"/>
        <v>35</v>
      </c>
      <c r="H22" s="65">
        <f>VLOOKUP($A22,'Return Data'!$B$7:$R$2843,7,0)</f>
        <v>2.9428000000000001</v>
      </c>
      <c r="I22" s="66">
        <f t="shared" si="2"/>
        <v>36</v>
      </c>
      <c r="J22" s="65">
        <f>VLOOKUP($A22,'Return Data'!$B$7:$R$2843,8,0)</f>
        <v>2.9213</v>
      </c>
      <c r="K22" s="66">
        <f t="shared" si="3"/>
        <v>35</v>
      </c>
      <c r="L22" s="65">
        <f>VLOOKUP($A22,'Return Data'!$B$7:$R$2843,9,0)</f>
        <v>3.0276000000000001</v>
      </c>
      <c r="M22" s="66">
        <f t="shared" si="4"/>
        <v>34</v>
      </c>
      <c r="N22" s="65">
        <f>VLOOKUP($A22,'Return Data'!$B$7:$R$2843,10,0)</f>
        <v>2.9803999999999999</v>
      </c>
      <c r="O22" s="66">
        <f t="shared" si="5"/>
        <v>35</v>
      </c>
      <c r="P22" s="65">
        <f>VLOOKUP($A22,'Return Data'!$B$7:$R$2843,11,0)</f>
        <v>2.9079999999999999</v>
      </c>
      <c r="Q22" s="66">
        <f t="shared" si="6"/>
        <v>36</v>
      </c>
      <c r="R22" s="65">
        <f>VLOOKUP($A22,'Return Data'!$B$7:$R$2843,12,0)</f>
        <v>3.1303000000000001</v>
      </c>
      <c r="S22" s="66">
        <f t="shared" si="7"/>
        <v>29</v>
      </c>
      <c r="T22" s="65">
        <f>VLOOKUP($A22,'Return Data'!$B$7:$R$2843,13,0)</f>
        <v>3.1151</v>
      </c>
      <c r="U22" s="66">
        <f t="shared" si="8"/>
        <v>30</v>
      </c>
      <c r="V22" s="65">
        <f>VLOOKUP($A22,'Return Data'!$B$7:$R$2843,17,0)</f>
        <v>3.8996</v>
      </c>
      <c r="W22" s="66">
        <f t="shared" si="9"/>
        <v>28</v>
      </c>
      <c r="X22" s="65">
        <f>VLOOKUP($A22,'Return Data'!$B$7:$R$2843,14,0)</f>
        <v>4.9810999999999996</v>
      </c>
      <c r="Y22" s="66">
        <f t="shared" si="10"/>
        <v>27</v>
      </c>
      <c r="Z22" s="65">
        <f>VLOOKUP($A22,'Return Data'!$B$7:$R$2843,16,0)</f>
        <v>7.3615000000000004</v>
      </c>
      <c r="AA22" s="67">
        <f t="shared" si="11"/>
        <v>4</v>
      </c>
    </row>
    <row r="23" spans="1:27" x14ac:dyDescent="0.3">
      <c r="A23" s="63" t="s">
        <v>243</v>
      </c>
      <c r="B23" s="64">
        <f>VLOOKUP($A23,'Return Data'!$B$7:$R$2843,3,0)</f>
        <v>44440</v>
      </c>
      <c r="C23" s="65">
        <f>VLOOKUP($A23,'Return Data'!$B$7:$R$2843,4,0)</f>
        <v>2848.8062</v>
      </c>
      <c r="D23" s="65">
        <f>VLOOKUP($A23,'Return Data'!$B$7:$R$2843,5,0)</f>
        <v>3.3610000000000002</v>
      </c>
      <c r="E23" s="66">
        <f t="shared" si="0"/>
        <v>6</v>
      </c>
      <c r="F23" s="65">
        <f>VLOOKUP($A23,'Return Data'!$B$7:$R$2843,6,0)</f>
        <v>3.3650000000000002</v>
      </c>
      <c r="G23" s="66">
        <f t="shared" si="1"/>
        <v>4</v>
      </c>
      <c r="H23" s="65">
        <f>VLOOKUP($A23,'Return Data'!$B$7:$R$2843,7,0)</f>
        <v>3.3062</v>
      </c>
      <c r="I23" s="66">
        <f t="shared" si="2"/>
        <v>4</v>
      </c>
      <c r="J23" s="65">
        <f>VLOOKUP($A23,'Return Data'!$B$7:$R$2843,8,0)</f>
        <v>3.3382000000000001</v>
      </c>
      <c r="K23" s="66">
        <f t="shared" si="3"/>
        <v>3</v>
      </c>
      <c r="L23" s="65">
        <f>VLOOKUP($A23,'Return Data'!$B$7:$R$2843,9,0)</f>
        <v>3.3997000000000002</v>
      </c>
      <c r="M23" s="66">
        <f t="shared" si="4"/>
        <v>5</v>
      </c>
      <c r="N23" s="65">
        <f>VLOOKUP($A23,'Return Data'!$B$7:$R$2843,10,0)</f>
        <v>3.3405</v>
      </c>
      <c r="O23" s="66">
        <f t="shared" si="5"/>
        <v>12</v>
      </c>
      <c r="P23" s="65">
        <f>VLOOKUP($A23,'Return Data'!$B$7:$R$2843,11,0)</f>
        <v>3.2616999999999998</v>
      </c>
      <c r="Q23" s="66">
        <f t="shared" si="6"/>
        <v>19</v>
      </c>
      <c r="R23" s="65">
        <f>VLOOKUP($A23,'Return Data'!$B$7:$R$2843,12,0)</f>
        <v>3.1867999999999999</v>
      </c>
      <c r="S23" s="66">
        <f t="shared" si="7"/>
        <v>16</v>
      </c>
      <c r="T23" s="65">
        <f>VLOOKUP($A23,'Return Data'!$B$7:$R$2843,13,0)</f>
        <v>3.1987999999999999</v>
      </c>
      <c r="U23" s="66">
        <f t="shared" si="8"/>
        <v>14</v>
      </c>
      <c r="V23" s="65">
        <f>VLOOKUP($A23,'Return Data'!$B$7:$R$2843,17,0)</f>
        <v>4.0026999999999999</v>
      </c>
      <c r="W23" s="66">
        <f t="shared" si="9"/>
        <v>24</v>
      </c>
      <c r="X23" s="65">
        <f>VLOOKUP($A23,'Return Data'!$B$7:$R$2843,14,0)</f>
        <v>5.0655000000000001</v>
      </c>
      <c r="Y23" s="66">
        <f t="shared" si="10"/>
        <v>23</v>
      </c>
      <c r="Z23" s="65">
        <f>VLOOKUP($A23,'Return Data'!$B$7:$R$2843,16,0)</f>
        <v>7.3297999999999996</v>
      </c>
      <c r="AA23" s="67">
        <f t="shared" si="11"/>
        <v>8</v>
      </c>
    </row>
    <row r="24" spans="1:27" x14ac:dyDescent="0.3">
      <c r="A24" s="63" t="s">
        <v>244</v>
      </c>
      <c r="B24" s="64">
        <f>VLOOKUP($A24,'Return Data'!$B$7:$R$2843,3,0)</f>
        <v>44440</v>
      </c>
      <c r="C24" s="65">
        <f>VLOOKUP($A24,'Return Data'!$B$7:$R$2843,4,0)</f>
        <v>1091.3263999999999</v>
      </c>
      <c r="D24" s="65">
        <f>VLOOKUP($A24,'Return Data'!$B$7:$R$2843,5,0)</f>
        <v>2.7829000000000002</v>
      </c>
      <c r="E24" s="66">
        <f t="shared" si="0"/>
        <v>36</v>
      </c>
      <c r="F24" s="65">
        <f>VLOOKUP($A24,'Return Data'!$B$7:$R$2843,6,0)</f>
        <v>2.9171999999999998</v>
      </c>
      <c r="G24" s="66">
        <f t="shared" si="1"/>
        <v>34</v>
      </c>
      <c r="H24" s="65">
        <f>VLOOKUP($A24,'Return Data'!$B$7:$R$2843,7,0)</f>
        <v>2.9769000000000001</v>
      </c>
      <c r="I24" s="66">
        <f t="shared" si="2"/>
        <v>35</v>
      </c>
      <c r="J24" s="65">
        <f>VLOOKUP($A24,'Return Data'!$B$7:$R$2843,8,0)</f>
        <v>2.9108999999999998</v>
      </c>
      <c r="K24" s="66">
        <f t="shared" si="3"/>
        <v>36</v>
      </c>
      <c r="L24" s="65">
        <f>VLOOKUP($A24,'Return Data'!$B$7:$R$2843,9,0)</f>
        <v>2.9016999999999999</v>
      </c>
      <c r="M24" s="66">
        <f t="shared" si="4"/>
        <v>36</v>
      </c>
      <c r="N24" s="65">
        <f>VLOOKUP($A24,'Return Data'!$B$7:$R$2843,10,0)</f>
        <v>3.0246</v>
      </c>
      <c r="O24" s="66">
        <f t="shared" si="5"/>
        <v>33</v>
      </c>
      <c r="P24" s="65">
        <f>VLOOKUP($A24,'Return Data'!$B$7:$R$2843,11,0)</f>
        <v>2.9994999999999998</v>
      </c>
      <c r="Q24" s="66">
        <f t="shared" si="6"/>
        <v>33</v>
      </c>
      <c r="R24" s="65">
        <f>VLOOKUP($A24,'Return Data'!$B$7:$R$2843,12,0)</f>
        <v>2.9516</v>
      </c>
      <c r="S24" s="66">
        <f t="shared" si="7"/>
        <v>34</v>
      </c>
      <c r="T24" s="65">
        <f>VLOOKUP($A24,'Return Data'!$B$7:$R$2843,13,0)</f>
        <v>2.9386999999999999</v>
      </c>
      <c r="U24" s="66">
        <f t="shared" si="8"/>
        <v>34</v>
      </c>
      <c r="V24" s="65"/>
      <c r="W24" s="66"/>
      <c r="X24" s="65"/>
      <c r="Y24" s="66"/>
      <c r="Z24" s="65">
        <f>VLOOKUP($A24,'Return Data'!$B$7:$R$2843,16,0)</f>
        <v>3.7706</v>
      </c>
      <c r="AA24" s="67">
        <f t="shared" si="11"/>
        <v>37</v>
      </c>
    </row>
    <row r="25" spans="1:27" x14ac:dyDescent="0.3">
      <c r="A25" s="63" t="s">
        <v>245</v>
      </c>
      <c r="B25" s="64">
        <f>VLOOKUP($A25,'Return Data'!$B$7:$R$2843,3,0)</f>
        <v>44440</v>
      </c>
      <c r="C25" s="65">
        <f>VLOOKUP($A25,'Return Data'!$B$7:$R$2843,4,0)</f>
        <v>56.654499999999999</v>
      </c>
      <c r="D25" s="65">
        <f>VLOOKUP($A25,'Return Data'!$B$7:$R$2843,5,0)</f>
        <v>3.1570999999999998</v>
      </c>
      <c r="E25" s="66">
        <f t="shared" si="0"/>
        <v>22</v>
      </c>
      <c r="F25" s="65">
        <f>VLOOKUP($A25,'Return Data'!$B$7:$R$2843,6,0)</f>
        <v>3.3296000000000001</v>
      </c>
      <c r="G25" s="66">
        <f t="shared" si="1"/>
        <v>7</v>
      </c>
      <c r="H25" s="65">
        <f>VLOOKUP($A25,'Return Data'!$B$7:$R$2843,7,0)</f>
        <v>3.2970000000000002</v>
      </c>
      <c r="I25" s="66">
        <f t="shared" si="2"/>
        <v>5</v>
      </c>
      <c r="J25" s="65">
        <f>VLOOKUP($A25,'Return Data'!$B$7:$R$2843,8,0)</f>
        <v>3.2576000000000001</v>
      </c>
      <c r="K25" s="66">
        <f t="shared" si="3"/>
        <v>11</v>
      </c>
      <c r="L25" s="65">
        <f>VLOOKUP($A25,'Return Data'!$B$7:$R$2843,9,0)</f>
        <v>3.3847999999999998</v>
      </c>
      <c r="M25" s="66">
        <f t="shared" si="4"/>
        <v>8</v>
      </c>
      <c r="N25" s="65">
        <f>VLOOKUP($A25,'Return Data'!$B$7:$R$2843,10,0)</f>
        <v>3.3466</v>
      </c>
      <c r="O25" s="66">
        <f t="shared" si="5"/>
        <v>10</v>
      </c>
      <c r="P25" s="65">
        <f>VLOOKUP($A25,'Return Data'!$B$7:$R$2843,11,0)</f>
        <v>3.3239999999999998</v>
      </c>
      <c r="Q25" s="66">
        <f t="shared" si="6"/>
        <v>7</v>
      </c>
      <c r="R25" s="65">
        <f>VLOOKUP($A25,'Return Data'!$B$7:$R$2843,12,0)</f>
        <v>3.2408999999999999</v>
      </c>
      <c r="S25" s="66">
        <f t="shared" si="7"/>
        <v>8</v>
      </c>
      <c r="T25" s="65">
        <f>VLOOKUP($A25,'Return Data'!$B$7:$R$2843,13,0)</f>
        <v>3.2172000000000001</v>
      </c>
      <c r="U25" s="66">
        <f t="shared" si="8"/>
        <v>11</v>
      </c>
      <c r="V25" s="65">
        <f>VLOOKUP($A25,'Return Data'!$B$7:$R$2843,17,0)</f>
        <v>3.9693999999999998</v>
      </c>
      <c r="W25" s="66">
        <f t="shared" ref="W25:W30" si="12">RANK(V25,V$8:V$45,0)</f>
        <v>26</v>
      </c>
      <c r="X25" s="65">
        <f>VLOOKUP($A25,'Return Data'!$B$7:$R$2843,14,0)</f>
        <v>5.0818000000000003</v>
      </c>
      <c r="Y25" s="66">
        <f t="shared" ref="Y25:Y30" si="13">RANK(X25,X$8:X$45,0)</f>
        <v>21</v>
      </c>
      <c r="Z25" s="65">
        <f>VLOOKUP($A25,'Return Data'!$B$7:$R$2843,16,0)</f>
        <v>7.5975000000000001</v>
      </c>
      <c r="AA25" s="67">
        <f t="shared" si="11"/>
        <v>2</v>
      </c>
    </row>
    <row r="26" spans="1:27" x14ac:dyDescent="0.3">
      <c r="A26" s="63" t="s">
        <v>246</v>
      </c>
      <c r="B26" s="64">
        <f>VLOOKUP($A26,'Return Data'!$B$7:$R$2843,3,0)</f>
        <v>44440</v>
      </c>
      <c r="C26" s="65">
        <f>VLOOKUP($A26,'Return Data'!$B$7:$R$2843,4,0)</f>
        <v>4197.3010000000004</v>
      </c>
      <c r="D26" s="65">
        <f>VLOOKUP($A26,'Return Data'!$B$7:$R$2843,5,0)</f>
        <v>3.2004000000000001</v>
      </c>
      <c r="E26" s="66">
        <f t="shared" si="0"/>
        <v>19</v>
      </c>
      <c r="F26" s="65">
        <f>VLOOKUP($A26,'Return Data'!$B$7:$R$2843,6,0)</f>
        <v>3.2174999999999998</v>
      </c>
      <c r="G26" s="66">
        <f t="shared" si="1"/>
        <v>21</v>
      </c>
      <c r="H26" s="65">
        <f>VLOOKUP($A26,'Return Data'!$B$7:$R$2843,7,0)</f>
        <v>3.2067000000000001</v>
      </c>
      <c r="I26" s="66">
        <f t="shared" si="2"/>
        <v>18</v>
      </c>
      <c r="J26" s="65">
        <f>VLOOKUP($A26,'Return Data'!$B$7:$R$2843,8,0)</f>
        <v>3.2372000000000001</v>
      </c>
      <c r="K26" s="66">
        <f t="shared" si="3"/>
        <v>15</v>
      </c>
      <c r="L26" s="65">
        <f>VLOOKUP($A26,'Return Data'!$B$7:$R$2843,9,0)</f>
        <v>3.3589000000000002</v>
      </c>
      <c r="M26" s="66">
        <f t="shared" si="4"/>
        <v>12</v>
      </c>
      <c r="N26" s="65">
        <f>VLOOKUP($A26,'Return Data'!$B$7:$R$2843,10,0)</f>
        <v>3.3094999999999999</v>
      </c>
      <c r="O26" s="66">
        <f t="shared" si="5"/>
        <v>20</v>
      </c>
      <c r="P26" s="65">
        <f>VLOOKUP($A26,'Return Data'!$B$7:$R$2843,11,0)</f>
        <v>3.2621000000000002</v>
      </c>
      <c r="Q26" s="66">
        <f t="shared" si="6"/>
        <v>18</v>
      </c>
      <c r="R26" s="65">
        <f>VLOOKUP($A26,'Return Data'!$B$7:$R$2843,12,0)</f>
        <v>3.1539999999999999</v>
      </c>
      <c r="S26" s="66">
        <f t="shared" si="7"/>
        <v>24</v>
      </c>
      <c r="T26" s="65">
        <f>VLOOKUP($A26,'Return Data'!$B$7:$R$2843,13,0)</f>
        <v>3.1703000000000001</v>
      </c>
      <c r="U26" s="66">
        <f t="shared" si="8"/>
        <v>24</v>
      </c>
      <c r="V26" s="65">
        <f>VLOOKUP($A26,'Return Data'!$B$7:$R$2843,17,0)</f>
        <v>4.0270000000000001</v>
      </c>
      <c r="W26" s="66">
        <f t="shared" si="12"/>
        <v>21</v>
      </c>
      <c r="X26" s="65">
        <f>VLOOKUP($A26,'Return Data'!$B$7:$R$2843,14,0)</f>
        <v>5.0662000000000003</v>
      </c>
      <c r="Y26" s="66">
        <f t="shared" si="13"/>
        <v>22</v>
      </c>
      <c r="Z26" s="65">
        <f>VLOOKUP($A26,'Return Data'!$B$7:$R$2843,16,0)</f>
        <v>7.0366</v>
      </c>
      <c r="AA26" s="67">
        <f t="shared" si="11"/>
        <v>19</v>
      </c>
    </row>
    <row r="27" spans="1:27" x14ac:dyDescent="0.3">
      <c r="A27" s="63" t="s">
        <v>247</v>
      </c>
      <c r="B27" s="64">
        <f>VLOOKUP($A27,'Return Data'!$B$7:$R$2843,3,0)</f>
        <v>44440</v>
      </c>
      <c r="C27" s="65">
        <f>VLOOKUP($A27,'Return Data'!$B$7:$R$2843,4,0)</f>
        <v>2844.3110000000001</v>
      </c>
      <c r="D27" s="65">
        <f>VLOOKUP($A27,'Return Data'!$B$7:$R$2843,5,0)</f>
        <v>3.2572000000000001</v>
      </c>
      <c r="E27" s="66">
        <f t="shared" si="0"/>
        <v>9</v>
      </c>
      <c r="F27" s="65">
        <f>VLOOKUP($A27,'Return Data'!$B$7:$R$2843,6,0)</f>
        <v>3.1558999999999999</v>
      </c>
      <c r="G27" s="66">
        <f t="shared" si="1"/>
        <v>27</v>
      </c>
      <c r="H27" s="65">
        <f>VLOOKUP($A27,'Return Data'!$B$7:$R$2843,7,0)</f>
        <v>3.2092000000000001</v>
      </c>
      <c r="I27" s="66">
        <f t="shared" si="2"/>
        <v>17</v>
      </c>
      <c r="J27" s="65">
        <f>VLOOKUP($A27,'Return Data'!$B$7:$R$2843,8,0)</f>
        <v>3.1720000000000002</v>
      </c>
      <c r="K27" s="66">
        <f t="shared" si="3"/>
        <v>27</v>
      </c>
      <c r="L27" s="65">
        <f>VLOOKUP($A27,'Return Data'!$B$7:$R$2843,9,0)</f>
        <v>3.2746</v>
      </c>
      <c r="M27" s="66">
        <f t="shared" si="4"/>
        <v>28</v>
      </c>
      <c r="N27" s="65">
        <f>VLOOKUP($A27,'Return Data'!$B$7:$R$2843,10,0)</f>
        <v>3.2797000000000001</v>
      </c>
      <c r="O27" s="66">
        <f t="shared" si="5"/>
        <v>25</v>
      </c>
      <c r="P27" s="65">
        <f>VLOOKUP($A27,'Return Data'!$B$7:$R$2843,11,0)</f>
        <v>3.2368999999999999</v>
      </c>
      <c r="Q27" s="66">
        <f t="shared" si="6"/>
        <v>24</v>
      </c>
      <c r="R27" s="65">
        <f>VLOOKUP($A27,'Return Data'!$B$7:$R$2843,12,0)</f>
        <v>3.1671</v>
      </c>
      <c r="S27" s="66">
        <f t="shared" si="7"/>
        <v>21</v>
      </c>
      <c r="T27" s="65">
        <f>VLOOKUP($A27,'Return Data'!$B$7:$R$2843,13,0)</f>
        <v>3.1810999999999998</v>
      </c>
      <c r="U27" s="66">
        <f t="shared" si="8"/>
        <v>20</v>
      </c>
      <c r="V27" s="65">
        <f>VLOOKUP($A27,'Return Data'!$B$7:$R$2843,17,0)</f>
        <v>4.0837000000000003</v>
      </c>
      <c r="W27" s="66">
        <f t="shared" si="12"/>
        <v>16</v>
      </c>
      <c r="X27" s="65">
        <f>VLOOKUP($A27,'Return Data'!$B$7:$R$2843,14,0)</f>
        <v>5.1216999999999997</v>
      </c>
      <c r="Y27" s="66">
        <f t="shared" si="13"/>
        <v>17</v>
      </c>
      <c r="Z27" s="65">
        <f>VLOOKUP($A27,'Return Data'!$B$7:$R$2843,16,0)</f>
        <v>7.2557999999999998</v>
      </c>
      <c r="AA27" s="67">
        <f t="shared" si="11"/>
        <v>11</v>
      </c>
    </row>
    <row r="28" spans="1:27" x14ac:dyDescent="0.3">
      <c r="A28" s="63" t="s">
        <v>248</v>
      </c>
      <c r="B28" s="64">
        <f>VLOOKUP($A28,'Return Data'!$B$7:$R$2843,3,0)</f>
        <v>44440</v>
      </c>
      <c r="C28" s="65">
        <f>VLOOKUP($A28,'Return Data'!$B$7:$R$2843,4,0)</f>
        <v>3753.6134999999999</v>
      </c>
      <c r="D28" s="65">
        <f>VLOOKUP($A28,'Return Data'!$B$7:$R$2843,5,0)</f>
        <v>3.464</v>
      </c>
      <c r="E28" s="66">
        <f t="shared" si="0"/>
        <v>1</v>
      </c>
      <c r="F28" s="65">
        <f>VLOOKUP($A28,'Return Data'!$B$7:$R$2843,6,0)</f>
        <v>3.5522</v>
      </c>
      <c r="G28" s="66">
        <f t="shared" si="1"/>
        <v>1</v>
      </c>
      <c r="H28" s="65">
        <f>VLOOKUP($A28,'Return Data'!$B$7:$R$2843,7,0)</f>
        <v>3.4258999999999999</v>
      </c>
      <c r="I28" s="66">
        <f t="shared" si="2"/>
        <v>1</v>
      </c>
      <c r="J28" s="65">
        <f>VLOOKUP($A28,'Return Data'!$B$7:$R$2843,8,0)</f>
        <v>3.3961000000000001</v>
      </c>
      <c r="K28" s="66">
        <f t="shared" si="3"/>
        <v>1</v>
      </c>
      <c r="L28" s="65">
        <f>VLOOKUP($A28,'Return Data'!$B$7:$R$2843,9,0)</f>
        <v>3.4127999999999998</v>
      </c>
      <c r="M28" s="66">
        <f t="shared" si="4"/>
        <v>3</v>
      </c>
      <c r="N28" s="65">
        <f>VLOOKUP($A28,'Return Data'!$B$7:$R$2843,10,0)</f>
        <v>3.3201000000000001</v>
      </c>
      <c r="O28" s="66">
        <f t="shared" si="5"/>
        <v>18</v>
      </c>
      <c r="P28" s="65">
        <f>VLOOKUP($A28,'Return Data'!$B$7:$R$2843,11,0)</f>
        <v>3.2627999999999999</v>
      </c>
      <c r="Q28" s="66">
        <f t="shared" si="6"/>
        <v>17</v>
      </c>
      <c r="R28" s="65">
        <f>VLOOKUP($A28,'Return Data'!$B$7:$R$2843,12,0)</f>
        <v>3.2052</v>
      </c>
      <c r="S28" s="66">
        <f t="shared" si="7"/>
        <v>13</v>
      </c>
      <c r="T28" s="65">
        <f>VLOOKUP($A28,'Return Data'!$B$7:$R$2843,13,0)</f>
        <v>3.2012999999999998</v>
      </c>
      <c r="U28" s="66">
        <f t="shared" si="8"/>
        <v>13</v>
      </c>
      <c r="V28" s="65">
        <f>VLOOKUP($A28,'Return Data'!$B$7:$R$2843,17,0)</f>
        <v>4.1283000000000003</v>
      </c>
      <c r="W28" s="66">
        <f t="shared" si="12"/>
        <v>6</v>
      </c>
      <c r="X28" s="65">
        <f>VLOOKUP($A28,'Return Data'!$B$7:$R$2843,14,0)</f>
        <v>5.1283000000000003</v>
      </c>
      <c r="Y28" s="66">
        <f t="shared" si="13"/>
        <v>16</v>
      </c>
      <c r="Z28" s="65">
        <f>VLOOKUP($A28,'Return Data'!$B$7:$R$2843,16,0)</f>
        <v>7.0240999999999998</v>
      </c>
      <c r="AA28" s="67">
        <f t="shared" si="11"/>
        <v>20</v>
      </c>
    </row>
    <row r="29" spans="1:27" x14ac:dyDescent="0.3">
      <c r="A29" s="63" t="s">
        <v>437</v>
      </c>
      <c r="B29" s="64">
        <f>VLOOKUP($A29,'Return Data'!$B$7:$R$2843,3,0)</f>
        <v>44440</v>
      </c>
      <c r="C29" s="65">
        <f>VLOOKUP($A29,'Return Data'!$B$7:$R$2843,4,0)</f>
        <v>1347.8496</v>
      </c>
      <c r="D29" s="65">
        <f>VLOOKUP($A29,'Return Data'!$B$7:$R$2843,5,0)</f>
        <v>3.3691</v>
      </c>
      <c r="E29" s="66">
        <f t="shared" si="0"/>
        <v>5</v>
      </c>
      <c r="F29" s="65">
        <f>VLOOKUP($A29,'Return Data'!$B$7:$R$2843,6,0)</f>
        <v>3.3218000000000001</v>
      </c>
      <c r="G29" s="66">
        <f t="shared" si="1"/>
        <v>10</v>
      </c>
      <c r="H29" s="65">
        <f>VLOOKUP($A29,'Return Data'!$B$7:$R$2843,7,0)</f>
        <v>3.2850000000000001</v>
      </c>
      <c r="I29" s="66">
        <f t="shared" si="2"/>
        <v>7</v>
      </c>
      <c r="J29" s="65">
        <f>VLOOKUP($A29,'Return Data'!$B$7:$R$2843,8,0)</f>
        <v>3.2587000000000002</v>
      </c>
      <c r="K29" s="66">
        <f t="shared" si="3"/>
        <v>10</v>
      </c>
      <c r="L29" s="65">
        <f>VLOOKUP($A29,'Return Data'!$B$7:$R$2843,9,0)</f>
        <v>3.3355999999999999</v>
      </c>
      <c r="M29" s="66">
        <f t="shared" si="4"/>
        <v>22</v>
      </c>
      <c r="N29" s="65">
        <f>VLOOKUP($A29,'Return Data'!$B$7:$R$2843,10,0)</f>
        <v>3.3713000000000002</v>
      </c>
      <c r="O29" s="66">
        <f t="shared" si="5"/>
        <v>4</v>
      </c>
      <c r="P29" s="65">
        <f>VLOOKUP($A29,'Return Data'!$B$7:$R$2843,11,0)</f>
        <v>3.3414999999999999</v>
      </c>
      <c r="Q29" s="66">
        <f t="shared" si="6"/>
        <v>4</v>
      </c>
      <c r="R29" s="65">
        <f>VLOOKUP($A29,'Return Data'!$B$7:$R$2843,12,0)</f>
        <v>3.2606999999999999</v>
      </c>
      <c r="S29" s="66">
        <f t="shared" si="7"/>
        <v>5</v>
      </c>
      <c r="T29" s="65">
        <f>VLOOKUP($A29,'Return Data'!$B$7:$R$2843,13,0)</f>
        <v>3.2757999999999998</v>
      </c>
      <c r="U29" s="66">
        <f t="shared" si="8"/>
        <v>4</v>
      </c>
      <c r="V29" s="65">
        <f>VLOOKUP($A29,'Return Data'!$B$7:$R$2843,17,0)</f>
        <v>4.1807999999999996</v>
      </c>
      <c r="W29" s="66">
        <f t="shared" si="12"/>
        <v>3</v>
      </c>
      <c r="X29" s="65">
        <f>VLOOKUP($A29,'Return Data'!$B$7:$R$2843,14,0)</f>
        <v>5.2378999999999998</v>
      </c>
      <c r="Y29" s="66">
        <f t="shared" si="13"/>
        <v>3</v>
      </c>
      <c r="Z29" s="65">
        <f>VLOOKUP($A29,'Return Data'!$B$7:$R$2843,16,0)</f>
        <v>5.9471999999999996</v>
      </c>
      <c r="AA29" s="67">
        <f t="shared" si="11"/>
        <v>31</v>
      </c>
    </row>
    <row r="30" spans="1:27" x14ac:dyDescent="0.3">
      <c r="A30" s="63" t="s">
        <v>250</v>
      </c>
      <c r="B30" s="64">
        <f>VLOOKUP($A30,'Return Data'!$B$7:$R$2843,3,0)</f>
        <v>44440</v>
      </c>
      <c r="C30" s="65">
        <f>VLOOKUP($A30,'Return Data'!$B$7:$R$2843,4,0)</f>
        <v>2173.7392</v>
      </c>
      <c r="D30" s="65">
        <f>VLOOKUP($A30,'Return Data'!$B$7:$R$2843,5,0)</f>
        <v>3.11</v>
      </c>
      <c r="E30" s="66">
        <f t="shared" si="0"/>
        <v>26</v>
      </c>
      <c r="F30" s="65">
        <f>VLOOKUP($A30,'Return Data'!$B$7:$R$2843,6,0)</f>
        <v>3.2202999999999999</v>
      </c>
      <c r="G30" s="66">
        <f t="shared" si="1"/>
        <v>20</v>
      </c>
      <c r="H30" s="65">
        <f>VLOOKUP($A30,'Return Data'!$B$7:$R$2843,7,0)</f>
        <v>3.2401</v>
      </c>
      <c r="I30" s="66">
        <f t="shared" si="2"/>
        <v>10</v>
      </c>
      <c r="J30" s="65">
        <f>VLOOKUP($A30,'Return Data'!$B$7:$R$2843,8,0)</f>
        <v>3.2427000000000001</v>
      </c>
      <c r="K30" s="66">
        <f t="shared" si="3"/>
        <v>14</v>
      </c>
      <c r="L30" s="65">
        <f>VLOOKUP($A30,'Return Data'!$B$7:$R$2843,9,0)</f>
        <v>3.3511000000000002</v>
      </c>
      <c r="M30" s="66">
        <f t="shared" si="4"/>
        <v>14</v>
      </c>
      <c r="N30" s="65">
        <f>VLOOKUP($A30,'Return Data'!$B$7:$R$2843,10,0)</f>
        <v>3.3607999999999998</v>
      </c>
      <c r="O30" s="66">
        <f t="shared" si="5"/>
        <v>7</v>
      </c>
      <c r="P30" s="65">
        <f>VLOOKUP($A30,'Return Data'!$B$7:$R$2843,11,0)</f>
        <v>3.3277000000000001</v>
      </c>
      <c r="Q30" s="66">
        <f t="shared" si="6"/>
        <v>6</v>
      </c>
      <c r="R30" s="65">
        <f>VLOOKUP($A30,'Return Data'!$B$7:$R$2843,12,0)</f>
        <v>3.2816999999999998</v>
      </c>
      <c r="S30" s="66">
        <f t="shared" si="7"/>
        <v>3</v>
      </c>
      <c r="T30" s="65">
        <f>VLOOKUP($A30,'Return Data'!$B$7:$R$2843,13,0)</f>
        <v>3.2926000000000002</v>
      </c>
      <c r="U30" s="66">
        <f t="shared" si="8"/>
        <v>3</v>
      </c>
      <c r="V30" s="65">
        <f>VLOOKUP($A30,'Return Data'!$B$7:$R$2843,17,0)</f>
        <v>4.1035000000000004</v>
      </c>
      <c r="W30" s="66">
        <f t="shared" si="12"/>
        <v>12</v>
      </c>
      <c r="X30" s="65">
        <f>VLOOKUP($A30,'Return Data'!$B$7:$R$2843,14,0)</f>
        <v>5.1456</v>
      </c>
      <c r="Y30" s="66">
        <f t="shared" si="13"/>
        <v>14</v>
      </c>
      <c r="Z30" s="65">
        <f>VLOOKUP($A30,'Return Data'!$B$7:$R$2843,16,0)</f>
        <v>6.3334000000000001</v>
      </c>
      <c r="AA30" s="67">
        <f t="shared" si="11"/>
        <v>29</v>
      </c>
    </row>
    <row r="31" spans="1:27" x14ac:dyDescent="0.3">
      <c r="A31" s="63" t="s">
        <v>251</v>
      </c>
      <c r="B31" s="64">
        <f>VLOOKUP($A31,'Return Data'!$B$7:$R$2843,3,0)</f>
        <v>44440</v>
      </c>
      <c r="C31" s="65">
        <f>VLOOKUP($A31,'Return Data'!$B$7:$R$2843,4,0)</f>
        <v>11.135400000000001</v>
      </c>
      <c r="D31" s="65">
        <f>VLOOKUP($A31,'Return Data'!$B$7:$R$2843,5,0)</f>
        <v>2.9502999999999999</v>
      </c>
      <c r="E31" s="66">
        <f t="shared" si="0"/>
        <v>32</v>
      </c>
      <c r="F31" s="65">
        <f>VLOOKUP($A31,'Return Data'!$B$7:$R$2843,6,0)</f>
        <v>2.8414999999999999</v>
      </c>
      <c r="G31" s="66">
        <f t="shared" si="1"/>
        <v>36</v>
      </c>
      <c r="H31" s="65">
        <f>VLOOKUP($A31,'Return Data'!$B$7:$R$2843,7,0)</f>
        <v>2.9986000000000002</v>
      </c>
      <c r="I31" s="66">
        <f t="shared" si="2"/>
        <v>33</v>
      </c>
      <c r="J31" s="65">
        <f>VLOOKUP($A31,'Return Data'!$B$7:$R$2843,8,0)</f>
        <v>3.0003000000000002</v>
      </c>
      <c r="K31" s="66">
        <f t="shared" si="3"/>
        <v>33</v>
      </c>
      <c r="L31" s="65">
        <f>VLOOKUP($A31,'Return Data'!$B$7:$R$2843,9,0)</f>
        <v>3.0636999999999999</v>
      </c>
      <c r="M31" s="66">
        <f t="shared" si="4"/>
        <v>33</v>
      </c>
      <c r="N31" s="65">
        <f>VLOOKUP($A31,'Return Data'!$B$7:$R$2843,10,0)</f>
        <v>3.0228000000000002</v>
      </c>
      <c r="O31" s="66">
        <f t="shared" si="5"/>
        <v>34</v>
      </c>
      <c r="P31" s="65">
        <f>VLOOKUP($A31,'Return Data'!$B$7:$R$2843,11,0)</f>
        <v>2.9138999999999999</v>
      </c>
      <c r="Q31" s="66">
        <f t="shared" si="6"/>
        <v>35</v>
      </c>
      <c r="R31" s="65">
        <f>VLOOKUP($A31,'Return Data'!$B$7:$R$2843,12,0)</f>
        <v>2.8643999999999998</v>
      </c>
      <c r="S31" s="66">
        <f t="shared" si="7"/>
        <v>36</v>
      </c>
      <c r="T31" s="65">
        <f>VLOOKUP($A31,'Return Data'!$B$7:$R$2843,13,0)</f>
        <v>2.8797999999999999</v>
      </c>
      <c r="U31" s="66">
        <f t="shared" si="8"/>
        <v>36</v>
      </c>
      <c r="V31" s="65"/>
      <c r="W31" s="66"/>
      <c r="X31" s="65"/>
      <c r="Y31" s="66"/>
      <c r="Z31" s="65">
        <f>VLOOKUP($A31,'Return Data'!$B$7:$R$2843,16,0)</f>
        <v>4.0571999999999999</v>
      </c>
      <c r="AA31" s="67">
        <f t="shared" si="11"/>
        <v>36</v>
      </c>
    </row>
    <row r="32" spans="1:27" x14ac:dyDescent="0.3">
      <c r="A32" s="63" t="s">
        <v>2022</v>
      </c>
      <c r="B32" s="64">
        <f>VLOOKUP($A32,'Return Data'!$B$7:$R$2843,3,0)</f>
        <v>44440</v>
      </c>
      <c r="C32" s="65">
        <f>VLOOKUP($A32,'Return Data'!$B$7:$R$2843,4,0)</f>
        <v>2263.2662999999998</v>
      </c>
      <c r="D32" s="65">
        <f>VLOOKUP($A32,'Return Data'!$B$7:$R$2843,5,0)</f>
        <v>3.2241</v>
      </c>
      <c r="E32" s="66">
        <f t="shared" si="0"/>
        <v>14</v>
      </c>
      <c r="F32" s="65">
        <f>VLOOKUP($A32,'Return Data'!$B$7:$R$2843,6,0)</f>
        <v>3.2757999999999998</v>
      </c>
      <c r="G32" s="66">
        <f t="shared" si="1"/>
        <v>14</v>
      </c>
      <c r="H32" s="65">
        <f>VLOOKUP($A32,'Return Data'!$B$7:$R$2843,7,0)</f>
        <v>3.3753000000000002</v>
      </c>
      <c r="I32" s="66">
        <f t="shared" si="2"/>
        <v>2</v>
      </c>
      <c r="J32" s="65">
        <f>VLOOKUP($A32,'Return Data'!$B$7:$R$2843,8,0)</f>
        <v>3.3759000000000001</v>
      </c>
      <c r="K32" s="66">
        <f t="shared" si="3"/>
        <v>2</v>
      </c>
      <c r="L32" s="65">
        <f>VLOOKUP($A32,'Return Data'!$B$7:$R$2843,9,0)</f>
        <v>3.4626000000000001</v>
      </c>
      <c r="M32" s="66">
        <f t="shared" si="4"/>
        <v>1</v>
      </c>
      <c r="N32" s="65">
        <f>VLOOKUP($A32,'Return Data'!$B$7:$R$2843,10,0)</f>
        <v>3.2151000000000001</v>
      </c>
      <c r="O32" s="66">
        <f t="shared" si="5"/>
        <v>29</v>
      </c>
      <c r="P32" s="65">
        <f>VLOOKUP($A32,'Return Data'!$B$7:$R$2843,11,0)</f>
        <v>3.2039</v>
      </c>
      <c r="Q32" s="66">
        <f t="shared" si="6"/>
        <v>29</v>
      </c>
      <c r="R32" s="65">
        <f>VLOOKUP($A32,'Return Data'!$B$7:$R$2843,12,0)</f>
        <v>3.1393</v>
      </c>
      <c r="S32" s="66">
        <f t="shared" si="7"/>
        <v>28</v>
      </c>
      <c r="T32" s="65">
        <f>VLOOKUP($A32,'Return Data'!$B$7:$R$2843,13,0)</f>
        <v>3.0888</v>
      </c>
      <c r="U32" s="66">
        <f t="shared" si="8"/>
        <v>31</v>
      </c>
      <c r="V32" s="65">
        <f>VLOOKUP($A32,'Return Data'!$B$7:$R$2843,17,0)</f>
        <v>3.7071999999999998</v>
      </c>
      <c r="W32" s="66">
        <f t="shared" ref="W32:W44" si="14">RANK(V32,V$8:V$45,0)</f>
        <v>31</v>
      </c>
      <c r="X32" s="65">
        <f>VLOOKUP($A32,'Return Data'!$B$7:$R$2843,14,0)</f>
        <v>4.8368000000000002</v>
      </c>
      <c r="Y32" s="66">
        <f>RANK(X32,X$8:X$45,0)</f>
        <v>29</v>
      </c>
      <c r="Z32" s="65">
        <f>VLOOKUP($A32,'Return Data'!$B$7:$R$2843,16,0)</f>
        <v>7.3348000000000004</v>
      </c>
      <c r="AA32" s="67">
        <f t="shared" si="11"/>
        <v>7</v>
      </c>
    </row>
    <row r="33" spans="1:27" x14ac:dyDescent="0.3">
      <c r="A33" s="63" t="s">
        <v>252</v>
      </c>
      <c r="B33" s="64">
        <f>VLOOKUP($A33,'Return Data'!$B$7:$R$2843,3,0)</f>
        <v>44440</v>
      </c>
      <c r="C33" s="65">
        <f>VLOOKUP($A33,'Return Data'!$B$7:$R$2843,4,0)</f>
        <v>5065.1620999999996</v>
      </c>
      <c r="D33" s="65">
        <f>VLOOKUP($A33,'Return Data'!$B$7:$R$2843,5,0)</f>
        <v>3.1175999999999999</v>
      </c>
      <c r="E33" s="66">
        <f t="shared" si="0"/>
        <v>25</v>
      </c>
      <c r="F33" s="65">
        <f>VLOOKUP($A33,'Return Data'!$B$7:$R$2843,6,0)</f>
        <v>3.1903000000000001</v>
      </c>
      <c r="G33" s="66">
        <f t="shared" si="1"/>
        <v>24</v>
      </c>
      <c r="H33" s="65">
        <f>VLOOKUP($A33,'Return Data'!$B$7:$R$2843,7,0)</f>
        <v>3.1818</v>
      </c>
      <c r="I33" s="66">
        <f t="shared" si="2"/>
        <v>23</v>
      </c>
      <c r="J33" s="65">
        <f>VLOOKUP($A33,'Return Data'!$B$7:$R$2843,8,0)</f>
        <v>3.1852</v>
      </c>
      <c r="K33" s="66">
        <f t="shared" si="3"/>
        <v>21</v>
      </c>
      <c r="L33" s="65">
        <f>VLOOKUP($A33,'Return Data'!$B$7:$R$2843,9,0)</f>
        <v>3.351</v>
      </c>
      <c r="M33" s="66">
        <f t="shared" si="4"/>
        <v>15</v>
      </c>
      <c r="N33" s="65">
        <f>VLOOKUP($A33,'Return Data'!$B$7:$R$2843,10,0)</f>
        <v>3.2961999999999998</v>
      </c>
      <c r="O33" s="66">
        <f t="shared" si="5"/>
        <v>24</v>
      </c>
      <c r="P33" s="65">
        <f>VLOOKUP($A33,'Return Data'!$B$7:$R$2843,11,0)</f>
        <v>3.2341000000000002</v>
      </c>
      <c r="Q33" s="66">
        <f t="shared" si="6"/>
        <v>25</v>
      </c>
      <c r="R33" s="65">
        <f>VLOOKUP($A33,'Return Data'!$B$7:$R$2843,12,0)</f>
        <v>3.1528</v>
      </c>
      <c r="S33" s="66">
        <f t="shared" si="7"/>
        <v>25</v>
      </c>
      <c r="T33" s="65">
        <f>VLOOKUP($A33,'Return Data'!$B$7:$R$2843,13,0)</f>
        <v>3.1661000000000001</v>
      </c>
      <c r="U33" s="66">
        <f t="shared" si="8"/>
        <v>25</v>
      </c>
      <c r="V33" s="65">
        <f>VLOOKUP($A33,'Return Data'!$B$7:$R$2843,17,0)</f>
        <v>4.1104000000000003</v>
      </c>
      <c r="W33" s="66">
        <f t="shared" si="14"/>
        <v>11</v>
      </c>
      <c r="X33" s="65">
        <f>VLOOKUP($A33,'Return Data'!$B$7:$R$2843,14,0)</f>
        <v>5.2009999999999996</v>
      </c>
      <c r="Y33" s="66">
        <f>RANK(X33,X$8:X$45,0)</f>
        <v>5</v>
      </c>
      <c r="Z33" s="65">
        <f>VLOOKUP($A33,'Return Data'!$B$7:$R$2843,16,0)</f>
        <v>7.0179</v>
      </c>
      <c r="AA33" s="67">
        <f t="shared" si="11"/>
        <v>21</v>
      </c>
    </row>
    <row r="34" spans="1:27" x14ac:dyDescent="0.3">
      <c r="A34" s="63" t="s">
        <v>253</v>
      </c>
      <c r="B34" s="64">
        <f>VLOOKUP($A34,'Return Data'!$B$7:$R$2843,3,0)</f>
        <v>44440</v>
      </c>
      <c r="C34" s="65">
        <f>VLOOKUP($A34,'Return Data'!$B$7:$R$2843,4,0)</f>
        <v>1164.7699</v>
      </c>
      <c r="D34" s="65">
        <f>VLOOKUP($A34,'Return Data'!$B$7:$R$2843,5,0)</f>
        <v>3.0335999999999999</v>
      </c>
      <c r="E34" s="66">
        <f t="shared" si="0"/>
        <v>31</v>
      </c>
      <c r="F34" s="65">
        <f>VLOOKUP($A34,'Return Data'!$B$7:$R$2843,6,0)</f>
        <v>3.2263999999999999</v>
      </c>
      <c r="G34" s="66">
        <f t="shared" si="1"/>
        <v>18</v>
      </c>
      <c r="H34" s="65">
        <f>VLOOKUP($A34,'Return Data'!$B$7:$R$2843,7,0)</f>
        <v>3.1714000000000002</v>
      </c>
      <c r="I34" s="66">
        <f t="shared" si="2"/>
        <v>29</v>
      </c>
      <c r="J34" s="65">
        <f>VLOOKUP($A34,'Return Data'!$B$7:$R$2843,8,0)</f>
        <v>3.1589999999999998</v>
      </c>
      <c r="K34" s="66">
        <f t="shared" si="3"/>
        <v>29</v>
      </c>
      <c r="L34" s="65">
        <f>VLOOKUP($A34,'Return Data'!$B$7:$R$2843,9,0)</f>
        <v>3.2543000000000002</v>
      </c>
      <c r="M34" s="66">
        <f t="shared" si="4"/>
        <v>30</v>
      </c>
      <c r="N34" s="65">
        <f>VLOOKUP($A34,'Return Data'!$B$7:$R$2843,10,0)</f>
        <v>3.1959</v>
      </c>
      <c r="O34" s="66">
        <f t="shared" si="5"/>
        <v>31</v>
      </c>
      <c r="P34" s="65">
        <f>VLOOKUP($A34,'Return Data'!$B$7:$R$2843,11,0)</f>
        <v>3.1103999999999998</v>
      </c>
      <c r="Q34" s="66">
        <f t="shared" si="6"/>
        <v>31</v>
      </c>
      <c r="R34" s="65">
        <f>VLOOKUP($A34,'Return Data'!$B$7:$R$2843,12,0)</f>
        <v>3.0381</v>
      </c>
      <c r="S34" s="66">
        <f t="shared" si="7"/>
        <v>32</v>
      </c>
      <c r="T34" s="65">
        <f>VLOOKUP($A34,'Return Data'!$B$7:$R$2843,13,0)</f>
        <v>3.0474999999999999</v>
      </c>
      <c r="U34" s="66">
        <f t="shared" si="8"/>
        <v>32</v>
      </c>
      <c r="V34" s="65">
        <f>VLOOKUP($A34,'Return Data'!$B$7:$R$2843,17,0)</f>
        <v>3.6817000000000002</v>
      </c>
      <c r="W34" s="66">
        <f t="shared" si="14"/>
        <v>32</v>
      </c>
      <c r="X34" s="65"/>
      <c r="Y34" s="66"/>
      <c r="Z34" s="65">
        <f>VLOOKUP($A34,'Return Data'!$B$7:$R$2843,16,0)</f>
        <v>4.7123999999999997</v>
      </c>
      <c r="AA34" s="67">
        <f t="shared" si="11"/>
        <v>33</v>
      </c>
    </row>
    <row r="35" spans="1:27" x14ac:dyDescent="0.3">
      <c r="A35" s="63" t="s">
        <v>254</v>
      </c>
      <c r="B35" s="64">
        <f>VLOOKUP($A35,'Return Data'!$B$7:$R$2843,3,0)</f>
        <v>44440</v>
      </c>
      <c r="C35" s="65">
        <f>VLOOKUP($A35,'Return Data'!$B$7:$R$2843,4,0)</f>
        <v>269.94990000000001</v>
      </c>
      <c r="D35" s="65">
        <f>VLOOKUP($A35,'Return Data'!$B$7:$R$2843,5,0)</f>
        <v>3.3264999999999998</v>
      </c>
      <c r="E35" s="66">
        <f t="shared" si="0"/>
        <v>7</v>
      </c>
      <c r="F35" s="65">
        <f>VLOOKUP($A35,'Return Data'!$B$7:$R$2843,6,0)</f>
        <v>3.3586</v>
      </c>
      <c r="G35" s="66">
        <f t="shared" si="1"/>
        <v>5</v>
      </c>
      <c r="H35" s="65">
        <f>VLOOKUP($A35,'Return Data'!$B$7:$R$2843,7,0)</f>
        <v>3.2683</v>
      </c>
      <c r="I35" s="66">
        <f t="shared" si="2"/>
        <v>8</v>
      </c>
      <c r="J35" s="65">
        <f>VLOOKUP($A35,'Return Data'!$B$7:$R$2843,8,0)</f>
        <v>3.2877999999999998</v>
      </c>
      <c r="K35" s="66">
        <f t="shared" si="3"/>
        <v>6</v>
      </c>
      <c r="L35" s="65">
        <f>VLOOKUP($A35,'Return Data'!$B$7:$R$2843,9,0)</f>
        <v>3.3412999999999999</v>
      </c>
      <c r="M35" s="66">
        <f t="shared" si="4"/>
        <v>20</v>
      </c>
      <c r="N35" s="65">
        <f>VLOOKUP($A35,'Return Data'!$B$7:$R$2843,10,0)</f>
        <v>3.3338000000000001</v>
      </c>
      <c r="O35" s="66">
        <f t="shared" si="5"/>
        <v>13</v>
      </c>
      <c r="P35" s="65">
        <f>VLOOKUP($A35,'Return Data'!$B$7:$R$2843,11,0)</f>
        <v>3.2896999999999998</v>
      </c>
      <c r="Q35" s="66">
        <f t="shared" si="6"/>
        <v>11</v>
      </c>
      <c r="R35" s="65">
        <f>VLOOKUP($A35,'Return Data'!$B$7:$R$2843,12,0)</f>
        <v>3.1960000000000002</v>
      </c>
      <c r="S35" s="66">
        <f t="shared" si="7"/>
        <v>14</v>
      </c>
      <c r="T35" s="65">
        <f>VLOOKUP($A35,'Return Data'!$B$7:$R$2843,13,0)</f>
        <v>3.1941999999999999</v>
      </c>
      <c r="U35" s="66">
        <f t="shared" si="8"/>
        <v>16</v>
      </c>
      <c r="V35" s="65">
        <f>VLOOKUP($A35,'Return Data'!$B$7:$R$2843,17,0)</f>
        <v>4.1017999999999999</v>
      </c>
      <c r="W35" s="66">
        <f t="shared" si="14"/>
        <v>13</v>
      </c>
      <c r="X35" s="65">
        <f>VLOOKUP($A35,'Return Data'!$B$7:$R$2843,14,0)</f>
        <v>5.1947000000000001</v>
      </c>
      <c r="Y35" s="66">
        <f t="shared" ref="Y35:Y44" si="15">RANK(X35,X$8:X$45,0)</f>
        <v>7</v>
      </c>
      <c r="Z35" s="65">
        <f>VLOOKUP($A35,'Return Data'!$B$7:$R$2843,16,0)</f>
        <v>7.3494999999999999</v>
      </c>
      <c r="AA35" s="67">
        <f t="shared" si="11"/>
        <v>6</v>
      </c>
    </row>
    <row r="36" spans="1:27" x14ac:dyDescent="0.3">
      <c r="A36" s="63" t="s">
        <v>255</v>
      </c>
      <c r="B36" s="64">
        <f>VLOOKUP($A36,'Return Data'!$B$7:$R$2843,3,0)</f>
        <v>44440</v>
      </c>
      <c r="C36" s="65">
        <f>VLOOKUP($A36,'Return Data'!$B$7:$R$2843,4,0)</f>
        <v>2929.1164800000001</v>
      </c>
      <c r="D36" s="65">
        <f>VLOOKUP($A36,'Return Data'!$B$7:$R$2843,5,0)</f>
        <v>3.1943000000000001</v>
      </c>
      <c r="E36" s="66">
        <f t="shared" si="0"/>
        <v>20</v>
      </c>
      <c r="F36" s="65">
        <f>VLOOKUP($A36,'Return Data'!$B$7:$R$2843,6,0)</f>
        <v>3.0931000000000002</v>
      </c>
      <c r="G36" s="66">
        <f t="shared" si="1"/>
        <v>32</v>
      </c>
      <c r="H36" s="65">
        <f>VLOOKUP($A36,'Return Data'!$B$7:$R$2843,7,0)</f>
        <v>3.1457999999999999</v>
      </c>
      <c r="I36" s="66">
        <f t="shared" si="2"/>
        <v>31</v>
      </c>
      <c r="J36" s="65">
        <f>VLOOKUP($A36,'Return Data'!$B$7:$R$2843,8,0)</f>
        <v>3.1453000000000002</v>
      </c>
      <c r="K36" s="66">
        <f t="shared" si="3"/>
        <v>32</v>
      </c>
      <c r="L36" s="65">
        <f>VLOOKUP($A36,'Return Data'!$B$7:$R$2843,9,0)</f>
        <v>3.1930000000000001</v>
      </c>
      <c r="M36" s="66">
        <f t="shared" si="4"/>
        <v>32</v>
      </c>
      <c r="N36" s="65">
        <f>VLOOKUP($A36,'Return Data'!$B$7:$R$2843,10,0)</f>
        <v>3.2077</v>
      </c>
      <c r="O36" s="66">
        <f t="shared" si="5"/>
        <v>30</v>
      </c>
      <c r="P36" s="65">
        <f>VLOOKUP($A36,'Return Data'!$B$7:$R$2843,11,0)</f>
        <v>3.1760000000000002</v>
      </c>
      <c r="Q36" s="66">
        <f t="shared" si="6"/>
        <v>30</v>
      </c>
      <c r="R36" s="65">
        <f>VLOOKUP($A36,'Return Data'!$B$7:$R$2843,12,0)</f>
        <v>3.1200999999999999</v>
      </c>
      <c r="S36" s="66">
        <f t="shared" si="7"/>
        <v>30</v>
      </c>
      <c r="T36" s="65">
        <f>VLOOKUP($A36,'Return Data'!$B$7:$R$2843,13,0)</f>
        <v>3.1185</v>
      </c>
      <c r="U36" s="66">
        <f t="shared" si="8"/>
        <v>29</v>
      </c>
      <c r="V36" s="65">
        <f>VLOOKUP($A36,'Return Data'!$B$7:$R$2843,17,0)</f>
        <v>3.8330000000000002</v>
      </c>
      <c r="W36" s="66">
        <f t="shared" si="14"/>
        <v>29</v>
      </c>
      <c r="X36" s="65">
        <f>VLOOKUP($A36,'Return Data'!$B$7:$R$2843,14,0)</f>
        <v>1.7485999999999999</v>
      </c>
      <c r="Y36" s="66">
        <f t="shared" si="15"/>
        <v>33</v>
      </c>
      <c r="Z36" s="65">
        <f>VLOOKUP($A36,'Return Data'!$B$7:$R$2843,16,0)</f>
        <v>6.5194000000000001</v>
      </c>
      <c r="AA36" s="67">
        <f t="shared" si="11"/>
        <v>28</v>
      </c>
    </row>
    <row r="37" spans="1:27" x14ac:dyDescent="0.3">
      <c r="A37" s="63" t="s">
        <v>256</v>
      </c>
      <c r="B37" s="64">
        <f>VLOOKUP($A37,'Return Data'!$B$7:$R$2843,3,0)</f>
        <v>44440</v>
      </c>
      <c r="C37" s="65">
        <f>VLOOKUP($A37,'Return Data'!$B$7:$R$2843,4,0)</f>
        <v>32.962699999999998</v>
      </c>
      <c r="D37" s="65">
        <f>VLOOKUP($A37,'Return Data'!$B$7:$R$2843,5,0)</f>
        <v>3.4329999999999998</v>
      </c>
      <c r="E37" s="66">
        <f t="shared" si="0"/>
        <v>2</v>
      </c>
      <c r="F37" s="65">
        <f>VLOOKUP($A37,'Return Data'!$B$7:$R$2843,6,0)</f>
        <v>3.1013000000000002</v>
      </c>
      <c r="G37" s="66">
        <f t="shared" si="1"/>
        <v>31</v>
      </c>
      <c r="H37" s="65">
        <f>VLOOKUP($A37,'Return Data'!$B$7:$R$2843,7,0)</f>
        <v>3.1972999999999998</v>
      </c>
      <c r="I37" s="66">
        <f t="shared" si="2"/>
        <v>20</v>
      </c>
      <c r="J37" s="65">
        <f>VLOOKUP($A37,'Return Data'!$B$7:$R$2843,8,0)</f>
        <v>3.2547999999999999</v>
      </c>
      <c r="K37" s="66">
        <f t="shared" si="3"/>
        <v>12</v>
      </c>
      <c r="L37" s="65">
        <f>VLOOKUP($A37,'Return Data'!$B$7:$R$2843,9,0)</f>
        <v>3.3959999999999999</v>
      </c>
      <c r="M37" s="66">
        <f t="shared" si="4"/>
        <v>6</v>
      </c>
      <c r="N37" s="65">
        <f>VLOOKUP($A37,'Return Data'!$B$7:$R$2843,10,0)</f>
        <v>3.4504000000000001</v>
      </c>
      <c r="O37" s="66">
        <f t="shared" si="5"/>
        <v>1</v>
      </c>
      <c r="P37" s="65">
        <f>VLOOKUP($A37,'Return Data'!$B$7:$R$2843,11,0)</f>
        <v>3.9215</v>
      </c>
      <c r="Q37" s="66">
        <f t="shared" si="6"/>
        <v>1</v>
      </c>
      <c r="R37" s="65">
        <f>VLOOKUP($A37,'Return Data'!$B$7:$R$2843,12,0)</f>
        <v>3.9908999999999999</v>
      </c>
      <c r="S37" s="66">
        <f t="shared" si="7"/>
        <v>1</v>
      </c>
      <c r="T37" s="65">
        <f>VLOOKUP($A37,'Return Data'!$B$7:$R$2843,13,0)</f>
        <v>4.1969000000000003</v>
      </c>
      <c r="U37" s="66">
        <f t="shared" si="8"/>
        <v>1</v>
      </c>
      <c r="V37" s="65">
        <f>VLOOKUP($A37,'Return Data'!$B$7:$R$2843,17,0)</f>
        <v>4.8544999999999998</v>
      </c>
      <c r="W37" s="66">
        <f t="shared" si="14"/>
        <v>1</v>
      </c>
      <c r="X37" s="65">
        <f>VLOOKUP($A37,'Return Data'!$B$7:$R$2843,14,0)</f>
        <v>5.7363999999999997</v>
      </c>
      <c r="Y37" s="66">
        <f t="shared" si="15"/>
        <v>1</v>
      </c>
      <c r="Z37" s="65">
        <f>VLOOKUP($A37,'Return Data'!$B$7:$R$2843,16,0)</f>
        <v>7.7729999999999997</v>
      </c>
      <c r="AA37" s="67">
        <f t="shared" si="11"/>
        <v>1</v>
      </c>
    </row>
    <row r="38" spans="1:27" x14ac:dyDescent="0.3">
      <c r="A38" s="63" t="s">
        <v>257</v>
      </c>
      <c r="B38" s="64">
        <f>VLOOKUP($A38,'Return Data'!$B$7:$R$2843,3,0)</f>
        <v>44440</v>
      </c>
      <c r="C38" s="65">
        <f>VLOOKUP($A38,'Return Data'!$B$7:$R$2843,4,0)</f>
        <v>28.0733</v>
      </c>
      <c r="D38" s="65">
        <f>VLOOKUP($A38,'Return Data'!$B$7:$R$2843,5,0)</f>
        <v>3.3807</v>
      </c>
      <c r="E38" s="66">
        <f t="shared" si="0"/>
        <v>4</v>
      </c>
      <c r="F38" s="65">
        <f>VLOOKUP($A38,'Return Data'!$B$7:$R$2843,6,0)</f>
        <v>3.3380000000000001</v>
      </c>
      <c r="G38" s="66">
        <f t="shared" si="1"/>
        <v>6</v>
      </c>
      <c r="H38" s="65">
        <f>VLOOKUP($A38,'Return Data'!$B$7:$R$2843,7,0)</f>
        <v>3.2338</v>
      </c>
      <c r="I38" s="66">
        <f t="shared" si="2"/>
        <v>11</v>
      </c>
      <c r="J38" s="65">
        <f>VLOOKUP($A38,'Return Data'!$B$7:$R$2843,8,0)</f>
        <v>3.1614</v>
      </c>
      <c r="K38" s="66">
        <f t="shared" si="3"/>
        <v>28</v>
      </c>
      <c r="L38" s="65">
        <f>VLOOKUP($A38,'Return Data'!$B$7:$R$2843,9,0)</f>
        <v>3.2847</v>
      </c>
      <c r="M38" s="66">
        <f t="shared" si="4"/>
        <v>26</v>
      </c>
      <c r="N38" s="65">
        <f>VLOOKUP($A38,'Return Data'!$B$7:$R$2843,10,0)</f>
        <v>3.1924999999999999</v>
      </c>
      <c r="O38" s="66">
        <f t="shared" si="5"/>
        <v>32</v>
      </c>
      <c r="P38" s="65">
        <f>VLOOKUP($A38,'Return Data'!$B$7:$R$2843,11,0)</f>
        <v>3.0943999999999998</v>
      </c>
      <c r="Q38" s="66">
        <f t="shared" si="6"/>
        <v>32</v>
      </c>
      <c r="R38" s="65">
        <f>VLOOKUP($A38,'Return Data'!$B$7:$R$2843,12,0)</f>
        <v>3.0312999999999999</v>
      </c>
      <c r="S38" s="66">
        <f t="shared" si="7"/>
        <v>33</v>
      </c>
      <c r="T38" s="65">
        <f>VLOOKUP($A38,'Return Data'!$B$7:$R$2843,13,0)</f>
        <v>3.044</v>
      </c>
      <c r="U38" s="66">
        <f t="shared" si="8"/>
        <v>33</v>
      </c>
      <c r="V38" s="65">
        <f>VLOOKUP($A38,'Return Data'!$B$7:$R$2843,17,0)</f>
        <v>3.6516999999999999</v>
      </c>
      <c r="W38" s="66">
        <f t="shared" si="14"/>
        <v>33</v>
      </c>
      <c r="X38" s="65">
        <f>VLOOKUP($A38,'Return Data'!$B$7:$R$2843,14,0)</f>
        <v>4.6310000000000002</v>
      </c>
      <c r="Y38" s="66">
        <f t="shared" si="15"/>
        <v>30</v>
      </c>
      <c r="Z38" s="65">
        <f>VLOOKUP($A38,'Return Data'!$B$7:$R$2843,16,0)</f>
        <v>6.8880999999999997</v>
      </c>
      <c r="AA38" s="67">
        <f t="shared" si="11"/>
        <v>25</v>
      </c>
    </row>
    <row r="39" spans="1:27" x14ac:dyDescent="0.3">
      <c r="A39" s="63" t="s">
        <v>260</v>
      </c>
      <c r="B39" s="64">
        <f>VLOOKUP($A39,'Return Data'!$B$7:$R$2843,3,0)</f>
        <v>44440</v>
      </c>
      <c r="C39" s="65">
        <f>VLOOKUP($A39,'Return Data'!$B$7:$R$2843,4,0)</f>
        <v>3247.0515999999998</v>
      </c>
      <c r="D39" s="65">
        <f>VLOOKUP($A39,'Return Data'!$B$7:$R$2843,5,0)</f>
        <v>3.0813999999999999</v>
      </c>
      <c r="E39" s="66">
        <f t="shared" si="0"/>
        <v>28</v>
      </c>
      <c r="F39" s="65">
        <f>VLOOKUP($A39,'Return Data'!$B$7:$R$2843,6,0)</f>
        <v>3.2847</v>
      </c>
      <c r="G39" s="66">
        <f t="shared" si="1"/>
        <v>13</v>
      </c>
      <c r="H39" s="65">
        <f>VLOOKUP($A39,'Return Data'!$B$7:$R$2843,7,0)</f>
        <v>3.2006999999999999</v>
      </c>
      <c r="I39" s="66">
        <f t="shared" si="2"/>
        <v>19</v>
      </c>
      <c r="J39" s="65">
        <f>VLOOKUP($A39,'Return Data'!$B$7:$R$2843,8,0)</f>
        <v>3.2199</v>
      </c>
      <c r="K39" s="66">
        <f t="shared" si="3"/>
        <v>18</v>
      </c>
      <c r="L39" s="65">
        <f>VLOOKUP($A39,'Return Data'!$B$7:$R$2843,9,0)</f>
        <v>3.3946999999999998</v>
      </c>
      <c r="M39" s="66">
        <f t="shared" si="4"/>
        <v>7</v>
      </c>
      <c r="N39" s="65">
        <f>VLOOKUP($A39,'Return Data'!$B$7:$R$2843,10,0)</f>
        <v>3.3426999999999998</v>
      </c>
      <c r="O39" s="66">
        <f t="shared" si="5"/>
        <v>11</v>
      </c>
      <c r="P39" s="65">
        <f>VLOOKUP($A39,'Return Data'!$B$7:$R$2843,11,0)</f>
        <v>3.2812999999999999</v>
      </c>
      <c r="Q39" s="66">
        <f t="shared" si="6"/>
        <v>14</v>
      </c>
      <c r="R39" s="65">
        <f>VLOOKUP($A39,'Return Data'!$B$7:$R$2843,12,0)</f>
        <v>3.1926999999999999</v>
      </c>
      <c r="S39" s="66">
        <f t="shared" si="7"/>
        <v>15</v>
      </c>
      <c r="T39" s="65">
        <f>VLOOKUP($A39,'Return Data'!$B$7:$R$2843,13,0)</f>
        <v>3.2044000000000001</v>
      </c>
      <c r="U39" s="66">
        <f t="shared" si="8"/>
        <v>12</v>
      </c>
      <c r="V39" s="65">
        <f>VLOOKUP($A39,'Return Data'!$B$7:$R$2843,17,0)</f>
        <v>4.0689000000000002</v>
      </c>
      <c r="W39" s="66">
        <f t="shared" si="14"/>
        <v>18</v>
      </c>
      <c r="X39" s="65">
        <f>VLOOKUP($A39,'Return Data'!$B$7:$R$2843,14,0)</f>
        <v>5.0968</v>
      </c>
      <c r="Y39" s="66">
        <f t="shared" si="15"/>
        <v>20</v>
      </c>
      <c r="Z39" s="65">
        <f>VLOOKUP($A39,'Return Data'!$B$7:$R$2843,16,0)</f>
        <v>6.8654999999999999</v>
      </c>
      <c r="AA39" s="67">
        <f t="shared" si="11"/>
        <v>26</v>
      </c>
    </row>
    <row r="40" spans="1:27" x14ac:dyDescent="0.3">
      <c r="A40" s="63" t="s">
        <v>261</v>
      </c>
      <c r="B40" s="64">
        <f>VLOOKUP($A40,'Return Data'!$B$7:$R$2843,3,0)</f>
        <v>44440</v>
      </c>
      <c r="C40" s="65">
        <f>VLOOKUP($A40,'Return Data'!$B$7:$R$2843,4,0)</f>
        <v>43.72</v>
      </c>
      <c r="D40" s="65">
        <f>VLOOKUP($A40,'Return Data'!$B$7:$R$2843,5,0)</f>
        <v>3.2562000000000002</v>
      </c>
      <c r="E40" s="66">
        <f t="shared" si="0"/>
        <v>10</v>
      </c>
      <c r="F40" s="65">
        <f>VLOOKUP($A40,'Return Data'!$B$7:$R$2843,6,0)</f>
        <v>3.3681999999999999</v>
      </c>
      <c r="G40" s="66">
        <f t="shared" si="1"/>
        <v>3</v>
      </c>
      <c r="H40" s="65">
        <f>VLOOKUP($A40,'Return Data'!$B$7:$R$2843,7,0)</f>
        <v>3.3416000000000001</v>
      </c>
      <c r="I40" s="66">
        <f t="shared" si="2"/>
        <v>3</v>
      </c>
      <c r="J40" s="65">
        <f>VLOOKUP($A40,'Return Data'!$B$7:$R$2843,8,0)</f>
        <v>3.2959000000000001</v>
      </c>
      <c r="K40" s="66">
        <f t="shared" si="3"/>
        <v>4</v>
      </c>
      <c r="L40" s="65">
        <f>VLOOKUP($A40,'Return Data'!$B$7:$R$2843,9,0)</f>
        <v>3.4382999999999999</v>
      </c>
      <c r="M40" s="66">
        <f t="shared" si="4"/>
        <v>2</v>
      </c>
      <c r="N40" s="65">
        <f>VLOOKUP($A40,'Return Data'!$B$7:$R$2843,10,0)</f>
        <v>3.3824999999999998</v>
      </c>
      <c r="O40" s="66">
        <f t="shared" si="5"/>
        <v>3</v>
      </c>
      <c r="P40" s="65">
        <f>VLOOKUP($A40,'Return Data'!$B$7:$R$2843,11,0)</f>
        <v>3.3281000000000001</v>
      </c>
      <c r="Q40" s="66">
        <f t="shared" si="6"/>
        <v>5</v>
      </c>
      <c r="R40" s="65">
        <f>VLOOKUP($A40,'Return Data'!$B$7:$R$2843,12,0)</f>
        <v>3.2505000000000002</v>
      </c>
      <c r="S40" s="66">
        <f t="shared" si="7"/>
        <v>7</v>
      </c>
      <c r="T40" s="65">
        <f>VLOOKUP($A40,'Return Data'!$B$7:$R$2843,13,0)</f>
        <v>3.2637</v>
      </c>
      <c r="U40" s="66">
        <f t="shared" si="8"/>
        <v>6</v>
      </c>
      <c r="V40" s="65">
        <f>VLOOKUP($A40,'Return Data'!$B$7:$R$2843,17,0)</f>
        <v>4.0879000000000003</v>
      </c>
      <c r="W40" s="66">
        <f t="shared" si="14"/>
        <v>15</v>
      </c>
      <c r="X40" s="65">
        <f>VLOOKUP($A40,'Return Data'!$B$7:$R$2843,14,0)</f>
        <v>5.1597999999999997</v>
      </c>
      <c r="Y40" s="66">
        <f t="shared" si="15"/>
        <v>11</v>
      </c>
      <c r="Z40" s="65">
        <f>VLOOKUP($A40,'Return Data'!$B$7:$R$2843,16,0)</f>
        <v>7.2709000000000001</v>
      </c>
      <c r="AA40" s="67">
        <f t="shared" si="11"/>
        <v>9</v>
      </c>
    </row>
    <row r="41" spans="1:27" x14ac:dyDescent="0.3">
      <c r="A41" s="63" t="s">
        <v>262</v>
      </c>
      <c r="B41" s="64">
        <f>VLOOKUP($A41,'Return Data'!$B$7:$R$2843,3,0)</f>
        <v>44440</v>
      </c>
      <c r="C41" s="65">
        <f>VLOOKUP($A41,'Return Data'!$B$7:$R$2843,4,0)</f>
        <v>3268.7312000000002</v>
      </c>
      <c r="D41" s="65">
        <f>VLOOKUP($A41,'Return Data'!$B$7:$R$2843,5,0)</f>
        <v>3.1313</v>
      </c>
      <c r="E41" s="66">
        <f t="shared" si="0"/>
        <v>24</v>
      </c>
      <c r="F41" s="65">
        <f>VLOOKUP($A41,'Return Data'!$B$7:$R$2843,6,0)</f>
        <v>3.2223999999999999</v>
      </c>
      <c r="G41" s="66">
        <f t="shared" si="1"/>
        <v>19</v>
      </c>
      <c r="H41" s="65">
        <f>VLOOKUP($A41,'Return Data'!$B$7:$R$2843,7,0)</f>
        <v>3.1724000000000001</v>
      </c>
      <c r="I41" s="66">
        <f t="shared" si="2"/>
        <v>28</v>
      </c>
      <c r="J41" s="65">
        <f>VLOOKUP($A41,'Return Data'!$B$7:$R$2843,8,0)</f>
        <v>3.1850000000000001</v>
      </c>
      <c r="K41" s="66">
        <f t="shared" si="3"/>
        <v>22</v>
      </c>
      <c r="L41" s="65">
        <f>VLOOKUP($A41,'Return Data'!$B$7:$R$2843,9,0)</f>
        <v>3.3464</v>
      </c>
      <c r="M41" s="66">
        <f t="shared" si="4"/>
        <v>16</v>
      </c>
      <c r="N41" s="65">
        <f>VLOOKUP($A41,'Return Data'!$B$7:$R$2843,10,0)</f>
        <v>3.2987000000000002</v>
      </c>
      <c r="O41" s="66">
        <f t="shared" si="5"/>
        <v>23</v>
      </c>
      <c r="P41" s="65">
        <f>VLOOKUP($A41,'Return Data'!$B$7:$R$2843,11,0)</f>
        <v>3.2448999999999999</v>
      </c>
      <c r="Q41" s="66">
        <f t="shared" si="6"/>
        <v>22</v>
      </c>
      <c r="R41" s="65">
        <f>VLOOKUP($A41,'Return Data'!$B$7:$R$2843,12,0)</f>
        <v>3.1423999999999999</v>
      </c>
      <c r="S41" s="66">
        <f t="shared" si="7"/>
        <v>27</v>
      </c>
      <c r="T41" s="65">
        <f>VLOOKUP($A41,'Return Data'!$B$7:$R$2843,13,0)</f>
        <v>3.1726999999999999</v>
      </c>
      <c r="U41" s="66">
        <f t="shared" si="8"/>
        <v>23</v>
      </c>
      <c r="V41" s="65">
        <f>VLOOKUP($A41,'Return Data'!$B$7:$R$2843,17,0)</f>
        <v>4.1154999999999999</v>
      </c>
      <c r="W41" s="66">
        <f t="shared" si="14"/>
        <v>8</v>
      </c>
      <c r="X41" s="65">
        <f>VLOOKUP($A41,'Return Data'!$B$7:$R$2843,14,0)</f>
        <v>5.1672000000000002</v>
      </c>
      <c r="Y41" s="66">
        <f t="shared" si="15"/>
        <v>9</v>
      </c>
      <c r="Z41" s="65">
        <f>VLOOKUP($A41,'Return Data'!$B$7:$R$2843,16,0)</f>
        <v>7.2107000000000001</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44440</v>
      </c>
      <c r="C43" s="65">
        <f>VLOOKUP($A43,'Return Data'!$B$7:$R$2843,4,0)</f>
        <v>1993.3041000000001</v>
      </c>
      <c r="D43" s="65">
        <f>VLOOKUP($A43,'Return Data'!$B$7:$R$2843,5,0)</f>
        <v>3.0985</v>
      </c>
      <c r="E43" s="66">
        <f t="shared" si="0"/>
        <v>27</v>
      </c>
      <c r="F43" s="65">
        <f>VLOOKUP($A43,'Return Data'!$B$7:$R$2843,6,0)</f>
        <v>3.1484999999999999</v>
      </c>
      <c r="G43" s="66">
        <f t="shared" si="1"/>
        <v>29</v>
      </c>
      <c r="H43" s="65">
        <f>VLOOKUP($A43,'Return Data'!$B$7:$R$2843,7,0)</f>
        <v>3.1804999999999999</v>
      </c>
      <c r="I43" s="66">
        <f t="shared" si="2"/>
        <v>25</v>
      </c>
      <c r="J43" s="65">
        <f>VLOOKUP($A43,'Return Data'!$B$7:$R$2843,8,0)</f>
        <v>3.1835</v>
      </c>
      <c r="K43" s="66">
        <f t="shared" si="3"/>
        <v>23</v>
      </c>
      <c r="L43" s="65">
        <f>VLOOKUP($A43,'Return Data'!$B$7:$R$2843,9,0)</f>
        <v>3.3090999999999999</v>
      </c>
      <c r="M43" s="66">
        <f t="shared" si="4"/>
        <v>25</v>
      </c>
      <c r="N43" s="65">
        <f>VLOOKUP($A43,'Return Data'!$B$7:$R$2843,10,0)</f>
        <v>3.3239999999999998</v>
      </c>
      <c r="O43" s="66">
        <f t="shared" si="5"/>
        <v>16</v>
      </c>
      <c r="P43" s="65">
        <f>VLOOKUP($A43,'Return Data'!$B$7:$R$2843,11,0)</f>
        <v>3.2942999999999998</v>
      </c>
      <c r="Q43" s="66">
        <f t="shared" si="6"/>
        <v>9</v>
      </c>
      <c r="R43" s="65">
        <f>VLOOKUP($A43,'Return Data'!$B$7:$R$2843,12,0)</f>
        <v>3.2267999999999999</v>
      </c>
      <c r="S43" s="66">
        <f t="shared" si="7"/>
        <v>9</v>
      </c>
      <c r="T43" s="65">
        <f>VLOOKUP($A43,'Return Data'!$B$7:$R$2843,13,0)</f>
        <v>3.2237</v>
      </c>
      <c r="U43" s="66">
        <f t="shared" si="8"/>
        <v>8</v>
      </c>
      <c r="V43" s="65">
        <f>VLOOKUP($A43,'Return Data'!$B$7:$R$2843,17,0)</f>
        <v>4.1283000000000003</v>
      </c>
      <c r="W43" s="66">
        <f t="shared" si="14"/>
        <v>6</v>
      </c>
      <c r="X43" s="65">
        <f>VLOOKUP($A43,'Return Data'!$B$7:$R$2843,14,0)</f>
        <v>3.871</v>
      </c>
      <c r="Y43" s="66">
        <f t="shared" si="15"/>
        <v>32</v>
      </c>
      <c r="Z43" s="65">
        <f>VLOOKUP($A43,'Return Data'!$B$7:$R$2843,16,0)</f>
        <v>6.9791999999999996</v>
      </c>
      <c r="AA43" s="67">
        <f t="shared" si="11"/>
        <v>23</v>
      </c>
    </row>
    <row r="44" spans="1:27" x14ac:dyDescent="0.3">
      <c r="A44" s="63" t="s">
        <v>264</v>
      </c>
      <c r="B44" s="64">
        <f>VLOOKUP($A44,'Return Data'!$B$7:$R$2843,3,0)</f>
        <v>44440</v>
      </c>
      <c r="C44" s="65">
        <f>VLOOKUP($A44,'Return Data'!$B$7:$R$2843,4,0)</f>
        <v>3399.4234999999999</v>
      </c>
      <c r="D44" s="65">
        <f>VLOOKUP($A44,'Return Data'!$B$7:$R$2843,5,0)</f>
        <v>3.0636000000000001</v>
      </c>
      <c r="E44" s="66">
        <f t="shared" si="0"/>
        <v>29</v>
      </c>
      <c r="F44" s="65">
        <f>VLOOKUP($A44,'Return Data'!$B$7:$R$2843,6,0)</f>
        <v>3.1739999999999999</v>
      </c>
      <c r="G44" s="66">
        <f t="shared" si="1"/>
        <v>25</v>
      </c>
      <c r="H44" s="65">
        <f>VLOOKUP($A44,'Return Data'!$B$7:$R$2843,7,0)</f>
        <v>3.2275999999999998</v>
      </c>
      <c r="I44" s="66">
        <f t="shared" si="2"/>
        <v>14</v>
      </c>
      <c r="J44" s="65">
        <f>VLOOKUP($A44,'Return Data'!$B$7:$R$2843,8,0)</f>
        <v>3.2320000000000002</v>
      </c>
      <c r="K44" s="66">
        <f t="shared" si="3"/>
        <v>16</v>
      </c>
      <c r="L44" s="65">
        <f>VLOOKUP($A44,'Return Data'!$B$7:$R$2843,9,0)</f>
        <v>3.3605</v>
      </c>
      <c r="M44" s="66">
        <f t="shared" si="4"/>
        <v>11</v>
      </c>
      <c r="N44" s="65">
        <f>VLOOKUP($A44,'Return Data'!$B$7:$R$2843,10,0)</f>
        <v>3.3494000000000002</v>
      </c>
      <c r="O44" s="66">
        <f t="shared" si="5"/>
        <v>9</v>
      </c>
      <c r="P44" s="65">
        <f>VLOOKUP($A44,'Return Data'!$B$7:$R$2843,11,0)</f>
        <v>3.2846000000000002</v>
      </c>
      <c r="Q44" s="66">
        <f t="shared" si="6"/>
        <v>12</v>
      </c>
      <c r="R44" s="65">
        <f>VLOOKUP($A44,'Return Data'!$B$7:$R$2843,12,0)</f>
        <v>3.2101999999999999</v>
      </c>
      <c r="S44" s="66">
        <f t="shared" si="7"/>
        <v>10</v>
      </c>
      <c r="T44" s="65">
        <f>VLOOKUP($A44,'Return Data'!$B$7:$R$2843,13,0)</f>
        <v>3.2237</v>
      </c>
      <c r="U44" s="66">
        <f t="shared" si="8"/>
        <v>8</v>
      </c>
      <c r="V44" s="65">
        <f>VLOOKUP($A44,'Return Data'!$B$7:$R$2843,17,0)</f>
        <v>4.0834999999999999</v>
      </c>
      <c r="W44" s="66">
        <f t="shared" si="14"/>
        <v>17</v>
      </c>
      <c r="X44" s="65">
        <f>VLOOKUP($A44,'Return Data'!$B$7:$R$2843,14,0)</f>
        <v>5.1569000000000003</v>
      </c>
      <c r="Y44" s="66">
        <f t="shared" si="15"/>
        <v>12</v>
      </c>
      <c r="Z44" s="65">
        <f>VLOOKUP($A44,'Return Data'!$B$7:$R$2843,16,0)</f>
        <v>7.0072999999999999</v>
      </c>
      <c r="AA44" s="67">
        <f t="shared" si="11"/>
        <v>22</v>
      </c>
    </row>
    <row r="45" spans="1:27" x14ac:dyDescent="0.3">
      <c r="A45" s="63" t="s">
        <v>265</v>
      </c>
      <c r="B45" s="64">
        <f>VLOOKUP($A45,'Return Data'!$B$7:$R$2843,3,0)</f>
        <v>44440</v>
      </c>
      <c r="C45" s="65">
        <f>VLOOKUP($A45,'Return Data'!$B$7:$R$2843,4,0)</f>
        <v>1123.5838000000001</v>
      </c>
      <c r="D45" s="65">
        <f>VLOOKUP($A45,'Return Data'!$B$7:$R$2843,5,0)</f>
        <v>2.625</v>
      </c>
      <c r="E45" s="66">
        <f t="shared" si="0"/>
        <v>37</v>
      </c>
      <c r="F45" s="65">
        <f>VLOOKUP($A45,'Return Data'!$B$7:$R$2843,6,0)</f>
        <v>2.6579000000000002</v>
      </c>
      <c r="G45" s="66">
        <f t="shared" si="1"/>
        <v>37</v>
      </c>
      <c r="H45" s="65">
        <f>VLOOKUP($A45,'Return Data'!$B$7:$R$2843,7,0)</f>
        <v>2.6981000000000002</v>
      </c>
      <c r="I45" s="66">
        <f t="shared" si="2"/>
        <v>37</v>
      </c>
      <c r="J45" s="65">
        <f>VLOOKUP($A45,'Return Data'!$B$7:$R$2843,8,0)</f>
        <v>2.6960999999999999</v>
      </c>
      <c r="K45" s="66">
        <f t="shared" si="3"/>
        <v>37</v>
      </c>
      <c r="L45" s="65">
        <f>VLOOKUP($A45,'Return Data'!$B$7:$R$2843,9,0)</f>
        <v>2.7029999999999998</v>
      </c>
      <c r="M45" s="66">
        <f t="shared" si="4"/>
        <v>37</v>
      </c>
      <c r="N45" s="65">
        <f>VLOOKUP($A45,'Return Data'!$B$7:$R$2843,10,0)</f>
        <v>2.8207</v>
      </c>
      <c r="O45" s="66">
        <f t="shared" si="5"/>
        <v>37</v>
      </c>
      <c r="P45" s="65">
        <f>VLOOKUP($A45,'Return Data'!$B$7:$R$2843,11,0)</f>
        <v>2.8895</v>
      </c>
      <c r="Q45" s="66">
        <f t="shared" si="6"/>
        <v>37</v>
      </c>
      <c r="R45" s="65">
        <f>VLOOKUP($A45,'Return Data'!$B$7:$R$2843,12,0)</f>
        <v>2.8893</v>
      </c>
      <c r="S45" s="66">
        <f t="shared" si="7"/>
        <v>35</v>
      </c>
      <c r="T45" s="65">
        <f>VLOOKUP($A45,'Return Data'!$B$7:$R$2843,13,0)</f>
        <v>2.9293999999999998</v>
      </c>
      <c r="U45" s="66">
        <f t="shared" si="8"/>
        <v>35</v>
      </c>
      <c r="V45" s="65"/>
      <c r="W45" s="66"/>
      <c r="X45" s="65"/>
      <c r="Y45" s="66"/>
      <c r="Z45" s="65">
        <f>VLOOKUP($A45,'Return Data'!$B$7:$R$2843,16,0)</f>
        <v>4.5251999999999999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3.0788342105263156</v>
      </c>
      <c r="E47" s="65"/>
      <c r="F47" s="75">
        <f>AVERAGE(F8:F45)</f>
        <v>3.1191552631578943</v>
      </c>
      <c r="G47" s="65"/>
      <c r="H47" s="75">
        <f>AVERAGE(H8:H45)</f>
        <v>3.10237894736842</v>
      </c>
      <c r="I47" s="65"/>
      <c r="J47" s="75">
        <f>AVERAGE(J8:J45)</f>
        <v>3.1031657894736844</v>
      </c>
      <c r="K47" s="65"/>
      <c r="L47" s="75">
        <f>AVERAGE(L8:L45)</f>
        <v>3.2014789473684213</v>
      </c>
      <c r="M47" s="65"/>
      <c r="N47" s="75">
        <f>AVERAGE(N8:N45)</f>
        <v>3.1824315789473681</v>
      </c>
      <c r="O47" s="65"/>
      <c r="P47" s="75">
        <f>AVERAGE(P8:P45)</f>
        <v>3.1504789473684207</v>
      </c>
      <c r="Q47" s="65"/>
      <c r="R47" s="75">
        <f>AVERAGE(R8:R45)</f>
        <v>3.0917184210526312</v>
      </c>
      <c r="S47" s="65"/>
      <c r="T47" s="75">
        <f>AVERAGE(T8:T45)</f>
        <v>3.1022052631578942</v>
      </c>
      <c r="U47" s="65"/>
      <c r="V47" s="75">
        <f>AVERAGE(V8:V45)</f>
        <v>3.916705714285714</v>
      </c>
      <c r="W47" s="65"/>
      <c r="X47" s="75">
        <f>AVERAGE(X8:X45)</f>
        <v>4.8127676470588234</v>
      </c>
      <c r="Y47" s="65"/>
      <c r="Z47" s="75">
        <f>AVERAGE(Z8:Z45)</f>
        <v>6.4674368421052639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3.464</v>
      </c>
      <c r="E49" s="95"/>
      <c r="F49" s="79">
        <f>MAX(F8:F45)</f>
        <v>3.5522</v>
      </c>
      <c r="G49" s="95"/>
      <c r="H49" s="79">
        <f>MAX(H8:H45)</f>
        <v>3.4258999999999999</v>
      </c>
      <c r="I49" s="95"/>
      <c r="J49" s="79">
        <f>MAX(J8:J45)</f>
        <v>3.3961000000000001</v>
      </c>
      <c r="K49" s="95"/>
      <c r="L49" s="79">
        <f>MAX(L8:L45)</f>
        <v>3.4626000000000001</v>
      </c>
      <c r="M49" s="95"/>
      <c r="N49" s="79">
        <f>MAX(N8:N45)</f>
        <v>3.4504000000000001</v>
      </c>
      <c r="O49" s="95"/>
      <c r="P49" s="79">
        <f>MAX(P8:P45)</f>
        <v>3.9215</v>
      </c>
      <c r="Q49" s="95"/>
      <c r="R49" s="79">
        <f>MAX(R8:R45)</f>
        <v>3.9908999999999999</v>
      </c>
      <c r="S49" s="95"/>
      <c r="T49" s="79">
        <f>MAX(T8:T45)</f>
        <v>4.1969000000000003</v>
      </c>
      <c r="U49" s="95"/>
      <c r="V49" s="79">
        <f>MAX(V8:V45)</f>
        <v>4.8544999999999998</v>
      </c>
      <c r="W49" s="95"/>
      <c r="X49" s="79">
        <f>MAX(X8:X45)</f>
        <v>5.7363999999999997</v>
      </c>
      <c r="Y49" s="95"/>
      <c r="Z49" s="79">
        <f>MAX(Z8:Z45)</f>
        <v>7.7729999999999997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44440</v>
      </c>
      <c r="E7" s="184">
        <v>1059.8699999999999</v>
      </c>
      <c r="F7" s="184">
        <v>4.1500000000000002E-2</v>
      </c>
      <c r="G7" s="184">
        <v>2.0116000000000001</v>
      </c>
      <c r="H7" s="184">
        <v>2.6071</v>
      </c>
      <c r="I7" s="184">
        <v>2.2852999999999999</v>
      </c>
      <c r="J7" s="184">
        <v>4.8545999999999996</v>
      </c>
      <c r="K7" s="184">
        <v>10.5921</v>
      </c>
      <c r="L7" s="184">
        <v>16.476900000000001</v>
      </c>
      <c r="M7" s="184">
        <v>29.3139</v>
      </c>
      <c r="N7" s="184">
        <v>47.470399999999998</v>
      </c>
      <c r="O7" s="184">
        <v>10.6915</v>
      </c>
      <c r="P7" s="184">
        <v>10.6052</v>
      </c>
      <c r="Q7" s="184">
        <v>19.1813</v>
      </c>
      <c r="R7" s="184">
        <v>21.400600000000001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44440</v>
      </c>
      <c r="E8" s="184">
        <v>1151.58</v>
      </c>
      <c r="F8" s="184">
        <v>4.4299999999999999E-2</v>
      </c>
      <c r="G8" s="184">
        <v>2.0234999999999999</v>
      </c>
      <c r="H8" s="184">
        <v>2.6236000000000002</v>
      </c>
      <c r="I8" s="184">
        <v>2.3172000000000001</v>
      </c>
      <c r="J8" s="184">
        <v>4.9322999999999997</v>
      </c>
      <c r="K8" s="184">
        <v>10.8301</v>
      </c>
      <c r="L8" s="184">
        <v>16.916399999999999</v>
      </c>
      <c r="M8" s="184">
        <v>30.05</v>
      </c>
      <c r="N8" s="184">
        <v>48.615900000000003</v>
      </c>
      <c r="O8" s="184">
        <v>11.5672</v>
      </c>
      <c r="P8" s="184">
        <v>11.696300000000001</v>
      </c>
      <c r="Q8" s="184">
        <v>14.763400000000001</v>
      </c>
      <c r="R8" s="184">
        <v>22.353100000000001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44440</v>
      </c>
      <c r="E9" s="184">
        <v>16.05</v>
      </c>
      <c r="F9" s="184">
        <v>-0.18659999999999999</v>
      </c>
      <c r="G9" s="184">
        <v>2.2292999999999998</v>
      </c>
      <c r="H9" s="184">
        <v>2.8187000000000002</v>
      </c>
      <c r="I9" s="184">
        <v>3.0829</v>
      </c>
      <c r="J9" s="184">
        <v>6.2210000000000001</v>
      </c>
      <c r="K9" s="184">
        <v>12.473699999999999</v>
      </c>
      <c r="L9" s="184">
        <v>17.928000000000001</v>
      </c>
      <c r="M9" s="184">
        <v>25.5869</v>
      </c>
      <c r="N9" s="184">
        <v>41.534399999999998</v>
      </c>
      <c r="O9" s="184">
        <v>16.932200000000002</v>
      </c>
      <c r="P9" s="184"/>
      <c r="Q9" s="184">
        <v>16.687100000000001</v>
      </c>
      <c r="R9" s="184">
        <v>23.940200000000001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44440</v>
      </c>
      <c r="E10" s="184">
        <v>15.34</v>
      </c>
      <c r="F10" s="184">
        <v>-0.19520000000000001</v>
      </c>
      <c r="G10" s="184">
        <v>2.1985000000000001</v>
      </c>
      <c r="H10" s="184">
        <v>2.8149999999999999</v>
      </c>
      <c r="I10" s="184">
        <v>3.0222000000000002</v>
      </c>
      <c r="J10" s="184">
        <v>6.0857999999999999</v>
      </c>
      <c r="K10" s="184">
        <v>12.134499999999999</v>
      </c>
      <c r="L10" s="184">
        <v>17.0992</v>
      </c>
      <c r="M10" s="184">
        <v>24.311199999999999</v>
      </c>
      <c r="N10" s="184">
        <v>39.708599999999997</v>
      </c>
      <c r="O10" s="184">
        <v>15.2233</v>
      </c>
      <c r="P10" s="184"/>
      <c r="Q10" s="184">
        <v>14.977600000000001</v>
      </c>
      <c r="R10" s="184">
        <v>22.293500000000002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44440</v>
      </c>
      <c r="E11" s="184">
        <v>80.209999999999994</v>
      </c>
      <c r="F11" s="184">
        <v>-2.4899999999999999E-2</v>
      </c>
      <c r="G11" s="184">
        <v>2.4655</v>
      </c>
      <c r="H11" s="184">
        <v>3.0579000000000001</v>
      </c>
      <c r="I11" s="184">
        <v>2.8993000000000002</v>
      </c>
      <c r="J11" s="184">
        <v>4.9869000000000003</v>
      </c>
      <c r="K11" s="184">
        <v>11.588800000000001</v>
      </c>
      <c r="L11" s="184">
        <v>16.482700000000001</v>
      </c>
      <c r="M11" s="184">
        <v>29.768599999999999</v>
      </c>
      <c r="N11" s="184">
        <v>45.228999999999999</v>
      </c>
      <c r="O11" s="184">
        <v>11.339399999999999</v>
      </c>
      <c r="P11" s="184">
        <v>11.1814</v>
      </c>
      <c r="Q11" s="184">
        <v>12.2744</v>
      </c>
      <c r="R11" s="184">
        <v>23.685300000000002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44440</v>
      </c>
      <c r="E12" s="184">
        <v>87.75</v>
      </c>
      <c r="F12" s="184">
        <v>-2.2800000000000001E-2</v>
      </c>
      <c r="G12" s="184">
        <v>2.4638</v>
      </c>
      <c r="H12" s="184">
        <v>3.0655000000000001</v>
      </c>
      <c r="I12" s="184">
        <v>2.9205000000000001</v>
      </c>
      <c r="J12" s="184">
        <v>5.0395000000000003</v>
      </c>
      <c r="K12" s="184">
        <v>11.7692</v>
      </c>
      <c r="L12" s="184">
        <v>16.8598</v>
      </c>
      <c r="M12" s="184">
        <v>30.386299999999999</v>
      </c>
      <c r="N12" s="184">
        <v>46.1526</v>
      </c>
      <c r="O12" s="184">
        <v>12.2097</v>
      </c>
      <c r="P12" s="184">
        <v>12.38</v>
      </c>
      <c r="Q12" s="184">
        <v>13.0853</v>
      </c>
      <c r="R12" s="184">
        <v>24.5001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44440</v>
      </c>
      <c r="E13" s="184">
        <v>19.586500000000001</v>
      </c>
      <c r="F13" s="184">
        <v>0.1724</v>
      </c>
      <c r="G13" s="184">
        <v>2.6132</v>
      </c>
      <c r="H13" s="184">
        <v>3.101</v>
      </c>
      <c r="I13" s="184">
        <v>2.8039000000000001</v>
      </c>
      <c r="J13" s="184">
        <v>3.1183000000000001</v>
      </c>
      <c r="K13" s="184">
        <v>7.8059000000000003</v>
      </c>
      <c r="L13" s="184">
        <v>15.2181</v>
      </c>
      <c r="M13" s="184">
        <v>30.073699999999999</v>
      </c>
      <c r="N13" s="184">
        <v>41.8613</v>
      </c>
      <c r="O13" s="184">
        <v>18.125299999999999</v>
      </c>
      <c r="P13" s="184"/>
      <c r="Q13" s="184">
        <v>16.485299999999999</v>
      </c>
      <c r="R13" s="184">
        <v>25.923500000000001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44440</v>
      </c>
      <c r="E14" s="184">
        <v>18.263500000000001</v>
      </c>
      <c r="F14" s="184">
        <v>0.1673</v>
      </c>
      <c r="G14" s="184">
        <v>2.5884</v>
      </c>
      <c r="H14" s="184">
        <v>3.0653999999999999</v>
      </c>
      <c r="I14" s="184">
        <v>2.7326000000000001</v>
      </c>
      <c r="J14" s="184">
        <v>2.9601999999999999</v>
      </c>
      <c r="K14" s="184">
        <v>7.3293999999999997</v>
      </c>
      <c r="L14" s="184">
        <v>14.196099999999999</v>
      </c>
      <c r="M14" s="184">
        <v>28.3766</v>
      </c>
      <c r="N14" s="184">
        <v>39.484200000000001</v>
      </c>
      <c r="O14" s="184">
        <v>16.277799999999999</v>
      </c>
      <c r="P14" s="184"/>
      <c r="Q14" s="184">
        <v>14.6508</v>
      </c>
      <c r="R14" s="184">
        <v>23.857800000000001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44440</v>
      </c>
      <c r="E15" s="184">
        <v>23.31</v>
      </c>
      <c r="F15" s="184">
        <v>0.43080000000000002</v>
      </c>
      <c r="G15" s="184">
        <v>3.0049000000000001</v>
      </c>
      <c r="H15" s="184">
        <v>4.1555</v>
      </c>
      <c r="I15" s="184">
        <v>2.9138999999999999</v>
      </c>
      <c r="J15" s="184">
        <v>1.7016</v>
      </c>
      <c r="K15" s="184">
        <v>18.025300000000001</v>
      </c>
      <c r="L15" s="184">
        <v>33.965499999999999</v>
      </c>
      <c r="M15" s="184">
        <v>48.376800000000003</v>
      </c>
      <c r="N15" s="184">
        <v>70.644199999999998</v>
      </c>
      <c r="O15" s="184">
        <v>17.1922</v>
      </c>
      <c r="P15" s="184">
        <v>17.2377</v>
      </c>
      <c r="Q15" s="184">
        <v>17.971699999999998</v>
      </c>
      <c r="R15" s="184">
        <v>42.7851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44440</v>
      </c>
      <c r="E16" s="184">
        <v>22.3</v>
      </c>
      <c r="F16" s="184">
        <v>0.4052</v>
      </c>
      <c r="G16" s="184">
        <v>3.0023</v>
      </c>
      <c r="H16" s="184">
        <v>4.1082999999999998</v>
      </c>
      <c r="I16" s="184">
        <v>2.9072</v>
      </c>
      <c r="J16" s="184">
        <v>1.5945</v>
      </c>
      <c r="K16" s="184">
        <v>17.740200000000002</v>
      </c>
      <c r="L16" s="184">
        <v>33.373199999999997</v>
      </c>
      <c r="M16" s="184">
        <v>47.486800000000002</v>
      </c>
      <c r="N16" s="184">
        <v>69.195800000000006</v>
      </c>
      <c r="O16" s="184">
        <v>16.1492</v>
      </c>
      <c r="P16" s="184">
        <v>16.2485</v>
      </c>
      <c r="Q16" s="184">
        <v>16.9556</v>
      </c>
      <c r="R16" s="184">
        <v>41.6008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44440</v>
      </c>
      <c r="E17" s="184">
        <v>263.3</v>
      </c>
      <c r="F17" s="184">
        <v>-2.6599999999999999E-2</v>
      </c>
      <c r="G17" s="184">
        <v>2.4314</v>
      </c>
      <c r="H17" s="184">
        <v>2.9159000000000002</v>
      </c>
      <c r="I17" s="184">
        <v>2.6231</v>
      </c>
      <c r="J17" s="184">
        <v>5.3705999999999996</v>
      </c>
      <c r="K17" s="184">
        <v>10.6256</v>
      </c>
      <c r="L17" s="184">
        <v>16.447700000000001</v>
      </c>
      <c r="M17" s="184">
        <v>27.333400000000001</v>
      </c>
      <c r="N17" s="184">
        <v>41.780200000000001</v>
      </c>
      <c r="O17" s="184">
        <v>17.1295</v>
      </c>
      <c r="P17" s="184">
        <v>15.7371</v>
      </c>
      <c r="Q17" s="184">
        <v>16.1906</v>
      </c>
      <c r="R17" s="184">
        <v>26.967400000000001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44440</v>
      </c>
      <c r="E18" s="184">
        <v>243.53</v>
      </c>
      <c r="F18" s="184">
        <v>-3.2800000000000003E-2</v>
      </c>
      <c r="G18" s="184">
        <v>2.4096000000000002</v>
      </c>
      <c r="H18" s="184">
        <v>2.8898999999999999</v>
      </c>
      <c r="I18" s="184">
        <v>2.5735000000000001</v>
      </c>
      <c r="J18" s="184">
        <v>5.2511000000000001</v>
      </c>
      <c r="K18" s="184">
        <v>10.2744</v>
      </c>
      <c r="L18" s="184">
        <v>15.729699999999999</v>
      </c>
      <c r="M18" s="184">
        <v>26.213999999999999</v>
      </c>
      <c r="N18" s="184">
        <v>40.120800000000003</v>
      </c>
      <c r="O18" s="184">
        <v>15.766400000000001</v>
      </c>
      <c r="P18" s="184">
        <v>14.332100000000001</v>
      </c>
      <c r="Q18" s="184">
        <v>11.8101</v>
      </c>
      <c r="R18" s="184">
        <v>25.488399999999999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44440</v>
      </c>
      <c r="E19" s="184">
        <v>255.15299999999999</v>
      </c>
      <c r="F19" s="184">
        <v>9.6100000000000005E-2</v>
      </c>
      <c r="G19" s="184">
        <v>2.4184000000000001</v>
      </c>
      <c r="H19" s="184">
        <v>3.0817000000000001</v>
      </c>
      <c r="I19" s="184">
        <v>2.7389000000000001</v>
      </c>
      <c r="J19" s="184">
        <v>4.3053999999999997</v>
      </c>
      <c r="K19" s="184">
        <v>11.051500000000001</v>
      </c>
      <c r="L19" s="184">
        <v>17.640599999999999</v>
      </c>
      <c r="M19" s="184">
        <v>29.8416</v>
      </c>
      <c r="N19" s="184">
        <v>45.860100000000003</v>
      </c>
      <c r="O19" s="184">
        <v>16.4635</v>
      </c>
      <c r="P19" s="184">
        <v>14.802300000000001</v>
      </c>
      <c r="Q19" s="184">
        <v>15.6549</v>
      </c>
      <c r="R19" s="184">
        <v>26.523900000000001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44440</v>
      </c>
      <c r="E20" s="184">
        <v>236.24799999999999</v>
      </c>
      <c r="F20" s="184">
        <v>9.3600000000000003E-2</v>
      </c>
      <c r="G20" s="184">
        <v>2.4049</v>
      </c>
      <c r="H20" s="184">
        <v>3.0619999999999998</v>
      </c>
      <c r="I20" s="184">
        <v>2.7</v>
      </c>
      <c r="J20" s="184">
        <v>4.2112999999999996</v>
      </c>
      <c r="K20" s="184">
        <v>10.77</v>
      </c>
      <c r="L20" s="184">
        <v>17.038499999999999</v>
      </c>
      <c r="M20" s="184">
        <v>28.857900000000001</v>
      </c>
      <c r="N20" s="184">
        <v>44.385599999999997</v>
      </c>
      <c r="O20" s="184">
        <v>15.3043</v>
      </c>
      <c r="P20" s="184">
        <v>13.597899999999999</v>
      </c>
      <c r="Q20" s="184">
        <v>15.2485</v>
      </c>
      <c r="R20" s="184">
        <v>25.278400000000001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44440</v>
      </c>
      <c r="E21" s="184">
        <v>39.76</v>
      </c>
      <c r="F21" s="184">
        <v>-5.0299999999999997E-2</v>
      </c>
      <c r="G21" s="184">
        <v>2.0272000000000001</v>
      </c>
      <c r="H21" s="184">
        <v>2.4214000000000002</v>
      </c>
      <c r="I21" s="184">
        <v>2.2107999999999999</v>
      </c>
      <c r="J21" s="184">
        <v>4.5216000000000003</v>
      </c>
      <c r="K21" s="184">
        <v>9.7432999999999996</v>
      </c>
      <c r="L21" s="184">
        <v>16.189399999999999</v>
      </c>
      <c r="M21" s="184">
        <v>29.385000000000002</v>
      </c>
      <c r="N21" s="184">
        <v>44.319400000000002</v>
      </c>
      <c r="O21" s="184">
        <v>14.3095</v>
      </c>
      <c r="P21" s="184">
        <v>13.2667</v>
      </c>
      <c r="Q21" s="184">
        <v>13.920199999999999</v>
      </c>
      <c r="R21" s="184">
        <v>23.791899999999998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44440</v>
      </c>
      <c r="E22" s="184">
        <v>37</v>
      </c>
      <c r="F22" s="184">
        <v>-5.3999999999999999E-2</v>
      </c>
      <c r="G22" s="184">
        <v>1.9845999999999999</v>
      </c>
      <c r="H22" s="184">
        <v>2.3795999999999999</v>
      </c>
      <c r="I22" s="184">
        <v>2.1253000000000002</v>
      </c>
      <c r="J22" s="184">
        <v>4.3429000000000002</v>
      </c>
      <c r="K22" s="184">
        <v>9.2411999999999992</v>
      </c>
      <c r="L22" s="184">
        <v>15.1213</v>
      </c>
      <c r="M22" s="184">
        <v>27.630199999999999</v>
      </c>
      <c r="N22" s="184">
        <v>41.708199999999998</v>
      </c>
      <c r="O22" s="184">
        <v>12.557</v>
      </c>
      <c r="P22" s="184">
        <v>11.9343</v>
      </c>
      <c r="Q22" s="184">
        <v>11.453099999999999</v>
      </c>
      <c r="R22" s="184">
        <v>21.727499999999999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44440</v>
      </c>
      <c r="E23" s="184">
        <v>174.4676</v>
      </c>
      <c r="F23" s="184">
        <v>0.1699</v>
      </c>
      <c r="G23" s="184">
        <v>2.2888999999999999</v>
      </c>
      <c r="H23" s="184">
        <v>2.4154</v>
      </c>
      <c r="I23" s="184">
        <v>1.6400999999999999</v>
      </c>
      <c r="J23" s="184">
        <v>4.3494999999999999</v>
      </c>
      <c r="K23" s="184">
        <v>8.2629999999999999</v>
      </c>
      <c r="L23" s="184">
        <v>13.9078</v>
      </c>
      <c r="M23" s="184">
        <v>27.685400000000001</v>
      </c>
      <c r="N23" s="184">
        <v>44.867899999999999</v>
      </c>
      <c r="O23" s="184">
        <v>12.997299999999999</v>
      </c>
      <c r="P23" s="184">
        <v>11.426299999999999</v>
      </c>
      <c r="Q23" s="184">
        <v>14.053900000000001</v>
      </c>
      <c r="R23" s="184">
        <v>22.727399999999999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44440</v>
      </c>
      <c r="E24" s="184">
        <v>191.46180000000001</v>
      </c>
      <c r="F24" s="184">
        <v>0.17269999999999999</v>
      </c>
      <c r="G24" s="184">
        <v>2.3031000000000001</v>
      </c>
      <c r="H24" s="184">
        <v>2.4354</v>
      </c>
      <c r="I24" s="184">
        <v>1.68</v>
      </c>
      <c r="J24" s="184">
        <v>4.4451000000000001</v>
      </c>
      <c r="K24" s="184">
        <v>8.5397999999999996</v>
      </c>
      <c r="L24" s="184">
        <v>14.4856</v>
      </c>
      <c r="M24" s="184">
        <v>28.650400000000001</v>
      </c>
      <c r="N24" s="184">
        <v>46.325699999999998</v>
      </c>
      <c r="O24" s="184">
        <v>14.1806</v>
      </c>
      <c r="P24" s="184">
        <v>12.7807</v>
      </c>
      <c r="Q24" s="184">
        <v>15.433999999999999</v>
      </c>
      <c r="R24" s="184">
        <v>23.971599999999999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44440</v>
      </c>
      <c r="E25" s="184">
        <v>76.814999999999998</v>
      </c>
      <c r="F25" s="184">
        <v>7.17E-2</v>
      </c>
      <c r="G25" s="184">
        <v>1.8848</v>
      </c>
      <c r="H25" s="184">
        <v>2.39</v>
      </c>
      <c r="I25" s="184">
        <v>1.8956</v>
      </c>
      <c r="J25" s="184">
        <v>2.9802</v>
      </c>
      <c r="K25" s="184">
        <v>6.9786999999999999</v>
      </c>
      <c r="L25" s="184">
        <v>12.2928</v>
      </c>
      <c r="M25" s="184">
        <v>28.644600000000001</v>
      </c>
      <c r="N25" s="184">
        <v>43.807899999999997</v>
      </c>
      <c r="O25" s="184">
        <v>12.880100000000001</v>
      </c>
      <c r="P25" s="184">
        <v>11.261799999999999</v>
      </c>
      <c r="Q25" s="184">
        <v>13.2235</v>
      </c>
      <c r="R25" s="184">
        <v>21.548400000000001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44440</v>
      </c>
      <c r="E26" s="184">
        <v>76.814999999999998</v>
      </c>
      <c r="F26" s="184">
        <v>7.17E-2</v>
      </c>
      <c r="G26" s="184">
        <v>1.8848</v>
      </c>
      <c r="H26" s="184">
        <v>2.39</v>
      </c>
      <c r="I26" s="184">
        <v>1.8956</v>
      </c>
      <c r="J26" s="184">
        <v>2.9802</v>
      </c>
      <c r="K26" s="184">
        <v>6.9786999999999999</v>
      </c>
      <c r="L26" s="184">
        <v>12.2928</v>
      </c>
      <c r="M26" s="184">
        <v>28.644600000000001</v>
      </c>
      <c r="N26" s="184">
        <v>43.807899999999997</v>
      </c>
      <c r="O26" s="184">
        <v>12.880100000000001</v>
      </c>
      <c r="P26" s="184">
        <v>12.6829</v>
      </c>
      <c r="Q26" s="184">
        <v>15.880100000000001</v>
      </c>
      <c r="R26" s="184">
        <v>21.548400000000001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44440</v>
      </c>
      <c r="E27" s="184">
        <v>81.218000000000004</v>
      </c>
      <c r="F27" s="184">
        <v>7.5200000000000003E-2</v>
      </c>
      <c r="G27" s="184">
        <v>1.8944000000000001</v>
      </c>
      <c r="H27" s="184">
        <v>2.4032</v>
      </c>
      <c r="I27" s="184">
        <v>1.9213</v>
      </c>
      <c r="J27" s="184">
        <v>3.0398000000000001</v>
      </c>
      <c r="K27" s="184">
        <v>7.1505999999999998</v>
      </c>
      <c r="L27" s="184">
        <v>12.6526</v>
      </c>
      <c r="M27" s="184">
        <v>29.247800000000002</v>
      </c>
      <c r="N27" s="184">
        <v>44.709099999999999</v>
      </c>
      <c r="O27" s="184">
        <v>13.650700000000001</v>
      </c>
      <c r="P27" s="184">
        <v>12.0365</v>
      </c>
      <c r="Q27" s="184">
        <v>12.777699999999999</v>
      </c>
      <c r="R27" s="184">
        <v>22.314800000000002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44440</v>
      </c>
      <c r="E28" s="184">
        <v>81.218000000000004</v>
      </c>
      <c r="F28" s="184">
        <v>7.5200000000000003E-2</v>
      </c>
      <c r="G28" s="184">
        <v>1.8944000000000001</v>
      </c>
      <c r="H28" s="184">
        <v>2.4032</v>
      </c>
      <c r="I28" s="184">
        <v>1.9213</v>
      </c>
      <c r="J28" s="184">
        <v>3.0398000000000001</v>
      </c>
      <c r="K28" s="184">
        <v>7.1505999999999998</v>
      </c>
      <c r="L28" s="184">
        <v>12.6526</v>
      </c>
      <c r="M28" s="184">
        <v>29.247800000000002</v>
      </c>
      <c r="N28" s="184">
        <v>44.709099999999999</v>
      </c>
      <c r="O28" s="184">
        <v>13.650700000000001</v>
      </c>
      <c r="P28" s="184">
        <v>13.670999999999999</v>
      </c>
      <c r="Q28" s="184">
        <v>16.2226</v>
      </c>
      <c r="R28" s="184">
        <v>22.314800000000002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44440</v>
      </c>
      <c r="E29" s="184">
        <v>16.2166</v>
      </c>
      <c r="F29" s="184">
        <v>-9.4899999999999998E-2</v>
      </c>
      <c r="G29" s="184">
        <v>1.8138000000000001</v>
      </c>
      <c r="H29" s="184">
        <v>2.5082</v>
      </c>
      <c r="I29" s="184">
        <v>2.2896999999999998</v>
      </c>
      <c r="J29" s="184">
        <v>4.7996999999999996</v>
      </c>
      <c r="K29" s="184">
        <v>8.4853000000000005</v>
      </c>
      <c r="L29" s="184">
        <v>13.552099999999999</v>
      </c>
      <c r="M29" s="184">
        <v>24.4072</v>
      </c>
      <c r="N29" s="184">
        <v>38.637799999999999</v>
      </c>
      <c r="O29" s="184"/>
      <c r="P29" s="184"/>
      <c r="Q29" s="184">
        <v>18.395499999999998</v>
      </c>
      <c r="R29" s="184">
        <v>23.182200000000002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44440</v>
      </c>
      <c r="E30" s="184">
        <v>15.5693</v>
      </c>
      <c r="F30" s="184">
        <v>-9.8799999999999999E-2</v>
      </c>
      <c r="G30" s="184">
        <v>1.7934000000000001</v>
      </c>
      <c r="H30" s="184">
        <v>2.4802</v>
      </c>
      <c r="I30" s="184">
        <v>2.2324999999999999</v>
      </c>
      <c r="J30" s="184">
        <v>4.6604999999999999</v>
      </c>
      <c r="K30" s="184">
        <v>8.0810999999999993</v>
      </c>
      <c r="L30" s="184">
        <v>12.7059</v>
      </c>
      <c r="M30" s="184">
        <v>23.029800000000002</v>
      </c>
      <c r="N30" s="184">
        <v>36.599200000000003</v>
      </c>
      <c r="O30" s="184"/>
      <c r="P30" s="184"/>
      <c r="Q30" s="184">
        <v>16.722899999999999</v>
      </c>
      <c r="R30" s="184">
        <v>21.3889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44440</v>
      </c>
      <c r="E31" s="184">
        <v>201.95</v>
      </c>
      <c r="F31" s="184">
        <v>-0.14829999999999999</v>
      </c>
      <c r="G31" s="184">
        <v>2.5960000000000001</v>
      </c>
      <c r="H31" s="184">
        <v>2.7317</v>
      </c>
      <c r="I31" s="184">
        <v>2.5127000000000002</v>
      </c>
      <c r="J31" s="184">
        <v>3.98</v>
      </c>
      <c r="K31" s="184">
        <v>9.9227000000000007</v>
      </c>
      <c r="L31" s="184">
        <v>16.713899999999999</v>
      </c>
      <c r="M31" s="184">
        <v>41.540500000000002</v>
      </c>
      <c r="N31" s="184">
        <v>51.523099999999999</v>
      </c>
      <c r="O31" s="184">
        <v>14.932</v>
      </c>
      <c r="P31" s="184">
        <v>14.1218</v>
      </c>
      <c r="Q31" s="184">
        <v>14.7502</v>
      </c>
      <c r="R31" s="184">
        <v>25.593399999999999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44440</v>
      </c>
      <c r="E32" s="184">
        <v>219.13</v>
      </c>
      <c r="F32" s="184">
        <v>-0.15040000000000001</v>
      </c>
      <c r="G32" s="184">
        <v>2.5985999999999998</v>
      </c>
      <c r="H32" s="184">
        <v>2.7381000000000002</v>
      </c>
      <c r="I32" s="184">
        <v>2.5312999999999999</v>
      </c>
      <c r="J32" s="184">
        <v>4.0255999999999998</v>
      </c>
      <c r="K32" s="184">
        <v>10.0547</v>
      </c>
      <c r="L32" s="184">
        <v>16.9879</v>
      </c>
      <c r="M32" s="184">
        <v>42.033999999999999</v>
      </c>
      <c r="N32" s="184">
        <v>52.247599999999998</v>
      </c>
      <c r="O32" s="184">
        <v>15.6236</v>
      </c>
      <c r="P32" s="184">
        <v>15.1663</v>
      </c>
      <c r="Q32" s="184">
        <v>16.998200000000001</v>
      </c>
      <c r="R32" s="184">
        <v>26.2164</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44440</v>
      </c>
      <c r="E33" s="184">
        <v>15.4564</v>
      </c>
      <c r="F33" s="184">
        <v>9.2600000000000002E-2</v>
      </c>
      <c r="G33" s="184">
        <v>1.845</v>
      </c>
      <c r="H33" s="184">
        <v>2.4851000000000001</v>
      </c>
      <c r="I33" s="184">
        <v>2.3298000000000001</v>
      </c>
      <c r="J33" s="184">
        <v>4.4980000000000002</v>
      </c>
      <c r="K33" s="184">
        <v>7.2877000000000001</v>
      </c>
      <c r="L33" s="184">
        <v>12.020799999999999</v>
      </c>
      <c r="M33" s="184">
        <v>20.086099999999998</v>
      </c>
      <c r="N33" s="184">
        <v>30.725000000000001</v>
      </c>
      <c r="O33" s="184">
        <v>7.2229000000000001</v>
      </c>
      <c r="P33" s="184"/>
      <c r="Q33" s="184">
        <v>9.3781999999999996</v>
      </c>
      <c r="R33" s="184">
        <v>18.888000000000002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44440</v>
      </c>
      <c r="E34" s="184">
        <v>16.5688</v>
      </c>
      <c r="F34" s="184">
        <v>9.4799999999999995E-2</v>
      </c>
      <c r="G34" s="184">
        <v>1.8572</v>
      </c>
      <c r="H34" s="184">
        <v>2.5024000000000002</v>
      </c>
      <c r="I34" s="184">
        <v>2.3650000000000002</v>
      </c>
      <c r="J34" s="184">
        <v>4.5831999999999997</v>
      </c>
      <c r="K34" s="184">
        <v>7.5331000000000001</v>
      </c>
      <c r="L34" s="184">
        <v>12.4773</v>
      </c>
      <c r="M34" s="184">
        <v>20.828099999999999</v>
      </c>
      <c r="N34" s="184">
        <v>31.813300000000002</v>
      </c>
      <c r="O34" s="184">
        <v>8.4068000000000005</v>
      </c>
      <c r="P34" s="184"/>
      <c r="Q34" s="184">
        <v>10.9544</v>
      </c>
      <c r="R34" s="184">
        <v>19.899699999999999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44440</v>
      </c>
      <c r="E35" s="184">
        <v>18.149999999999999</v>
      </c>
      <c r="F35" s="184">
        <v>0.1103</v>
      </c>
      <c r="G35" s="184">
        <v>2.0236000000000001</v>
      </c>
      <c r="H35" s="184">
        <v>2.3689</v>
      </c>
      <c r="I35" s="184">
        <v>1.6807000000000001</v>
      </c>
      <c r="J35" s="184">
        <v>4.8526999999999996</v>
      </c>
      <c r="K35" s="184">
        <v>12.314399999999999</v>
      </c>
      <c r="L35" s="184">
        <v>19.643999999999998</v>
      </c>
      <c r="M35" s="184">
        <v>33.948300000000003</v>
      </c>
      <c r="N35" s="184">
        <v>50</v>
      </c>
      <c r="O35" s="184">
        <v>13.7285</v>
      </c>
      <c r="P35" s="184"/>
      <c r="Q35" s="184">
        <v>13.6022</v>
      </c>
      <c r="R35" s="184">
        <v>25.893799999999999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44440</v>
      </c>
      <c r="E36" s="184">
        <v>16.89</v>
      </c>
      <c r="F36" s="184">
        <v>0.1186</v>
      </c>
      <c r="G36" s="184">
        <v>1.9927999999999999</v>
      </c>
      <c r="H36" s="184">
        <v>2.3016000000000001</v>
      </c>
      <c r="I36" s="184">
        <v>1.6245000000000001</v>
      </c>
      <c r="J36" s="184">
        <v>4.7117000000000004</v>
      </c>
      <c r="K36" s="184">
        <v>11.9284</v>
      </c>
      <c r="L36" s="184">
        <v>18.86</v>
      </c>
      <c r="M36" s="184">
        <v>32.678699999999999</v>
      </c>
      <c r="N36" s="184">
        <v>48.157899999999998</v>
      </c>
      <c r="O36" s="184">
        <v>12.200799999999999</v>
      </c>
      <c r="P36" s="184"/>
      <c r="Q36" s="184">
        <v>11.866899999999999</v>
      </c>
      <c r="R36" s="184">
        <v>24.255600000000001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44440</v>
      </c>
      <c r="E37" s="184">
        <v>15.129099999999999</v>
      </c>
      <c r="F37" s="184">
        <v>-0.30380000000000001</v>
      </c>
      <c r="G37" s="184">
        <v>1.5170999999999999</v>
      </c>
      <c r="H37" s="184">
        <v>2.2526999999999999</v>
      </c>
      <c r="I37" s="184">
        <v>2.7094</v>
      </c>
      <c r="J37" s="184">
        <v>5.5190000000000001</v>
      </c>
      <c r="K37" s="184">
        <v>7.7218</v>
      </c>
      <c r="L37" s="184">
        <v>13.120699999999999</v>
      </c>
      <c r="M37" s="184">
        <v>20.711200000000002</v>
      </c>
      <c r="N37" s="184">
        <v>38.332099999999997</v>
      </c>
      <c r="O37" s="184"/>
      <c r="P37" s="184"/>
      <c r="Q37" s="184">
        <v>16.437899999999999</v>
      </c>
      <c r="R37" s="184">
        <v>20.276</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44440</v>
      </c>
      <c r="E38" s="184">
        <v>14.318300000000001</v>
      </c>
      <c r="F38" s="184">
        <v>-0.30909999999999999</v>
      </c>
      <c r="G38" s="184">
        <v>1.4899</v>
      </c>
      <c r="H38" s="184">
        <v>2.2136999999999998</v>
      </c>
      <c r="I38" s="184">
        <v>2.6320999999999999</v>
      </c>
      <c r="J38" s="184">
        <v>5.3304</v>
      </c>
      <c r="K38" s="184">
        <v>7.1872999999999996</v>
      </c>
      <c r="L38" s="184">
        <v>12.004300000000001</v>
      </c>
      <c r="M38" s="184">
        <v>18.928699999999999</v>
      </c>
      <c r="N38" s="184">
        <v>35.615600000000001</v>
      </c>
      <c r="O38" s="184"/>
      <c r="P38" s="184"/>
      <c r="Q38" s="184">
        <v>14.104200000000001</v>
      </c>
      <c r="R38" s="184">
        <v>17.882899999999999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44440</v>
      </c>
      <c r="E39" s="184">
        <v>14.907299999999999</v>
      </c>
      <c r="F39" s="184">
        <v>0.13170000000000001</v>
      </c>
      <c r="G39" s="184">
        <v>1.5726</v>
      </c>
      <c r="H39" s="184">
        <v>2.2265999999999999</v>
      </c>
      <c r="I39" s="184">
        <v>1.4917</v>
      </c>
      <c r="J39" s="184">
        <v>2.3509000000000002</v>
      </c>
      <c r="K39" s="184">
        <v>8.8727999999999998</v>
      </c>
      <c r="L39" s="184">
        <v>12.328200000000001</v>
      </c>
      <c r="M39" s="184">
        <v>23.5654</v>
      </c>
      <c r="N39" s="184">
        <v>35.797400000000003</v>
      </c>
      <c r="O39" s="184">
        <v>11.7225</v>
      </c>
      <c r="P39" s="184"/>
      <c r="Q39" s="184">
        <v>13.3987</v>
      </c>
      <c r="R39" s="184">
        <v>19.318999999999999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44440</v>
      </c>
      <c r="E40" s="184">
        <v>14.202400000000001</v>
      </c>
      <c r="F40" s="184">
        <v>0.12759999999999999</v>
      </c>
      <c r="G40" s="184">
        <v>1.5502</v>
      </c>
      <c r="H40" s="184">
        <v>2.1953999999999998</v>
      </c>
      <c r="I40" s="184">
        <v>1.4305000000000001</v>
      </c>
      <c r="J40" s="184">
        <v>2.2042000000000002</v>
      </c>
      <c r="K40" s="184">
        <v>8.4351000000000003</v>
      </c>
      <c r="L40" s="184">
        <v>11.398400000000001</v>
      </c>
      <c r="M40" s="184">
        <v>22.035799999999998</v>
      </c>
      <c r="N40" s="184">
        <v>33.570300000000003</v>
      </c>
      <c r="O40" s="184">
        <v>10.041600000000001</v>
      </c>
      <c r="P40" s="184"/>
      <c r="Q40" s="184">
        <v>11.681900000000001</v>
      </c>
      <c r="R40" s="184">
        <v>17.5063</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44440</v>
      </c>
      <c r="E41" s="184">
        <v>201.95249053651199</v>
      </c>
      <c r="F41" s="184">
        <v>0.2298</v>
      </c>
      <c r="G41" s="184">
        <v>2.5964</v>
      </c>
      <c r="H41" s="184">
        <v>3.2704</v>
      </c>
      <c r="I41" s="184">
        <v>3.4037000000000002</v>
      </c>
      <c r="J41" s="184">
        <v>4.8571</v>
      </c>
      <c r="K41" s="184">
        <v>9.6318000000000001</v>
      </c>
      <c r="L41" s="184">
        <v>15.598699999999999</v>
      </c>
      <c r="M41" s="184">
        <v>28.978300000000001</v>
      </c>
      <c r="N41" s="184">
        <v>46.670900000000003</v>
      </c>
      <c r="O41" s="184">
        <v>13.331200000000001</v>
      </c>
      <c r="P41" s="184">
        <v>11.297800000000001</v>
      </c>
      <c r="Q41" s="184">
        <v>12.039099999999999</v>
      </c>
      <c r="R41" s="184">
        <v>31.328199999999999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44440</v>
      </c>
      <c r="E42" s="184">
        <v>73.630499999999998</v>
      </c>
      <c r="F42" s="184">
        <v>0.23180000000000001</v>
      </c>
      <c r="G42" s="184">
        <v>2.6073</v>
      </c>
      <c r="H42" s="184">
        <v>3.2858000000000001</v>
      </c>
      <c r="I42" s="184">
        <v>3.4346999999999999</v>
      </c>
      <c r="J42" s="184">
        <v>4.9310999999999998</v>
      </c>
      <c r="K42" s="184">
        <v>9.8475999999999999</v>
      </c>
      <c r="L42" s="184">
        <v>16.054099999999998</v>
      </c>
      <c r="M42" s="184">
        <v>29.7349</v>
      </c>
      <c r="N42" s="184">
        <v>47.818300000000001</v>
      </c>
      <c r="O42" s="184">
        <v>14.4681</v>
      </c>
      <c r="P42" s="184">
        <v>12.126899999999999</v>
      </c>
      <c r="Q42" s="184">
        <v>13.264900000000001</v>
      </c>
      <c r="R42" s="184">
        <v>32.3795</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44440</v>
      </c>
      <c r="E43" s="184">
        <v>38.223999999999997</v>
      </c>
      <c r="F43" s="184">
        <v>2.8799999999999999E-2</v>
      </c>
      <c r="G43" s="184">
        <v>1.6407</v>
      </c>
      <c r="H43" s="184">
        <v>2.0886</v>
      </c>
      <c r="I43" s="184">
        <v>1.9388000000000001</v>
      </c>
      <c r="J43" s="184">
        <v>3.4506999999999999</v>
      </c>
      <c r="K43" s="184">
        <v>6.9682000000000004</v>
      </c>
      <c r="L43" s="184">
        <v>13.431100000000001</v>
      </c>
      <c r="M43" s="184">
        <v>28.9</v>
      </c>
      <c r="N43" s="184">
        <v>47.719900000000003</v>
      </c>
      <c r="O43" s="184">
        <v>15.292</v>
      </c>
      <c r="P43" s="184">
        <v>12.8703</v>
      </c>
      <c r="Q43" s="184">
        <v>11.9445</v>
      </c>
      <c r="R43" s="184">
        <v>25.768000000000001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44440</v>
      </c>
      <c r="E44" s="184">
        <v>42.572000000000003</v>
      </c>
      <c r="F44" s="184">
        <v>3.2899999999999999E-2</v>
      </c>
      <c r="G44" s="184">
        <v>1.6619999999999999</v>
      </c>
      <c r="H44" s="184">
        <v>2.1181000000000001</v>
      </c>
      <c r="I44" s="184">
        <v>1.9957</v>
      </c>
      <c r="J44" s="184">
        <v>3.5840000000000001</v>
      </c>
      <c r="K44" s="184">
        <v>7.3451000000000004</v>
      </c>
      <c r="L44" s="184">
        <v>14.216699999999999</v>
      </c>
      <c r="M44" s="184">
        <v>30.205500000000001</v>
      </c>
      <c r="N44" s="184">
        <v>49.695799999999998</v>
      </c>
      <c r="O44" s="184">
        <v>16.764700000000001</v>
      </c>
      <c r="P44" s="184">
        <v>14.3986</v>
      </c>
      <c r="Q44" s="184">
        <v>13.487299999999999</v>
      </c>
      <c r="R44" s="184">
        <v>27.4147</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44440</v>
      </c>
      <c r="E45" s="184">
        <v>150.07756612431999</v>
      </c>
      <c r="F45" s="184">
        <v>3.1199999999999999E-2</v>
      </c>
      <c r="G45" s="184">
        <v>1.6425000000000001</v>
      </c>
      <c r="H45" s="184">
        <v>2.0905</v>
      </c>
      <c r="I45" s="184">
        <v>1.9422999999999999</v>
      </c>
      <c r="J45" s="184">
        <v>3.4540000000000002</v>
      </c>
      <c r="K45" s="184">
        <v>6.9714</v>
      </c>
      <c r="L45" s="184">
        <v>13.4316</v>
      </c>
      <c r="M45" s="184">
        <v>28.908000000000001</v>
      </c>
      <c r="N45" s="184">
        <v>47.715699999999998</v>
      </c>
      <c r="O45" s="184">
        <v>14.916700000000001</v>
      </c>
      <c r="P45" s="184">
        <v>12.545400000000001</v>
      </c>
      <c r="Q45" s="184">
        <v>13.2401</v>
      </c>
      <c r="R45" s="184">
        <v>25.631900000000002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44440</v>
      </c>
      <c r="E46" s="184">
        <v>74.471078763815598</v>
      </c>
      <c r="F46" s="184">
        <v>3.4500000000000003E-2</v>
      </c>
      <c r="G46" s="184">
        <v>1.6634</v>
      </c>
      <c r="H46" s="184">
        <v>2.1168999999999998</v>
      </c>
      <c r="I46" s="184">
        <v>1.9972000000000001</v>
      </c>
      <c r="J46" s="184">
        <v>3.5842000000000001</v>
      </c>
      <c r="K46" s="184">
        <v>7.3464999999999998</v>
      </c>
      <c r="L46" s="184">
        <v>14.2151</v>
      </c>
      <c r="M46" s="184">
        <v>30.206299999999999</v>
      </c>
      <c r="N46" s="184">
        <v>49.690199999999997</v>
      </c>
      <c r="O46" s="184">
        <v>16.458600000000001</v>
      </c>
      <c r="P46" s="184">
        <v>14.1074</v>
      </c>
      <c r="Q46" s="184">
        <v>14.282400000000001</v>
      </c>
      <c r="R46" s="184">
        <v>27.271899999999999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44440</v>
      </c>
      <c r="E47" s="184">
        <v>39.917999999999999</v>
      </c>
      <c r="F47" s="184">
        <v>-0.20749999999999999</v>
      </c>
      <c r="G47" s="184">
        <v>1.7278</v>
      </c>
      <c r="H47" s="184">
        <v>2.2122999999999999</v>
      </c>
      <c r="I47" s="184">
        <v>1.907</v>
      </c>
      <c r="J47" s="184">
        <v>3.2566999999999999</v>
      </c>
      <c r="K47" s="184">
        <v>8.2228999999999992</v>
      </c>
      <c r="L47" s="184">
        <v>13.4389</v>
      </c>
      <c r="M47" s="184">
        <v>23.911200000000001</v>
      </c>
      <c r="N47" s="184">
        <v>38.306399999999996</v>
      </c>
      <c r="O47" s="184">
        <v>11.6313</v>
      </c>
      <c r="P47" s="184">
        <v>12.3599</v>
      </c>
      <c r="Q47" s="184">
        <v>15.39</v>
      </c>
      <c r="R47" s="184">
        <v>21.290700000000001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44440</v>
      </c>
      <c r="E48" s="184">
        <v>36.564</v>
      </c>
      <c r="F48" s="184">
        <v>-0.21010000000000001</v>
      </c>
      <c r="G48" s="184">
        <v>1.7136</v>
      </c>
      <c r="H48" s="184">
        <v>2.194</v>
      </c>
      <c r="I48" s="184">
        <v>1.8666</v>
      </c>
      <c r="J48" s="184">
        <v>3.1627999999999998</v>
      </c>
      <c r="K48" s="184">
        <v>7.9508000000000001</v>
      </c>
      <c r="L48" s="184">
        <v>12.862299999999999</v>
      </c>
      <c r="M48" s="184">
        <v>22.974499999999999</v>
      </c>
      <c r="N48" s="184">
        <v>36.892499999999998</v>
      </c>
      <c r="O48" s="184">
        <v>10.486499999999999</v>
      </c>
      <c r="P48" s="184">
        <v>11.187900000000001</v>
      </c>
      <c r="Q48" s="184">
        <v>13.046200000000001</v>
      </c>
      <c r="R48" s="184">
        <v>20.018000000000001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44440</v>
      </c>
      <c r="E49" s="184">
        <v>137.321</v>
      </c>
      <c r="F49" s="184">
        <v>-4.8999999999999998E-3</v>
      </c>
      <c r="G49" s="184">
        <v>1.7903</v>
      </c>
      <c r="H49" s="184">
        <v>1.9438</v>
      </c>
      <c r="I49" s="184">
        <v>1.7496</v>
      </c>
      <c r="J49" s="184">
        <v>4.8101000000000003</v>
      </c>
      <c r="K49" s="184">
        <v>8.2475000000000005</v>
      </c>
      <c r="L49" s="184">
        <v>12.6859</v>
      </c>
      <c r="M49" s="184">
        <v>19.262499999999999</v>
      </c>
      <c r="N49" s="184">
        <v>32.044600000000003</v>
      </c>
      <c r="O49" s="184">
        <v>10.969799999999999</v>
      </c>
      <c r="P49" s="184">
        <v>9.6709999999999994</v>
      </c>
      <c r="Q49" s="184">
        <v>8.9116999999999997</v>
      </c>
      <c r="R49" s="184">
        <v>15.941800000000001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44440</v>
      </c>
      <c r="E50" s="184">
        <v>149.40989999999999</v>
      </c>
      <c r="F50" s="184">
        <v>-1.5E-3</v>
      </c>
      <c r="G50" s="184">
        <v>1.8072999999999999</v>
      </c>
      <c r="H50" s="184">
        <v>1.9677</v>
      </c>
      <c r="I50" s="184">
        <v>1.7972999999999999</v>
      </c>
      <c r="J50" s="184">
        <v>4.9261999999999997</v>
      </c>
      <c r="K50" s="184">
        <v>8.5822000000000003</v>
      </c>
      <c r="L50" s="184">
        <v>13.3835</v>
      </c>
      <c r="M50" s="184">
        <v>20.349599999999999</v>
      </c>
      <c r="N50" s="184">
        <v>33.637700000000002</v>
      </c>
      <c r="O50" s="184">
        <v>12.171900000000001</v>
      </c>
      <c r="P50" s="184">
        <v>10.9945</v>
      </c>
      <c r="Q50" s="184">
        <v>11.12</v>
      </c>
      <c r="R50" s="184">
        <v>17.277000000000001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44440</v>
      </c>
      <c r="E51" s="184">
        <v>17.062799999999999</v>
      </c>
      <c r="F51" s="184">
        <v>-4.5699999999999998E-2</v>
      </c>
      <c r="G51" s="184">
        <v>1.7053</v>
      </c>
      <c r="H51" s="184">
        <v>2.4620000000000002</v>
      </c>
      <c r="I51" s="184">
        <v>2.5217999999999998</v>
      </c>
      <c r="J51" s="184">
        <v>4.7453000000000003</v>
      </c>
      <c r="K51" s="184">
        <v>11.032400000000001</v>
      </c>
      <c r="L51" s="184">
        <v>19.375399999999999</v>
      </c>
      <c r="M51" s="184">
        <v>36.758400000000002</v>
      </c>
      <c r="N51" s="184">
        <v>50.5107</v>
      </c>
      <c r="O51" s="184"/>
      <c r="P51" s="184"/>
      <c r="Q51" s="184">
        <v>28.614000000000001</v>
      </c>
      <c r="R51" s="184">
        <v>29.674099999999999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44440</v>
      </c>
      <c r="E52" s="184">
        <v>16.403300000000002</v>
      </c>
      <c r="F52" s="184">
        <v>-5.0599999999999999E-2</v>
      </c>
      <c r="G52" s="184">
        <v>1.6792</v>
      </c>
      <c r="H52" s="184">
        <v>2.4251999999999998</v>
      </c>
      <c r="I52" s="184">
        <v>2.4457</v>
      </c>
      <c r="J52" s="184">
        <v>4.5602</v>
      </c>
      <c r="K52" s="184">
        <v>10.483700000000001</v>
      </c>
      <c r="L52" s="184">
        <v>18.220300000000002</v>
      </c>
      <c r="M52" s="184">
        <v>34.830100000000002</v>
      </c>
      <c r="N52" s="184">
        <v>47.724200000000003</v>
      </c>
      <c r="O52" s="184"/>
      <c r="P52" s="184"/>
      <c r="Q52" s="184">
        <v>26.2483</v>
      </c>
      <c r="R52" s="184">
        <v>27.293299999999999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44440</v>
      </c>
      <c r="E57" s="184">
        <v>24.007000000000001</v>
      </c>
      <c r="F57" s="184">
        <v>8.3000000000000001E-3</v>
      </c>
      <c r="G57" s="184">
        <v>1.8713</v>
      </c>
      <c r="H57" s="184">
        <v>2.3927</v>
      </c>
      <c r="I57" s="184">
        <v>1.8109</v>
      </c>
      <c r="J57" s="184">
        <v>4.2920999999999996</v>
      </c>
      <c r="K57" s="184">
        <v>9.4560999999999993</v>
      </c>
      <c r="L57" s="184">
        <v>15.5572</v>
      </c>
      <c r="M57" s="184">
        <v>28.5929</v>
      </c>
      <c r="N57" s="184">
        <v>41.692700000000002</v>
      </c>
      <c r="O57" s="184">
        <v>16.211099999999998</v>
      </c>
      <c r="P57" s="184">
        <v>16.1782</v>
      </c>
      <c r="Q57" s="184">
        <v>15.4422</v>
      </c>
      <c r="R57" s="184">
        <v>24.157599999999999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44440</v>
      </c>
      <c r="E58" s="184">
        <v>21.692</v>
      </c>
      <c r="F58" s="184">
        <v>4.5999999999999999E-3</v>
      </c>
      <c r="G58" s="184">
        <v>1.8547</v>
      </c>
      <c r="H58" s="184">
        <v>2.3641999999999999</v>
      </c>
      <c r="I58" s="184">
        <v>1.7544</v>
      </c>
      <c r="J58" s="184">
        <v>4.1582999999999997</v>
      </c>
      <c r="K58" s="184">
        <v>9.0653000000000006</v>
      </c>
      <c r="L58" s="184">
        <v>14.73</v>
      </c>
      <c r="M58" s="184">
        <v>27.203399999999998</v>
      </c>
      <c r="N58" s="184">
        <v>39.642099999999999</v>
      </c>
      <c r="O58" s="184">
        <v>14.4283</v>
      </c>
      <c r="P58" s="184">
        <v>14.2753</v>
      </c>
      <c r="Q58" s="184">
        <v>13.538600000000001</v>
      </c>
      <c r="R58" s="184">
        <v>22.319600000000001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44440</v>
      </c>
      <c r="E59" s="184">
        <v>15.934200000000001</v>
      </c>
      <c r="F59" s="184">
        <v>-0.1216</v>
      </c>
      <c r="G59" s="184">
        <v>1.7614000000000001</v>
      </c>
      <c r="H59" s="184">
        <v>2.6993</v>
      </c>
      <c r="I59" s="184">
        <v>2.1507999999999998</v>
      </c>
      <c r="J59" s="184">
        <v>4.8323</v>
      </c>
      <c r="K59" s="184">
        <v>7.3125999999999998</v>
      </c>
      <c r="L59" s="184">
        <v>11.5825</v>
      </c>
      <c r="M59" s="184">
        <v>19.520199999999999</v>
      </c>
      <c r="N59" s="184">
        <v>34.128500000000003</v>
      </c>
      <c r="O59" s="184"/>
      <c r="P59" s="184"/>
      <c r="Q59" s="184">
        <v>17.001300000000001</v>
      </c>
      <c r="R59" s="184">
        <v>22.519400000000001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44440</v>
      </c>
      <c r="E60" s="184">
        <v>15.192500000000001</v>
      </c>
      <c r="F60" s="184">
        <v>-0.12620000000000001</v>
      </c>
      <c r="G60" s="184">
        <v>1.7391000000000001</v>
      </c>
      <c r="H60" s="184">
        <v>2.6680000000000001</v>
      </c>
      <c r="I60" s="184">
        <v>2.0884999999999998</v>
      </c>
      <c r="J60" s="184">
        <v>4.6826999999999996</v>
      </c>
      <c r="K60" s="184">
        <v>6.8848000000000003</v>
      </c>
      <c r="L60" s="184">
        <v>10.695399999999999</v>
      </c>
      <c r="M60" s="184">
        <v>18.101800000000001</v>
      </c>
      <c r="N60" s="184">
        <v>31.976700000000001</v>
      </c>
      <c r="O60" s="184"/>
      <c r="P60" s="184"/>
      <c r="Q60" s="184">
        <v>15.136699999999999</v>
      </c>
      <c r="R60" s="184">
        <v>20.510100000000001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44440</v>
      </c>
      <c r="E61" s="184">
        <v>14.7483</v>
      </c>
      <c r="F61" s="184">
        <v>-7.0499999999999993E-2</v>
      </c>
      <c r="G61" s="184">
        <v>1.8325</v>
      </c>
      <c r="H61" s="184">
        <v>2.2879999999999998</v>
      </c>
      <c r="I61" s="184">
        <v>2.1880999999999999</v>
      </c>
      <c r="J61" s="184">
        <v>5.5621999999999998</v>
      </c>
      <c r="K61" s="184">
        <v>10.273400000000001</v>
      </c>
      <c r="L61" s="184">
        <v>15.2652</v>
      </c>
      <c r="M61" s="184">
        <v>24.758299999999998</v>
      </c>
      <c r="N61" s="184">
        <v>36.686199999999999</v>
      </c>
      <c r="O61" s="184">
        <v>12.001899999999999</v>
      </c>
      <c r="P61" s="184"/>
      <c r="Q61" s="184">
        <v>12.327</v>
      </c>
      <c r="R61" s="184">
        <v>18.613</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44440</v>
      </c>
      <c r="E62" s="184">
        <v>13.911899999999999</v>
      </c>
      <c r="F62" s="184">
        <v>-7.5399999999999995E-2</v>
      </c>
      <c r="G62" s="184">
        <v>1.8061</v>
      </c>
      <c r="H62" s="184">
        <v>2.2505000000000002</v>
      </c>
      <c r="I62" s="184">
        <v>2.1139000000000001</v>
      </c>
      <c r="J62" s="184">
        <v>5.3811999999999998</v>
      </c>
      <c r="K62" s="184">
        <v>9.7516999999999996</v>
      </c>
      <c r="L62" s="184">
        <v>14.1723</v>
      </c>
      <c r="M62" s="184">
        <v>23.012899999999998</v>
      </c>
      <c r="N62" s="184">
        <v>34.147500000000001</v>
      </c>
      <c r="O62" s="184">
        <v>9.9896999999999991</v>
      </c>
      <c r="P62" s="184"/>
      <c r="Q62" s="184">
        <v>10.382</v>
      </c>
      <c r="R62" s="184">
        <v>16.5215</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44440</v>
      </c>
      <c r="E63" s="184">
        <v>64.096699999999998</v>
      </c>
      <c r="F63" s="184">
        <v>-0.2727</v>
      </c>
      <c r="G63" s="184">
        <v>1.5667</v>
      </c>
      <c r="H63" s="184">
        <v>1.7093</v>
      </c>
      <c r="I63" s="184">
        <v>1.0669999999999999</v>
      </c>
      <c r="J63" s="184">
        <v>3.3938999999999999</v>
      </c>
      <c r="K63" s="184">
        <v>7.2176</v>
      </c>
      <c r="L63" s="184">
        <v>13.7723</v>
      </c>
      <c r="M63" s="184">
        <v>30.442799999999998</v>
      </c>
      <c r="N63" s="184">
        <v>44.117199999999997</v>
      </c>
      <c r="O63" s="184">
        <v>3.9076</v>
      </c>
      <c r="P63" s="184">
        <v>7.6058000000000003</v>
      </c>
      <c r="Q63" s="184">
        <v>12.121</v>
      </c>
      <c r="R63" s="184">
        <v>13.2012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44440</v>
      </c>
      <c r="E64" s="184">
        <v>70.058499999999995</v>
      </c>
      <c r="F64" s="184">
        <v>-0.27079999999999999</v>
      </c>
      <c r="G64" s="184">
        <v>1.5766</v>
      </c>
      <c r="H64" s="184">
        <v>1.7232000000000001</v>
      </c>
      <c r="I64" s="184">
        <v>1.0951</v>
      </c>
      <c r="J64" s="184">
        <v>3.4619</v>
      </c>
      <c r="K64" s="184">
        <v>7.4164000000000003</v>
      </c>
      <c r="L64" s="184">
        <v>14.2216</v>
      </c>
      <c r="M64" s="184">
        <v>31.223700000000001</v>
      </c>
      <c r="N64" s="184">
        <v>45.255000000000003</v>
      </c>
      <c r="O64" s="184">
        <v>4.7519</v>
      </c>
      <c r="P64" s="184">
        <v>8.7857000000000003</v>
      </c>
      <c r="Q64" s="184">
        <v>12.216900000000001</v>
      </c>
      <c r="R64" s="184">
        <v>14.0861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44440</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44440</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44440</v>
      </c>
      <c r="E69" s="184">
        <v>96.1</v>
      </c>
      <c r="F69" s="184">
        <v>0.36549999999999999</v>
      </c>
      <c r="G69" s="184">
        <v>1.8008</v>
      </c>
      <c r="H69" s="184">
        <v>2.8247</v>
      </c>
      <c r="I69" s="184">
        <v>1.9196</v>
      </c>
      <c r="J69" s="184">
        <v>2.9569000000000001</v>
      </c>
      <c r="K69" s="184">
        <v>9.3163</v>
      </c>
      <c r="L69" s="184">
        <v>15.4216</v>
      </c>
      <c r="M69" s="184">
        <v>26.5639</v>
      </c>
      <c r="N69" s="184">
        <v>41.510800000000003</v>
      </c>
      <c r="O69" s="184">
        <v>11.321199999999999</v>
      </c>
      <c r="P69" s="184">
        <v>10.123900000000001</v>
      </c>
      <c r="Q69" s="184">
        <v>13.733599999999999</v>
      </c>
      <c r="R69" s="184">
        <v>20.756900000000002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44440</v>
      </c>
      <c r="E70" s="184">
        <v>107.8</v>
      </c>
      <c r="F70" s="184">
        <v>0.36309999999999998</v>
      </c>
      <c r="G70" s="184">
        <v>1.8326</v>
      </c>
      <c r="H70" s="184">
        <v>2.8626</v>
      </c>
      <c r="I70" s="184">
        <v>1.9867999999999999</v>
      </c>
      <c r="J70" s="184">
        <v>3.1183999999999998</v>
      </c>
      <c r="K70" s="184">
        <v>9.7982999999999993</v>
      </c>
      <c r="L70" s="184">
        <v>16.4147</v>
      </c>
      <c r="M70" s="184">
        <v>28.180700000000002</v>
      </c>
      <c r="N70" s="184">
        <v>43.867600000000003</v>
      </c>
      <c r="O70" s="184">
        <v>13.076000000000001</v>
      </c>
      <c r="P70" s="184">
        <v>11.7887</v>
      </c>
      <c r="Q70" s="184">
        <v>13.1709</v>
      </c>
      <c r="R70" s="184">
        <v>22.744900000000001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44440</v>
      </c>
      <c r="E71" s="184">
        <v>108.88</v>
      </c>
      <c r="F71" s="184">
        <v>-0.12839999999999999</v>
      </c>
      <c r="G71" s="184">
        <v>2.1772</v>
      </c>
      <c r="H71" s="184">
        <v>2.7461000000000002</v>
      </c>
      <c r="I71" s="184">
        <v>2.6008</v>
      </c>
      <c r="J71" s="184">
        <v>5.2896000000000001</v>
      </c>
      <c r="K71" s="184">
        <v>10.2582</v>
      </c>
      <c r="L71" s="184">
        <v>15.339</v>
      </c>
      <c r="M71" s="184">
        <v>27.928599999999999</v>
      </c>
      <c r="N71" s="184">
        <v>42.271000000000001</v>
      </c>
      <c r="O71" s="184">
        <v>11.11</v>
      </c>
      <c r="P71" s="184">
        <v>13.5336</v>
      </c>
      <c r="Q71" s="184">
        <v>11.6615</v>
      </c>
      <c r="R71" s="184">
        <v>22.5383</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44440</v>
      </c>
      <c r="E72" s="184">
        <v>119.22</v>
      </c>
      <c r="F72" s="184">
        <v>-0.12570000000000001</v>
      </c>
      <c r="G72" s="184">
        <v>2.1943999999999999</v>
      </c>
      <c r="H72" s="184">
        <v>2.7669999999999999</v>
      </c>
      <c r="I72" s="184">
        <v>2.6520000000000001</v>
      </c>
      <c r="J72" s="184">
        <v>5.4111000000000002</v>
      </c>
      <c r="K72" s="184">
        <v>10.603999999999999</v>
      </c>
      <c r="L72" s="184">
        <v>16.0518</v>
      </c>
      <c r="M72" s="184">
        <v>29.123799999999999</v>
      </c>
      <c r="N72" s="184">
        <v>44.020299999999999</v>
      </c>
      <c r="O72" s="184">
        <v>12.4633</v>
      </c>
      <c r="P72" s="184">
        <v>14.9306</v>
      </c>
      <c r="Q72" s="184">
        <v>15.4003</v>
      </c>
      <c r="R72" s="184">
        <v>24.063400000000001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44440</v>
      </c>
      <c r="E73" s="184">
        <v>262.09559999999999</v>
      </c>
      <c r="F73" s="184">
        <v>0.39050000000000001</v>
      </c>
      <c r="G73" s="184">
        <v>2.0952999999999999</v>
      </c>
      <c r="H73" s="184">
        <v>2.2324999999999999</v>
      </c>
      <c r="I73" s="184">
        <v>1.6348</v>
      </c>
      <c r="J73" s="184">
        <v>-2.46E-2</v>
      </c>
      <c r="K73" s="184">
        <v>9.2143999999999995</v>
      </c>
      <c r="L73" s="184">
        <v>30.001000000000001</v>
      </c>
      <c r="M73" s="184">
        <v>48.586199999999998</v>
      </c>
      <c r="N73" s="184">
        <v>69.102999999999994</v>
      </c>
      <c r="O73" s="184">
        <v>24.325299999999999</v>
      </c>
      <c r="P73" s="184">
        <v>18.225999999999999</v>
      </c>
      <c r="Q73" s="184">
        <v>17.303000000000001</v>
      </c>
      <c r="R73" s="184">
        <v>40.372999999999998</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44440</v>
      </c>
      <c r="E74" s="184">
        <v>271.04109999999997</v>
      </c>
      <c r="F74" s="184">
        <v>0.39079999999999998</v>
      </c>
      <c r="G74" s="184">
        <v>2.0958000000000001</v>
      </c>
      <c r="H74" s="184">
        <v>2.2324999999999999</v>
      </c>
      <c r="I74" s="184">
        <v>1.6342000000000001</v>
      </c>
      <c r="J74" s="184">
        <v>-2.47E-2</v>
      </c>
      <c r="K74" s="184">
        <v>9.2272999999999996</v>
      </c>
      <c r="L74" s="184">
        <v>29.994499999999999</v>
      </c>
      <c r="M74" s="184">
        <v>48.683500000000002</v>
      </c>
      <c r="N74" s="184">
        <v>69.227500000000006</v>
      </c>
      <c r="O74" s="184">
        <v>25.352699999999999</v>
      </c>
      <c r="P74" s="184">
        <v>18.9252</v>
      </c>
      <c r="Q74" s="184">
        <v>18.255600000000001</v>
      </c>
      <c r="R74" s="184">
        <v>41.5336</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44440</v>
      </c>
      <c r="E75" s="184">
        <v>213.48920000000001</v>
      </c>
      <c r="F75" s="184">
        <v>-3.95E-2</v>
      </c>
      <c r="G75" s="184">
        <v>2.3834</v>
      </c>
      <c r="H75" s="184">
        <v>2.9378000000000002</v>
      </c>
      <c r="I75" s="184">
        <v>2.8698999999999999</v>
      </c>
      <c r="J75" s="184">
        <v>4.9798999999999998</v>
      </c>
      <c r="K75" s="184">
        <v>9.4159000000000006</v>
      </c>
      <c r="L75" s="184">
        <v>14.9824</v>
      </c>
      <c r="M75" s="184">
        <v>26.901199999999999</v>
      </c>
      <c r="N75" s="184">
        <v>39.818399999999997</v>
      </c>
      <c r="O75" s="184">
        <v>15.3871</v>
      </c>
      <c r="P75" s="184">
        <v>14.536300000000001</v>
      </c>
      <c r="Q75" s="184">
        <v>16.515799999999999</v>
      </c>
      <c r="R75" s="184">
        <v>22.718599999999999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44440</v>
      </c>
      <c r="E76" s="184">
        <v>94.964041919514599</v>
      </c>
      <c r="F76" s="184">
        <v>-3.95E-2</v>
      </c>
      <c r="G76" s="184">
        <v>2.3834</v>
      </c>
      <c r="H76" s="184">
        <v>2.9378000000000002</v>
      </c>
      <c r="I76" s="184">
        <v>2.8698000000000001</v>
      </c>
      <c r="J76" s="184">
        <v>4.9798999999999998</v>
      </c>
      <c r="K76" s="184">
        <v>9.4159000000000006</v>
      </c>
      <c r="L76" s="184">
        <v>14.982699999999999</v>
      </c>
      <c r="M76" s="184">
        <v>26.901599999999998</v>
      </c>
      <c r="N76" s="184">
        <v>39.8187</v>
      </c>
      <c r="O76" s="184">
        <v>15.180300000000001</v>
      </c>
      <c r="P76" s="184">
        <v>14.366899999999999</v>
      </c>
      <c r="Q76" s="184">
        <v>16.415099999999999</v>
      </c>
      <c r="R76" s="184">
        <v>22.5059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44440</v>
      </c>
      <c r="E77" s="184">
        <v>471.43248325033301</v>
      </c>
      <c r="F77" s="184">
        <v>-4.1799999999999997E-2</v>
      </c>
      <c r="G77" s="184">
        <v>2.3727999999999998</v>
      </c>
      <c r="H77" s="184">
        <v>2.923</v>
      </c>
      <c r="I77" s="184">
        <v>2.8414000000000001</v>
      </c>
      <c r="J77" s="184">
        <v>4.9137000000000004</v>
      </c>
      <c r="K77" s="184">
        <v>9.2212999999999994</v>
      </c>
      <c r="L77" s="184">
        <v>14.570399999999999</v>
      </c>
      <c r="M77" s="184">
        <v>26.227799999999998</v>
      </c>
      <c r="N77" s="184">
        <v>38.856499999999997</v>
      </c>
      <c r="O77" s="184">
        <v>14.601699999999999</v>
      </c>
      <c r="P77" s="184">
        <v>13.5787</v>
      </c>
      <c r="Q77" s="184">
        <v>16.1661</v>
      </c>
      <c r="R77" s="184">
        <v>21.900099999999998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44440</v>
      </c>
      <c r="E78" s="184">
        <v>426.04324771768</v>
      </c>
      <c r="F78" s="184">
        <v>-4.1599999999999998E-2</v>
      </c>
      <c r="G78" s="184">
        <v>2.3730000000000002</v>
      </c>
      <c r="H78" s="184">
        <v>2.9232999999999998</v>
      </c>
      <c r="I78" s="184">
        <v>2.8416999999999999</v>
      </c>
      <c r="J78" s="184">
        <v>4.9145000000000003</v>
      </c>
      <c r="K78" s="184">
        <v>9.2225999999999999</v>
      </c>
      <c r="L78" s="184">
        <v>14.572100000000001</v>
      </c>
      <c r="M78" s="184">
        <v>26.2303</v>
      </c>
      <c r="N78" s="184">
        <v>38.860300000000002</v>
      </c>
      <c r="O78" s="184">
        <v>14.3955</v>
      </c>
      <c r="P78" s="184">
        <v>13.4131</v>
      </c>
      <c r="Q78" s="184">
        <v>15.726599999999999</v>
      </c>
      <c r="R78" s="184">
        <v>21.6937</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44440</v>
      </c>
      <c r="E79" s="184">
        <v>24.564699999999998</v>
      </c>
      <c r="F79" s="184">
        <v>8.9999999999999993E-3</v>
      </c>
      <c r="G79" s="184">
        <v>2.0853999999999999</v>
      </c>
      <c r="H79" s="184">
        <v>2.6373000000000002</v>
      </c>
      <c r="I79" s="184">
        <v>3.1078000000000001</v>
      </c>
      <c r="J79" s="184">
        <v>6.2294</v>
      </c>
      <c r="K79" s="184">
        <v>8.4280000000000008</v>
      </c>
      <c r="L79" s="184">
        <v>13.6402</v>
      </c>
      <c r="M79" s="184">
        <v>21.587</v>
      </c>
      <c r="N79" s="184">
        <v>33.935499999999998</v>
      </c>
      <c r="O79" s="184">
        <v>11.8605</v>
      </c>
      <c r="P79" s="184">
        <v>11.275600000000001</v>
      </c>
      <c r="Q79" s="184">
        <v>12.316599999999999</v>
      </c>
      <c r="R79" s="184">
        <v>19.957799999999999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44440</v>
      </c>
      <c r="E80" s="184">
        <v>22.8309</v>
      </c>
      <c r="F80" s="184">
        <v>4.7999999999999996E-3</v>
      </c>
      <c r="G80" s="184">
        <v>2.0640000000000001</v>
      </c>
      <c r="H80" s="184">
        <v>2.6071</v>
      </c>
      <c r="I80" s="184">
        <v>3.048</v>
      </c>
      <c r="J80" s="184">
        <v>6.0841000000000003</v>
      </c>
      <c r="K80" s="184">
        <v>8.0138999999999996</v>
      </c>
      <c r="L80" s="184">
        <v>12.776400000000001</v>
      </c>
      <c r="M80" s="184">
        <v>20.2164</v>
      </c>
      <c r="N80" s="184">
        <v>31.9255</v>
      </c>
      <c r="O80" s="184">
        <v>10.209899999999999</v>
      </c>
      <c r="P80" s="184">
        <v>10.007</v>
      </c>
      <c r="Q80" s="184">
        <v>11.2613</v>
      </c>
      <c r="R80" s="184">
        <v>18.1571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44440</v>
      </c>
      <c r="E81" s="184">
        <v>131.62970000000001</v>
      </c>
      <c r="F81" s="184">
        <v>-3.0000000000000001E-3</v>
      </c>
      <c r="G81" s="184">
        <v>1.8797999999999999</v>
      </c>
      <c r="H81" s="184">
        <v>2.6770999999999998</v>
      </c>
      <c r="I81" s="184">
        <v>2.3309000000000002</v>
      </c>
      <c r="J81" s="184">
        <v>4.6665000000000001</v>
      </c>
      <c r="K81" s="184">
        <v>11.0169</v>
      </c>
      <c r="L81" s="184">
        <v>16.421600000000002</v>
      </c>
      <c r="M81" s="184">
        <v>29.627600000000001</v>
      </c>
      <c r="N81" s="184">
        <v>40.861199999999997</v>
      </c>
      <c r="O81" s="184">
        <v>12.901199999999999</v>
      </c>
      <c r="P81" s="184">
        <v>12.9132</v>
      </c>
      <c r="Q81" s="184">
        <v>12.909800000000001</v>
      </c>
      <c r="R81" s="184">
        <v>21.616199999999999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44440</v>
      </c>
      <c r="E82" s="184">
        <v>141.9237</v>
      </c>
      <c r="F82" s="184">
        <v>5.9999999999999995E-4</v>
      </c>
      <c r="G82" s="184">
        <v>1.8979999999999999</v>
      </c>
      <c r="H82" s="184">
        <v>2.7027999999999999</v>
      </c>
      <c r="I82" s="184">
        <v>2.3824999999999998</v>
      </c>
      <c r="J82" s="184">
        <v>4.7919</v>
      </c>
      <c r="K82" s="184">
        <v>11.384399999999999</v>
      </c>
      <c r="L82" s="184">
        <v>17.1861</v>
      </c>
      <c r="M82" s="184">
        <v>30.8659</v>
      </c>
      <c r="N82" s="184">
        <v>42.5886</v>
      </c>
      <c r="O82" s="184">
        <v>14.1591</v>
      </c>
      <c r="P82" s="184">
        <v>14.236599999999999</v>
      </c>
      <c r="Q82" s="184">
        <v>12.7158</v>
      </c>
      <c r="R82" s="184">
        <v>22.957599999999999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44440</v>
      </c>
      <c r="E83" s="184">
        <v>323.26850000000002</v>
      </c>
      <c r="F83" s="184">
        <v>-0.25540000000000002</v>
      </c>
      <c r="G83" s="184">
        <v>1.5858000000000001</v>
      </c>
      <c r="H83" s="184">
        <v>1.9292</v>
      </c>
      <c r="I83" s="184">
        <v>2.0057999999999998</v>
      </c>
      <c r="J83" s="184">
        <v>5.8688000000000002</v>
      </c>
      <c r="K83" s="184">
        <v>9.8994999999999997</v>
      </c>
      <c r="L83" s="184">
        <v>15.3604</v>
      </c>
      <c r="M83" s="184">
        <v>29.098299999999998</v>
      </c>
      <c r="N83" s="184">
        <v>43.939500000000002</v>
      </c>
      <c r="O83" s="184">
        <v>13.0556</v>
      </c>
      <c r="P83" s="184">
        <v>11.233700000000001</v>
      </c>
      <c r="Q83" s="184">
        <v>14.5947</v>
      </c>
      <c r="R83" s="184">
        <v>21.496700000000001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44440</v>
      </c>
      <c r="E84" s="184">
        <v>407.05562068340799</v>
      </c>
      <c r="F84" s="184">
        <v>-0.25800000000000001</v>
      </c>
      <c r="G84" s="184">
        <v>1.5729</v>
      </c>
      <c r="H84" s="184">
        <v>1.9109</v>
      </c>
      <c r="I84" s="184">
        <v>1.9688000000000001</v>
      </c>
      <c r="J84" s="184">
        <v>5.7785000000000002</v>
      </c>
      <c r="K84" s="184">
        <v>9.6494999999999997</v>
      </c>
      <c r="L84" s="184">
        <v>14.815200000000001</v>
      </c>
      <c r="M84" s="184">
        <v>28.159600000000001</v>
      </c>
      <c r="N84" s="184">
        <v>42.521500000000003</v>
      </c>
      <c r="O84" s="184">
        <v>11.804</v>
      </c>
      <c r="P84" s="184">
        <v>9.9090000000000007</v>
      </c>
      <c r="Q84" s="184">
        <v>15.3735</v>
      </c>
      <c r="R84" s="184">
        <v>20.2639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44440</v>
      </c>
      <c r="E85" s="184">
        <v>12.56</v>
      </c>
      <c r="F85" s="184">
        <v>-7.9600000000000004E-2</v>
      </c>
      <c r="G85" s="184">
        <v>2.1137999999999999</v>
      </c>
      <c r="H85" s="184">
        <v>2.6983000000000001</v>
      </c>
      <c r="I85" s="184">
        <v>2.6143999999999998</v>
      </c>
      <c r="J85" s="184">
        <v>4.9290000000000003</v>
      </c>
      <c r="K85" s="184">
        <v>12.0428</v>
      </c>
      <c r="L85" s="184">
        <v>17.823599999999999</v>
      </c>
      <c r="M85" s="184"/>
      <c r="N85" s="184"/>
      <c r="O85" s="184"/>
      <c r="P85" s="184"/>
      <c r="Q85" s="184">
        <v>25.6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44440</v>
      </c>
      <c r="E86" s="184">
        <v>12.46</v>
      </c>
      <c r="F86" s="184">
        <v>0</v>
      </c>
      <c r="G86" s="184">
        <v>2.1311</v>
      </c>
      <c r="H86" s="184">
        <v>2.7204999999999999</v>
      </c>
      <c r="I86" s="184">
        <v>2.5514000000000001</v>
      </c>
      <c r="J86" s="184">
        <v>4.8822000000000001</v>
      </c>
      <c r="K86" s="184">
        <v>11.748900000000001</v>
      </c>
      <c r="L86" s="184">
        <v>17.215399999999999</v>
      </c>
      <c r="M86" s="184"/>
      <c r="N86" s="184"/>
      <c r="O86" s="184"/>
      <c r="P86" s="184"/>
      <c r="Q86" s="184">
        <v>24.6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44440</v>
      </c>
      <c r="E87" s="184">
        <v>253.53700000000001</v>
      </c>
      <c r="F87" s="184">
        <v>-1.4800000000000001E-2</v>
      </c>
      <c r="G87" s="184">
        <v>1.9272</v>
      </c>
      <c r="H87" s="184">
        <v>2.2078000000000002</v>
      </c>
      <c r="I87" s="184">
        <v>1.6228</v>
      </c>
      <c r="J87" s="184">
        <v>3.4155000000000002</v>
      </c>
      <c r="K87" s="184">
        <v>9.2135999999999996</v>
      </c>
      <c r="L87" s="184">
        <v>16.8873</v>
      </c>
      <c r="M87" s="184">
        <v>33.450000000000003</v>
      </c>
      <c r="N87" s="184">
        <v>47.415100000000002</v>
      </c>
      <c r="O87" s="184">
        <v>11.967499999999999</v>
      </c>
      <c r="P87" s="184">
        <v>12.067600000000001</v>
      </c>
      <c r="Q87" s="184">
        <v>12.955399999999999</v>
      </c>
      <c r="R87" s="184">
        <v>23.898900000000001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44440</v>
      </c>
      <c r="E88" s="184">
        <v>247.671721831376</v>
      </c>
      <c r="F88" s="184">
        <v>-1.66E-2</v>
      </c>
      <c r="G88" s="184">
        <v>1.9186000000000001</v>
      </c>
      <c r="H88" s="184">
        <v>2.1953999999999998</v>
      </c>
      <c r="I88" s="184">
        <v>1.5983000000000001</v>
      </c>
      <c r="J88" s="184">
        <v>3.3578999999999999</v>
      </c>
      <c r="K88" s="184">
        <v>9.0367999999999995</v>
      </c>
      <c r="L88" s="184">
        <v>16.502300000000002</v>
      </c>
      <c r="M88" s="184">
        <v>32.792400000000001</v>
      </c>
      <c r="N88" s="184">
        <v>46.308700000000002</v>
      </c>
      <c r="O88" s="184">
        <v>11.1904</v>
      </c>
      <c r="P88" s="184">
        <v>11.2752</v>
      </c>
      <c r="Q88" s="184">
        <v>12.782</v>
      </c>
      <c r="R88" s="184">
        <v>22.981100000000001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9.0723684210526259E-3</v>
      </c>
      <c r="G89" s="186">
        <v>1.9764105263157883</v>
      </c>
      <c r="H89" s="186">
        <v>2.4941381578947368</v>
      </c>
      <c r="I89" s="186">
        <v>2.2104105263157896</v>
      </c>
      <c r="J89" s="186">
        <v>4.1243894736842099</v>
      </c>
      <c r="K89" s="186">
        <v>9.2239144736842089</v>
      </c>
      <c r="L89" s="186">
        <v>15.45591578947368</v>
      </c>
      <c r="M89" s="186">
        <v>27.944694594594594</v>
      </c>
      <c r="N89" s="186">
        <v>42.327568918918928</v>
      </c>
      <c r="O89" s="186">
        <v>13.492168749999999</v>
      </c>
      <c r="P89" s="186">
        <v>12.902161538461534</v>
      </c>
      <c r="Q89" s="186">
        <v>14.426377631578944</v>
      </c>
      <c r="R89" s="186">
        <v>23.641949999999994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-7.5000000000000002E-4</v>
      </c>
      <c r="G90" s="186">
        <v>1.9083000000000001</v>
      </c>
      <c r="H90" s="186">
        <v>2.4710999999999999</v>
      </c>
      <c r="I90" s="186">
        <v>2.2216499999999999</v>
      </c>
      <c r="J90" s="186">
        <v>4.5716999999999999</v>
      </c>
      <c r="K90" s="186">
        <v>9.2249499999999998</v>
      </c>
      <c r="L90" s="186">
        <v>15.052</v>
      </c>
      <c r="M90" s="186">
        <v>28.618749999999999</v>
      </c>
      <c r="N90" s="186">
        <v>42.555050000000001</v>
      </c>
      <c r="O90" s="186">
        <v>13.203600000000002</v>
      </c>
      <c r="P90" s="186">
        <v>12.7318</v>
      </c>
      <c r="Q90" s="186">
        <v>14.079050000000001</v>
      </c>
      <c r="R90" s="186">
        <v>22.628450000000001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44440</v>
      </c>
      <c r="E93" s="184">
        <v>21.216699999999999</v>
      </c>
      <c r="F93" s="184">
        <v>-4.2900000000000001E-2</v>
      </c>
      <c r="G93" s="184">
        <v>7.4999999999999997E-3</v>
      </c>
      <c r="H93" s="184">
        <v>8.9599999999999999E-2</v>
      </c>
      <c r="I93" s="184">
        <v>0.13400000000000001</v>
      </c>
      <c r="J93" s="184">
        <v>0.2959</v>
      </c>
      <c r="K93" s="184">
        <v>1.1504000000000001</v>
      </c>
      <c r="L93" s="184">
        <v>2.4481000000000002</v>
      </c>
      <c r="M93" s="184">
        <v>3.2357</v>
      </c>
      <c r="N93" s="184">
        <v>4.1258999999999997</v>
      </c>
      <c r="O93" s="184">
        <v>5.1231999999999998</v>
      </c>
      <c r="P93" s="184">
        <v>5.3785999999999996</v>
      </c>
      <c r="Q93" s="184">
        <v>6.4055999999999997</v>
      </c>
      <c r="R93" s="184">
        <v>4.3131000000000004</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44440</v>
      </c>
      <c r="E94" s="184">
        <v>22.2637</v>
      </c>
      <c r="F94" s="184">
        <v>-4.1300000000000003E-2</v>
      </c>
      <c r="G94" s="184">
        <v>1.66E-2</v>
      </c>
      <c r="H94" s="184">
        <v>0.10249999999999999</v>
      </c>
      <c r="I94" s="184">
        <v>0.15970000000000001</v>
      </c>
      <c r="J94" s="184">
        <v>0.35749999999999998</v>
      </c>
      <c r="K94" s="184">
        <v>1.3192999999999999</v>
      </c>
      <c r="L94" s="184">
        <v>2.7881</v>
      </c>
      <c r="M94" s="184">
        <v>3.734</v>
      </c>
      <c r="N94" s="184">
        <v>4.7876000000000003</v>
      </c>
      <c r="O94" s="184">
        <v>5.7609000000000004</v>
      </c>
      <c r="P94" s="184">
        <v>6.0282999999999998</v>
      </c>
      <c r="Q94" s="184">
        <v>7.1177999999999999</v>
      </c>
      <c r="R94" s="184">
        <v>4.9485999999999999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44440</v>
      </c>
      <c r="E95" s="184">
        <v>15.7584</v>
      </c>
      <c r="F95" s="184">
        <v>-7.6100000000000001E-2</v>
      </c>
      <c r="G95" s="184">
        <v>2.41E-2</v>
      </c>
      <c r="H95" s="184">
        <v>0.12139999999999999</v>
      </c>
      <c r="I95" s="184">
        <v>0.1774</v>
      </c>
      <c r="J95" s="184">
        <v>0.3483</v>
      </c>
      <c r="K95" s="184">
        <v>1.2074</v>
      </c>
      <c r="L95" s="184">
        <v>2.5857000000000001</v>
      </c>
      <c r="M95" s="184">
        <v>3.464</v>
      </c>
      <c r="N95" s="184">
        <v>4.5755999999999997</v>
      </c>
      <c r="O95" s="184">
        <v>5.7126000000000001</v>
      </c>
      <c r="P95" s="184">
        <v>6.1440000000000001</v>
      </c>
      <c r="Q95" s="184">
        <v>6.6588000000000003</v>
      </c>
      <c r="R95" s="184">
        <v>4.8936999999999999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44440</v>
      </c>
      <c r="E96" s="184">
        <v>14.902699999999999</v>
      </c>
      <c r="F96" s="184">
        <v>-7.8399999999999997E-2</v>
      </c>
      <c r="G96" s="184">
        <v>1.34E-2</v>
      </c>
      <c r="H96" s="184">
        <v>0.10680000000000001</v>
      </c>
      <c r="I96" s="184">
        <v>0.1492</v>
      </c>
      <c r="J96" s="184">
        <v>0.28129999999999999</v>
      </c>
      <c r="K96" s="184">
        <v>1.0187999999999999</v>
      </c>
      <c r="L96" s="184">
        <v>2.2006999999999999</v>
      </c>
      <c r="M96" s="184">
        <v>2.8837000000000002</v>
      </c>
      <c r="N96" s="184">
        <v>3.7944</v>
      </c>
      <c r="O96" s="184">
        <v>4.9405000000000001</v>
      </c>
      <c r="P96" s="184">
        <v>5.3338000000000001</v>
      </c>
      <c r="Q96" s="184">
        <v>5.8181000000000003</v>
      </c>
      <c r="R96" s="184">
        <v>4.1241000000000003</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44440</v>
      </c>
      <c r="E97" s="184">
        <v>13.256</v>
      </c>
      <c r="F97" s="184">
        <v>-6.7799999999999999E-2</v>
      </c>
      <c r="G97" s="184">
        <v>1.5100000000000001E-2</v>
      </c>
      <c r="H97" s="184">
        <v>8.3099999999999993E-2</v>
      </c>
      <c r="I97" s="184">
        <v>0.12839999999999999</v>
      </c>
      <c r="J97" s="184">
        <v>0.34060000000000001</v>
      </c>
      <c r="K97" s="184">
        <v>1.2448999999999999</v>
      </c>
      <c r="L97" s="184">
        <v>2.5609000000000002</v>
      </c>
      <c r="M97" s="184">
        <v>3.5301</v>
      </c>
      <c r="N97" s="184">
        <v>4.7408000000000001</v>
      </c>
      <c r="O97" s="184">
        <v>5.7740999999999998</v>
      </c>
      <c r="P97" s="184"/>
      <c r="Q97" s="184">
        <v>6.2085999999999997</v>
      </c>
      <c r="R97" s="184">
        <v>5.1078999999999999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44440</v>
      </c>
      <c r="E98" s="184">
        <v>12.891999999999999</v>
      </c>
      <c r="F98" s="184">
        <v>-6.9800000000000001E-2</v>
      </c>
      <c r="G98" s="184">
        <v>7.7999999999999996E-3</v>
      </c>
      <c r="H98" s="184">
        <v>6.9900000000000004E-2</v>
      </c>
      <c r="I98" s="184">
        <v>0.1009</v>
      </c>
      <c r="J98" s="184">
        <v>0.2878</v>
      </c>
      <c r="K98" s="184">
        <v>1.0820000000000001</v>
      </c>
      <c r="L98" s="184">
        <v>2.2282000000000002</v>
      </c>
      <c r="M98" s="184">
        <v>3.0371000000000001</v>
      </c>
      <c r="N98" s="184">
        <v>4.0685000000000002</v>
      </c>
      <c r="O98" s="184">
        <v>5.1497999999999999</v>
      </c>
      <c r="P98" s="184"/>
      <c r="Q98" s="184">
        <v>5.5785</v>
      </c>
      <c r="R98" s="184">
        <v>4.4661999999999997</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44440</v>
      </c>
      <c r="E99" s="184">
        <v>11.612500000000001</v>
      </c>
      <c r="F99" s="184">
        <v>-5.3400000000000003E-2</v>
      </c>
      <c r="G99" s="184">
        <v>-1.72E-2</v>
      </c>
      <c r="H99" s="184">
        <v>4.5699999999999998E-2</v>
      </c>
      <c r="I99" s="184">
        <v>7.4099999999999999E-2</v>
      </c>
      <c r="J99" s="184">
        <v>0.18029999999999999</v>
      </c>
      <c r="K99" s="184">
        <v>0.77929999999999999</v>
      </c>
      <c r="L99" s="184">
        <v>1.7791999999999999</v>
      </c>
      <c r="M99" s="184">
        <v>2.3424999999999998</v>
      </c>
      <c r="N99" s="184">
        <v>3.1865000000000001</v>
      </c>
      <c r="O99" s="184">
        <v>4.7245999999999997</v>
      </c>
      <c r="P99" s="184"/>
      <c r="Q99" s="184">
        <v>4.7701000000000002</v>
      </c>
      <c r="R99" s="184">
        <v>3.7502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44440</v>
      </c>
      <c r="E100" s="184">
        <v>11.362399999999999</v>
      </c>
      <c r="F100" s="184">
        <v>-5.45E-2</v>
      </c>
      <c r="G100" s="184">
        <v>-2.3800000000000002E-2</v>
      </c>
      <c r="H100" s="184">
        <v>3.61E-2</v>
      </c>
      <c r="I100" s="184">
        <v>5.6399999999999999E-2</v>
      </c>
      <c r="J100" s="184">
        <v>0.13750000000000001</v>
      </c>
      <c r="K100" s="184">
        <v>0.66180000000000005</v>
      </c>
      <c r="L100" s="184">
        <v>1.4862</v>
      </c>
      <c r="M100" s="184">
        <v>1.8501000000000001</v>
      </c>
      <c r="N100" s="184">
        <v>2.4904999999999999</v>
      </c>
      <c r="O100" s="184">
        <v>4.0084</v>
      </c>
      <c r="P100" s="184"/>
      <c r="Q100" s="184">
        <v>4.0614999999999997</v>
      </c>
      <c r="R100" s="184">
        <v>3.0108000000000001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44440</v>
      </c>
      <c r="E101" s="184">
        <v>12.228999999999999</v>
      </c>
      <c r="F101" s="184">
        <v>-4.0899999999999999E-2</v>
      </c>
      <c r="G101" s="184">
        <v>8.2000000000000007E-3</v>
      </c>
      <c r="H101" s="184">
        <v>0.10639999999999999</v>
      </c>
      <c r="I101" s="184">
        <v>0.13919999999999999</v>
      </c>
      <c r="J101" s="184">
        <v>0.36930000000000002</v>
      </c>
      <c r="K101" s="184">
        <v>1.2418</v>
      </c>
      <c r="L101" s="184">
        <v>2.5148999999999999</v>
      </c>
      <c r="M101" s="184">
        <v>3.3290999999999999</v>
      </c>
      <c r="N101" s="184">
        <v>4.4231999999999996</v>
      </c>
      <c r="O101" s="184">
        <v>5.6125999999999996</v>
      </c>
      <c r="P101" s="184"/>
      <c r="Q101" s="184">
        <v>5.7443</v>
      </c>
      <c r="R101" s="184">
        <v>4.7023999999999999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44440</v>
      </c>
      <c r="E102" s="184">
        <v>11.968</v>
      </c>
      <c r="F102" s="184">
        <v>-4.1799999999999997E-2</v>
      </c>
      <c r="G102" s="184">
        <v>8.3999999999999995E-3</v>
      </c>
      <c r="H102" s="184">
        <v>0.1004</v>
      </c>
      <c r="I102" s="184">
        <v>0.1255</v>
      </c>
      <c r="J102" s="184">
        <v>0.31850000000000001</v>
      </c>
      <c r="K102" s="184">
        <v>1.0895999999999999</v>
      </c>
      <c r="L102" s="184">
        <v>2.2206999999999999</v>
      </c>
      <c r="M102" s="184">
        <v>2.8885999999999998</v>
      </c>
      <c r="N102" s="184">
        <v>3.8258000000000001</v>
      </c>
      <c r="O102" s="184">
        <v>4.992</v>
      </c>
      <c r="P102" s="184"/>
      <c r="Q102" s="184">
        <v>5.1128999999999998</v>
      </c>
      <c r="R102" s="184">
        <v>4.0914999999999999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44440</v>
      </c>
      <c r="E103" s="184">
        <v>16.089700000000001</v>
      </c>
      <c r="F103" s="184">
        <v>-3.5999999999999997E-2</v>
      </c>
      <c r="G103" s="184">
        <v>2.6700000000000002E-2</v>
      </c>
      <c r="H103" s="184">
        <v>9.8299999999999998E-2</v>
      </c>
      <c r="I103" s="184">
        <v>0.15690000000000001</v>
      </c>
      <c r="J103" s="184">
        <v>0.36620000000000003</v>
      </c>
      <c r="K103" s="184">
        <v>1.3224</v>
      </c>
      <c r="L103" s="184">
        <v>2.6953999999999998</v>
      </c>
      <c r="M103" s="184">
        <v>3.6219999999999999</v>
      </c>
      <c r="N103" s="184">
        <v>4.7697000000000003</v>
      </c>
      <c r="O103" s="184">
        <v>5.9335000000000004</v>
      </c>
      <c r="P103" s="184">
        <v>6.2118000000000002</v>
      </c>
      <c r="Q103" s="184">
        <v>6.8419999999999996</v>
      </c>
      <c r="R103" s="184">
        <v>5.1778000000000004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44440</v>
      </c>
      <c r="E104" s="184">
        <v>15.400499999999999</v>
      </c>
      <c r="F104" s="184">
        <v>-3.7600000000000001E-2</v>
      </c>
      <c r="G104" s="184">
        <v>1.7500000000000002E-2</v>
      </c>
      <c r="H104" s="184">
        <v>8.5099999999999995E-2</v>
      </c>
      <c r="I104" s="184">
        <v>0.12939999999999999</v>
      </c>
      <c r="J104" s="184">
        <v>0.29959999999999998</v>
      </c>
      <c r="K104" s="184">
        <v>1.1328</v>
      </c>
      <c r="L104" s="184">
        <v>2.3159999999999998</v>
      </c>
      <c r="M104" s="184">
        <v>3.0615999999999999</v>
      </c>
      <c r="N104" s="184">
        <v>4.0209000000000001</v>
      </c>
      <c r="O104" s="184">
        <v>5.1849999999999996</v>
      </c>
      <c r="P104" s="184">
        <v>5.4870000000000001</v>
      </c>
      <c r="Q104" s="184">
        <v>6.1931000000000003</v>
      </c>
      <c r="R104" s="184">
        <v>4.4173999999999998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44440</v>
      </c>
      <c r="E105" s="184">
        <v>24.984999999999999</v>
      </c>
      <c r="F105" s="184">
        <v>-0.04</v>
      </c>
      <c r="G105" s="184">
        <v>0.02</v>
      </c>
      <c r="H105" s="184">
        <v>9.6100000000000005E-2</v>
      </c>
      <c r="I105" s="184">
        <v>0.14829999999999999</v>
      </c>
      <c r="J105" s="184">
        <v>0.36549999999999999</v>
      </c>
      <c r="K105" s="184">
        <v>1.2726999999999999</v>
      </c>
      <c r="L105" s="184">
        <v>2.6288999999999998</v>
      </c>
      <c r="M105" s="184">
        <v>3.5047000000000001</v>
      </c>
      <c r="N105" s="184">
        <v>4.6755000000000004</v>
      </c>
      <c r="O105" s="184">
        <v>5.3639000000000001</v>
      </c>
      <c r="P105" s="184">
        <v>5.6675000000000004</v>
      </c>
      <c r="Q105" s="184">
        <v>6.6360999999999999</v>
      </c>
      <c r="R105" s="184">
        <v>4.6167999999999996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44440</v>
      </c>
      <c r="E106" s="184">
        <v>24.434999999999999</v>
      </c>
      <c r="F106" s="184">
        <v>-4.4999999999999998E-2</v>
      </c>
      <c r="G106" s="184">
        <v>1.23E-2</v>
      </c>
      <c r="H106" s="184">
        <v>8.5999999999999993E-2</v>
      </c>
      <c r="I106" s="184">
        <v>0.127</v>
      </c>
      <c r="J106" s="184">
        <v>0.312</v>
      </c>
      <c r="K106" s="184">
        <v>1.1298999999999999</v>
      </c>
      <c r="L106" s="184">
        <v>2.3454999999999999</v>
      </c>
      <c r="M106" s="184">
        <v>3.0752000000000002</v>
      </c>
      <c r="N106" s="184">
        <v>4.0983000000000001</v>
      </c>
      <c r="O106" s="184">
        <v>4.8090000000000002</v>
      </c>
      <c r="P106" s="184">
        <v>5.1219999999999999</v>
      </c>
      <c r="Q106" s="184">
        <v>6.6542000000000003</v>
      </c>
      <c r="R106" s="184">
        <v>4.0510999999999999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44440</v>
      </c>
      <c r="E107" s="184">
        <v>15.762</v>
      </c>
      <c r="F107" s="184">
        <v>-4.4400000000000002E-2</v>
      </c>
      <c r="G107" s="184">
        <v>1.9E-2</v>
      </c>
      <c r="H107" s="184">
        <v>9.5299999999999996E-2</v>
      </c>
      <c r="I107" s="184">
        <v>0.14610000000000001</v>
      </c>
      <c r="J107" s="184">
        <v>0.3629</v>
      </c>
      <c r="K107" s="184">
        <v>1.2722</v>
      </c>
      <c r="L107" s="184">
        <v>2.6305999999999998</v>
      </c>
      <c r="M107" s="184">
        <v>3.4998999999999998</v>
      </c>
      <c r="N107" s="184">
        <v>4.6753</v>
      </c>
      <c r="O107" s="184">
        <v>5.3621999999999996</v>
      </c>
      <c r="P107" s="184">
        <v>5.6692</v>
      </c>
      <c r="Q107" s="184">
        <v>6.3177000000000003</v>
      </c>
      <c r="R107" s="184">
        <v>4.6138000000000003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44440</v>
      </c>
      <c r="E108" s="184">
        <v>27.312899999999999</v>
      </c>
      <c r="F108" s="184">
        <v>-7.1300000000000002E-2</v>
      </c>
      <c r="G108" s="184">
        <v>-1.03E-2</v>
      </c>
      <c r="H108" s="184">
        <v>8.5000000000000006E-2</v>
      </c>
      <c r="I108" s="184">
        <v>0.1195</v>
      </c>
      <c r="J108" s="184">
        <v>0.28050000000000003</v>
      </c>
      <c r="K108" s="184">
        <v>1.1226</v>
      </c>
      <c r="L108" s="184">
        <v>2.3763999999999998</v>
      </c>
      <c r="M108" s="184">
        <v>3.0865999999999998</v>
      </c>
      <c r="N108" s="184">
        <v>4.0911999999999997</v>
      </c>
      <c r="O108" s="184">
        <v>5.0730000000000004</v>
      </c>
      <c r="P108" s="184">
        <v>5.3760000000000003</v>
      </c>
      <c r="Q108" s="184">
        <v>7.0831</v>
      </c>
      <c r="R108" s="184">
        <v>4.2747000000000002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44440</v>
      </c>
      <c r="E109" s="184">
        <v>28.652799999999999</v>
      </c>
      <c r="F109" s="184">
        <v>-7.0099999999999996E-2</v>
      </c>
      <c r="G109" s="184">
        <v>-3.0999999999999999E-3</v>
      </c>
      <c r="H109" s="184">
        <v>9.4700000000000006E-2</v>
      </c>
      <c r="I109" s="184">
        <v>0.1394</v>
      </c>
      <c r="J109" s="184">
        <v>0.32840000000000003</v>
      </c>
      <c r="K109" s="184">
        <v>1.2574000000000001</v>
      </c>
      <c r="L109" s="184">
        <v>2.65</v>
      </c>
      <c r="M109" s="184">
        <v>3.4973000000000001</v>
      </c>
      <c r="N109" s="184">
        <v>4.6440999999999999</v>
      </c>
      <c r="O109" s="184">
        <v>5.6558000000000002</v>
      </c>
      <c r="P109" s="184">
        <v>5.9923999999999999</v>
      </c>
      <c r="Q109" s="184">
        <v>7.2061000000000002</v>
      </c>
      <c r="R109" s="184">
        <v>4.8296000000000001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44440</v>
      </c>
      <c r="E110" s="184">
        <v>27.303899999999999</v>
      </c>
      <c r="F110" s="184">
        <v>-6.6199999999999995E-2</v>
      </c>
      <c r="G110" s="184">
        <v>2.0899999999999998E-2</v>
      </c>
      <c r="H110" s="184">
        <v>6.6699999999999995E-2</v>
      </c>
      <c r="I110" s="184">
        <v>0.1236</v>
      </c>
      <c r="J110" s="184">
        <v>0.33989999999999998</v>
      </c>
      <c r="K110" s="184">
        <v>1.2226999999999999</v>
      </c>
      <c r="L110" s="184">
        <v>2.5287000000000002</v>
      </c>
      <c r="M110" s="184">
        <v>3.3961000000000001</v>
      </c>
      <c r="N110" s="184">
        <v>4.5834000000000001</v>
      </c>
      <c r="O110" s="184">
        <v>5.6752000000000002</v>
      </c>
      <c r="P110" s="184">
        <v>5.9755000000000003</v>
      </c>
      <c r="Q110" s="184">
        <v>7.0682999999999998</v>
      </c>
      <c r="R110" s="184">
        <v>4.6867000000000001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44440</v>
      </c>
      <c r="E111" s="184">
        <v>25.9194</v>
      </c>
      <c r="F111" s="184">
        <v>-6.8199999999999997E-2</v>
      </c>
      <c r="G111" s="184">
        <v>1.12E-2</v>
      </c>
      <c r="H111" s="184">
        <v>5.33E-2</v>
      </c>
      <c r="I111" s="184">
        <v>9.69E-2</v>
      </c>
      <c r="J111" s="184">
        <v>0.27779999999999999</v>
      </c>
      <c r="K111" s="184">
        <v>1.0487</v>
      </c>
      <c r="L111" s="184">
        <v>2.1869000000000001</v>
      </c>
      <c r="M111" s="184">
        <v>2.8801000000000001</v>
      </c>
      <c r="N111" s="184">
        <v>3.8645999999999998</v>
      </c>
      <c r="O111" s="184">
        <v>4.9322999999999997</v>
      </c>
      <c r="P111" s="184">
        <v>5.2663000000000002</v>
      </c>
      <c r="Q111" s="184">
        <v>6.6901999999999999</v>
      </c>
      <c r="R111" s="184">
        <v>3.9359000000000002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44440</v>
      </c>
      <c r="E112" s="184">
        <v>15.0029</v>
      </c>
      <c r="F112" s="184">
        <v>-5.9299999999999999E-2</v>
      </c>
      <c r="G112" s="184">
        <v>-2.87E-2</v>
      </c>
      <c r="H112" s="184">
        <v>5.6000000000000001E-2</v>
      </c>
      <c r="I112" s="184">
        <v>3.6700000000000003E-2</v>
      </c>
      <c r="J112" s="184">
        <v>0.20169999999999999</v>
      </c>
      <c r="K112" s="184">
        <v>0.86729999999999996</v>
      </c>
      <c r="L112" s="184">
        <v>1.9481999999999999</v>
      </c>
      <c r="M112" s="184">
        <v>2.4830000000000001</v>
      </c>
      <c r="N112" s="184">
        <v>3.2204999999999999</v>
      </c>
      <c r="O112" s="184">
        <v>4.8129999999999997</v>
      </c>
      <c r="P112" s="184">
        <v>5.4923999999999999</v>
      </c>
      <c r="Q112" s="184">
        <v>6.2351000000000001</v>
      </c>
      <c r="R112" s="184">
        <v>3.8247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44440</v>
      </c>
      <c r="E113" s="184">
        <v>14.4078</v>
      </c>
      <c r="F113" s="184">
        <v>-6.0299999999999999E-2</v>
      </c>
      <c r="G113" s="184">
        <v>-3.8199999999999998E-2</v>
      </c>
      <c r="H113" s="184">
        <v>4.3099999999999999E-2</v>
      </c>
      <c r="I113" s="184">
        <v>1.04E-2</v>
      </c>
      <c r="J113" s="184">
        <v>0.13830000000000001</v>
      </c>
      <c r="K113" s="184">
        <v>0.68979999999999997</v>
      </c>
      <c r="L113" s="184">
        <v>1.5892999999999999</v>
      </c>
      <c r="M113" s="184">
        <v>1.9458</v>
      </c>
      <c r="N113" s="184">
        <v>2.5013999999999998</v>
      </c>
      <c r="O113" s="184">
        <v>4.1806999999999999</v>
      </c>
      <c r="P113" s="184">
        <v>4.8815</v>
      </c>
      <c r="Q113" s="184">
        <v>5.5959000000000003</v>
      </c>
      <c r="R113" s="184">
        <v>3.1474000000000002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44440</v>
      </c>
      <c r="E114" s="184">
        <v>25.174800000000001</v>
      </c>
      <c r="F114" s="184">
        <v>-5.5199999999999999E-2</v>
      </c>
      <c r="G114" s="184">
        <v>-2.8E-3</v>
      </c>
      <c r="H114" s="184">
        <v>9.1800000000000007E-2</v>
      </c>
      <c r="I114" s="184">
        <v>0.1074</v>
      </c>
      <c r="J114" s="184">
        <v>0.27800000000000002</v>
      </c>
      <c r="K114" s="184">
        <v>1.046</v>
      </c>
      <c r="L114" s="184">
        <v>2.1368999999999998</v>
      </c>
      <c r="M114" s="184">
        <v>2.8849</v>
      </c>
      <c r="N114" s="184">
        <v>3.7909000000000002</v>
      </c>
      <c r="O114" s="184">
        <v>4.9162999999999997</v>
      </c>
      <c r="P114" s="184">
        <v>5.2533000000000003</v>
      </c>
      <c r="Q114" s="184">
        <v>6.6449999999999996</v>
      </c>
      <c r="R114" s="184">
        <v>4.2137000000000002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44440</v>
      </c>
      <c r="E115" s="184">
        <v>26.5381</v>
      </c>
      <c r="F115" s="184">
        <v>-5.3499999999999999E-2</v>
      </c>
      <c r="G115" s="184">
        <v>5.7000000000000002E-3</v>
      </c>
      <c r="H115" s="184">
        <v>0.1037</v>
      </c>
      <c r="I115" s="184">
        <v>0.1305</v>
      </c>
      <c r="J115" s="184">
        <v>0.33310000000000001</v>
      </c>
      <c r="K115" s="184">
        <v>1.1993</v>
      </c>
      <c r="L115" s="184">
        <v>2.472</v>
      </c>
      <c r="M115" s="184">
        <v>3.4007000000000001</v>
      </c>
      <c r="N115" s="184">
        <v>4.4958999999999998</v>
      </c>
      <c r="O115" s="184">
        <v>5.5975999999999999</v>
      </c>
      <c r="P115" s="184">
        <v>5.9165999999999999</v>
      </c>
      <c r="Q115" s="184">
        <v>6.9307999999999996</v>
      </c>
      <c r="R115" s="184">
        <v>4.9153000000000002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44440</v>
      </c>
      <c r="E116" s="184">
        <v>10.8157</v>
      </c>
      <c r="F116" s="184">
        <v>-3.7900000000000003E-2</v>
      </c>
      <c r="G116" s="184">
        <v>5.9200000000000003E-2</v>
      </c>
      <c r="H116" s="184">
        <v>8.4199999999999997E-2</v>
      </c>
      <c r="I116" s="184">
        <v>0.14349999999999999</v>
      </c>
      <c r="J116" s="184">
        <v>0.29859999999999998</v>
      </c>
      <c r="K116" s="184">
        <v>1.0539000000000001</v>
      </c>
      <c r="L116" s="184">
        <v>2.1091000000000002</v>
      </c>
      <c r="M116" s="184">
        <v>2.7151999999999998</v>
      </c>
      <c r="N116" s="184">
        <v>3.6006</v>
      </c>
      <c r="O116" s="184"/>
      <c r="P116" s="184"/>
      <c r="Q116" s="184">
        <v>4.0380000000000003</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44440</v>
      </c>
      <c r="E117" s="184">
        <v>10.6564</v>
      </c>
      <c r="F117" s="184">
        <v>-3.9399999999999998E-2</v>
      </c>
      <c r="G117" s="184">
        <v>4.9799999999999997E-2</v>
      </c>
      <c r="H117" s="184">
        <v>6.9500000000000006E-2</v>
      </c>
      <c r="I117" s="184">
        <v>0.11459999999999999</v>
      </c>
      <c r="J117" s="184">
        <v>0.23139999999999999</v>
      </c>
      <c r="K117" s="184">
        <v>0.86319999999999997</v>
      </c>
      <c r="L117" s="184">
        <v>1.7249000000000001</v>
      </c>
      <c r="M117" s="184">
        <v>2.1402999999999999</v>
      </c>
      <c r="N117" s="184">
        <v>2.8281999999999998</v>
      </c>
      <c r="O117" s="184"/>
      <c r="P117" s="184"/>
      <c r="Q117" s="184">
        <v>3.2616000000000001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44440</v>
      </c>
      <c r="E118" s="184">
        <v>26.397200000000002</v>
      </c>
      <c r="F118" s="184">
        <v>-7.0800000000000002E-2</v>
      </c>
      <c r="G118" s="184">
        <v>-8.0000000000000004E-4</v>
      </c>
      <c r="H118" s="184">
        <v>7.9600000000000004E-2</v>
      </c>
      <c r="I118" s="184">
        <v>9.2100000000000001E-2</v>
      </c>
      <c r="J118" s="184">
        <v>0.24079999999999999</v>
      </c>
      <c r="K118" s="184">
        <v>0.94110000000000005</v>
      </c>
      <c r="L118" s="184">
        <v>1.7786</v>
      </c>
      <c r="M118" s="184">
        <v>2.1480000000000001</v>
      </c>
      <c r="N118" s="184">
        <v>2.8329</v>
      </c>
      <c r="O118" s="184">
        <v>3.9325999999999999</v>
      </c>
      <c r="P118" s="184">
        <v>4.5077999999999996</v>
      </c>
      <c r="Q118" s="184">
        <v>6.6238999999999999</v>
      </c>
      <c r="R118" s="184">
        <v>2.9007000000000001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44440</v>
      </c>
      <c r="E119" s="184">
        <v>27.456399999999999</v>
      </c>
      <c r="F119" s="184">
        <v>-6.9500000000000006E-2</v>
      </c>
      <c r="G119" s="184">
        <v>4.7000000000000002E-3</v>
      </c>
      <c r="H119" s="184">
        <v>8.7499999999999994E-2</v>
      </c>
      <c r="I119" s="184">
        <v>0.1076</v>
      </c>
      <c r="J119" s="184">
        <v>0.2772</v>
      </c>
      <c r="K119" s="184">
        <v>1.0426</v>
      </c>
      <c r="L119" s="184">
        <v>1.9839</v>
      </c>
      <c r="M119" s="184">
        <v>2.4554</v>
      </c>
      <c r="N119" s="184">
        <v>3.2448000000000001</v>
      </c>
      <c r="O119" s="184">
        <v>4.3489000000000004</v>
      </c>
      <c r="P119" s="184">
        <v>4.9314</v>
      </c>
      <c r="Q119" s="184">
        <v>6.4523999999999999</v>
      </c>
      <c r="R119" s="184">
        <v>3.3126000000000002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44440</v>
      </c>
      <c r="E120" s="184">
        <v>29.603300000000001</v>
      </c>
      <c r="F120" s="184">
        <v>-6.9500000000000006E-2</v>
      </c>
      <c r="G120" s="184">
        <v>4.7000000000000002E-3</v>
      </c>
      <c r="H120" s="184">
        <v>7.5399999999999995E-2</v>
      </c>
      <c r="I120" s="184">
        <v>0.114</v>
      </c>
      <c r="J120" s="184">
        <v>0.29339999999999999</v>
      </c>
      <c r="K120" s="184">
        <v>1.1196999999999999</v>
      </c>
      <c r="L120" s="184">
        <v>2.3801000000000001</v>
      </c>
      <c r="M120" s="184">
        <v>3.1829999999999998</v>
      </c>
      <c r="N120" s="184">
        <v>4.1959</v>
      </c>
      <c r="O120" s="184">
        <v>5.1772</v>
      </c>
      <c r="P120" s="184">
        <v>5.5000999999999998</v>
      </c>
      <c r="Q120" s="184">
        <v>7.0484</v>
      </c>
      <c r="R120" s="184">
        <v>4.3765999999999998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44440</v>
      </c>
      <c r="E121" s="184">
        <v>30.929500000000001</v>
      </c>
      <c r="F121" s="184">
        <v>-6.7900000000000002E-2</v>
      </c>
      <c r="G121" s="184">
        <v>1.26E-2</v>
      </c>
      <c r="H121" s="184">
        <v>8.6400000000000005E-2</v>
      </c>
      <c r="I121" s="184">
        <v>0.13600000000000001</v>
      </c>
      <c r="J121" s="184">
        <v>0.34520000000000001</v>
      </c>
      <c r="K121" s="184">
        <v>1.2664</v>
      </c>
      <c r="L121" s="184">
        <v>2.6787000000000001</v>
      </c>
      <c r="M121" s="184">
        <v>3.6331000000000002</v>
      </c>
      <c r="N121" s="184">
        <v>4.7981999999999996</v>
      </c>
      <c r="O121" s="184">
        <v>5.7382999999999997</v>
      </c>
      <c r="P121" s="184">
        <v>6.0400999999999998</v>
      </c>
      <c r="Q121" s="184">
        <v>7.1924000000000001</v>
      </c>
      <c r="R121" s="184">
        <v>4.9593999999999996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44440</v>
      </c>
      <c r="E122" s="184">
        <v>15.916</v>
      </c>
      <c r="F122" s="184">
        <v>-3.1399999999999997E-2</v>
      </c>
      <c r="G122" s="184">
        <v>2.5100000000000001E-2</v>
      </c>
      <c r="H122" s="184">
        <v>0.1069</v>
      </c>
      <c r="I122" s="184">
        <v>0.151</v>
      </c>
      <c r="J122" s="184">
        <v>0.35310000000000002</v>
      </c>
      <c r="K122" s="184">
        <v>1.2919</v>
      </c>
      <c r="L122" s="184">
        <v>2.6970999999999998</v>
      </c>
      <c r="M122" s="184">
        <v>3.64</v>
      </c>
      <c r="N122" s="184">
        <v>4.7864000000000004</v>
      </c>
      <c r="O122" s="184">
        <v>5.8266</v>
      </c>
      <c r="P122" s="184">
        <v>6.1188000000000002</v>
      </c>
      <c r="Q122" s="184">
        <v>6.6886000000000001</v>
      </c>
      <c r="R122" s="184">
        <v>5.1871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44440</v>
      </c>
      <c r="E123" s="184">
        <v>15.253</v>
      </c>
      <c r="F123" s="184">
        <v>-3.2800000000000003E-2</v>
      </c>
      <c r="G123" s="184">
        <v>1.9699999999999999E-2</v>
      </c>
      <c r="H123" s="184">
        <v>9.1899999999999996E-2</v>
      </c>
      <c r="I123" s="184">
        <v>0.12470000000000001</v>
      </c>
      <c r="J123" s="184">
        <v>0.2959</v>
      </c>
      <c r="K123" s="184">
        <v>1.1204000000000001</v>
      </c>
      <c r="L123" s="184">
        <v>2.3485</v>
      </c>
      <c r="M123" s="184">
        <v>3.1095999999999999</v>
      </c>
      <c r="N123" s="184">
        <v>4.1017999999999999</v>
      </c>
      <c r="O123" s="184">
        <v>5.2252999999999998</v>
      </c>
      <c r="P123" s="184">
        <v>5.4997999999999996</v>
      </c>
      <c r="Q123" s="184">
        <v>6.0580999999999996</v>
      </c>
      <c r="R123" s="184">
        <v>4.5842000000000001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44440</v>
      </c>
      <c r="E124" s="184">
        <v>11.326000000000001</v>
      </c>
      <c r="F124" s="184">
        <v>-0.1129</v>
      </c>
      <c r="G124" s="184">
        <v>-4.4000000000000003E-3</v>
      </c>
      <c r="H124" s="184">
        <v>0.03</v>
      </c>
      <c r="I124" s="184">
        <v>0.1061</v>
      </c>
      <c r="J124" s="184">
        <v>0.28960000000000002</v>
      </c>
      <c r="K124" s="184">
        <v>1.1069</v>
      </c>
      <c r="L124" s="184">
        <v>2.3033000000000001</v>
      </c>
      <c r="M124" s="184">
        <v>3.0076000000000001</v>
      </c>
      <c r="N124" s="184">
        <v>3.9310999999999998</v>
      </c>
      <c r="O124" s="184"/>
      <c r="P124" s="184"/>
      <c r="Q124" s="184">
        <v>4.9002999999999997</v>
      </c>
      <c r="R124" s="184">
        <v>4.3318000000000003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44440</v>
      </c>
      <c r="E125" s="184">
        <v>11.1411</v>
      </c>
      <c r="F125" s="184">
        <v>-0.1157</v>
      </c>
      <c r="G125" s="184">
        <v>-1.6199999999999999E-2</v>
      </c>
      <c r="H125" s="184">
        <v>1.35E-2</v>
      </c>
      <c r="I125" s="184">
        <v>7.3700000000000002E-2</v>
      </c>
      <c r="J125" s="184">
        <v>0.21229999999999999</v>
      </c>
      <c r="K125" s="184">
        <v>0.9002</v>
      </c>
      <c r="L125" s="184">
        <v>1.9510000000000001</v>
      </c>
      <c r="M125" s="184">
        <v>2.5129000000000001</v>
      </c>
      <c r="N125" s="184">
        <v>3.2884000000000002</v>
      </c>
      <c r="O125" s="184"/>
      <c r="P125" s="184"/>
      <c r="Q125" s="184">
        <v>4.2389999999999999</v>
      </c>
      <c r="R125" s="184">
        <v>3.6793999999999998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44440</v>
      </c>
      <c r="E126" s="184">
        <v>10.3924</v>
      </c>
      <c r="F126" s="184">
        <v>-2.3099999999999999E-2</v>
      </c>
      <c r="G126" s="184">
        <v>5.0099999999999999E-2</v>
      </c>
      <c r="H126" s="184">
        <v>0.1137</v>
      </c>
      <c r="I126" s="184">
        <v>0.11749999999999999</v>
      </c>
      <c r="J126" s="184">
        <v>0.29730000000000001</v>
      </c>
      <c r="K126" s="184">
        <v>1.1641999999999999</v>
      </c>
      <c r="L126" s="184">
        <v>2.2652999999999999</v>
      </c>
      <c r="M126" s="184">
        <v>2.9990999999999999</v>
      </c>
      <c r="N126" s="184">
        <v>3.9697</v>
      </c>
      <c r="O126" s="184"/>
      <c r="P126" s="184"/>
      <c r="Q126" s="184">
        <v>3.8382000000000001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44440</v>
      </c>
      <c r="E127" s="184">
        <v>10.3026</v>
      </c>
      <c r="F127" s="184">
        <v>-2.52E-2</v>
      </c>
      <c r="G127" s="184">
        <v>3.7900000000000003E-2</v>
      </c>
      <c r="H127" s="184">
        <v>9.8100000000000007E-2</v>
      </c>
      <c r="I127" s="184">
        <v>8.5500000000000007E-2</v>
      </c>
      <c r="J127" s="184">
        <v>0.2208</v>
      </c>
      <c r="K127" s="184">
        <v>0.95050000000000001</v>
      </c>
      <c r="L127" s="184">
        <v>1.8314999999999999</v>
      </c>
      <c r="M127" s="184">
        <v>2.3464</v>
      </c>
      <c r="N127" s="184">
        <v>3.093</v>
      </c>
      <c r="O127" s="184"/>
      <c r="P127" s="184"/>
      <c r="Q127" s="184">
        <v>2.9601000000000002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44440</v>
      </c>
      <c r="E128" s="184">
        <v>10.522</v>
      </c>
      <c r="F128" s="184">
        <v>-5.7000000000000002E-2</v>
      </c>
      <c r="G128" s="184">
        <v>4.7500000000000001E-2</v>
      </c>
      <c r="H128" s="184">
        <v>0.1047</v>
      </c>
      <c r="I128" s="184">
        <v>0.15229999999999999</v>
      </c>
      <c r="J128" s="184">
        <v>0.3337</v>
      </c>
      <c r="K128" s="184">
        <v>1.2899</v>
      </c>
      <c r="L128" s="184">
        <v>2.6135999999999999</v>
      </c>
      <c r="M128" s="184">
        <v>3.4510000000000001</v>
      </c>
      <c r="N128" s="184">
        <v>4.6653000000000002</v>
      </c>
      <c r="O128" s="184"/>
      <c r="P128" s="184"/>
      <c r="Q128" s="184">
        <v>4.3213999999999997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44440</v>
      </c>
      <c r="E129" s="184">
        <v>10.436999999999999</v>
      </c>
      <c r="F129" s="184">
        <v>-5.7500000000000002E-2</v>
      </c>
      <c r="G129" s="184">
        <v>4.7899999999999998E-2</v>
      </c>
      <c r="H129" s="184">
        <v>9.5899999999999999E-2</v>
      </c>
      <c r="I129" s="184">
        <v>0.12470000000000001</v>
      </c>
      <c r="J129" s="184">
        <v>0.27860000000000001</v>
      </c>
      <c r="K129" s="184">
        <v>1.1238999999999999</v>
      </c>
      <c r="L129" s="184">
        <v>2.2734000000000001</v>
      </c>
      <c r="M129" s="184">
        <v>2.9390999999999998</v>
      </c>
      <c r="N129" s="184">
        <v>3.9748999999999999</v>
      </c>
      <c r="O129" s="184"/>
      <c r="P129" s="184"/>
      <c r="Q129" s="184">
        <v>3.6202000000000001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44440</v>
      </c>
      <c r="E132" s="184">
        <v>21.219799999999999</v>
      </c>
      <c r="F132" s="184">
        <v>-4.8000000000000001E-2</v>
      </c>
      <c r="G132" s="184">
        <v>1.18E-2</v>
      </c>
      <c r="H132" s="184">
        <v>9.4299999999999995E-2</v>
      </c>
      <c r="I132" s="184">
        <v>0.13120000000000001</v>
      </c>
      <c r="J132" s="184">
        <v>0.3115</v>
      </c>
      <c r="K132" s="184">
        <v>1.1275999999999999</v>
      </c>
      <c r="L132" s="184">
        <v>2.3311999999999999</v>
      </c>
      <c r="M132" s="184">
        <v>3.0693000000000001</v>
      </c>
      <c r="N132" s="184">
        <v>4.0598999999999998</v>
      </c>
      <c r="O132" s="184">
        <v>5.1748000000000003</v>
      </c>
      <c r="P132" s="184">
        <v>5.5332999999999997</v>
      </c>
      <c r="Q132" s="184">
        <v>7.1525999999999996</v>
      </c>
      <c r="R132" s="184">
        <v>4.3071000000000002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44440</v>
      </c>
      <c r="E133" s="184">
        <v>22.3002</v>
      </c>
      <c r="F133" s="184">
        <v>-4.6199999999999998E-2</v>
      </c>
      <c r="G133" s="184">
        <v>2.1100000000000001E-2</v>
      </c>
      <c r="H133" s="184">
        <v>0.10680000000000001</v>
      </c>
      <c r="I133" s="184">
        <v>0.15670000000000001</v>
      </c>
      <c r="J133" s="184">
        <v>0.37219999999999998</v>
      </c>
      <c r="K133" s="184">
        <v>1.2982</v>
      </c>
      <c r="L133" s="184">
        <v>2.6774</v>
      </c>
      <c r="M133" s="184">
        <v>3.5889000000000002</v>
      </c>
      <c r="N133" s="184">
        <v>4.7596999999999996</v>
      </c>
      <c r="O133" s="184">
        <v>5.8987999999999996</v>
      </c>
      <c r="P133" s="184">
        <v>6.226</v>
      </c>
      <c r="Q133" s="184">
        <v>7.2675999999999998</v>
      </c>
      <c r="R133" s="184">
        <v>5.0209999999999999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44440</v>
      </c>
      <c r="E134" s="184">
        <v>15.454000000000001</v>
      </c>
      <c r="F134" s="184">
        <v>-4.9200000000000001E-2</v>
      </c>
      <c r="G134" s="184">
        <v>3.2000000000000002E-3</v>
      </c>
      <c r="H134" s="184">
        <v>7.6399999999999996E-2</v>
      </c>
      <c r="I134" s="184">
        <v>0.10879999999999999</v>
      </c>
      <c r="J134" s="184">
        <v>0.29980000000000001</v>
      </c>
      <c r="K134" s="184">
        <v>1.2381</v>
      </c>
      <c r="L134" s="184">
        <v>2.4855</v>
      </c>
      <c r="M134" s="184">
        <v>3.4453</v>
      </c>
      <c r="N134" s="184">
        <v>4.7153999999999998</v>
      </c>
      <c r="O134" s="184">
        <v>5.3528000000000002</v>
      </c>
      <c r="P134" s="184">
        <v>5.7629999999999999</v>
      </c>
      <c r="Q134" s="184">
        <v>6.3977000000000004</v>
      </c>
      <c r="R134" s="184">
        <v>4.6924000000000001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44440</v>
      </c>
      <c r="E135" s="184">
        <v>14.8507</v>
      </c>
      <c r="F135" s="184">
        <v>-5.11E-2</v>
      </c>
      <c r="G135" s="184">
        <v>-5.4000000000000003E-3</v>
      </c>
      <c r="H135" s="184">
        <v>6.4000000000000001E-2</v>
      </c>
      <c r="I135" s="184">
        <v>8.4900000000000003E-2</v>
      </c>
      <c r="J135" s="184">
        <v>0.245</v>
      </c>
      <c r="K135" s="184">
        <v>1.0767</v>
      </c>
      <c r="L135" s="184">
        <v>2.1593</v>
      </c>
      <c r="M135" s="184">
        <v>2.9533</v>
      </c>
      <c r="N135" s="184">
        <v>4.0518999999999998</v>
      </c>
      <c r="O135" s="184">
        <v>4.7515999999999998</v>
      </c>
      <c r="P135" s="184">
        <v>5.1628999999999996</v>
      </c>
      <c r="Q135" s="184">
        <v>5.7957999999999998</v>
      </c>
      <c r="R135" s="184">
        <v>4.0547000000000004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44440</v>
      </c>
      <c r="E136" s="184">
        <v>11.739000000000001</v>
      </c>
      <c r="F136" s="184">
        <v>-6.3799999999999996E-2</v>
      </c>
      <c r="G136" s="184">
        <v>-1.4500000000000001E-2</v>
      </c>
      <c r="H136" s="184">
        <v>0.1177</v>
      </c>
      <c r="I136" s="184">
        <v>9.1200000000000003E-2</v>
      </c>
      <c r="J136" s="184">
        <v>0.18090000000000001</v>
      </c>
      <c r="K136" s="184">
        <v>0.75270000000000004</v>
      </c>
      <c r="L136" s="184">
        <v>1.7297</v>
      </c>
      <c r="M136" s="184">
        <v>2.1484000000000001</v>
      </c>
      <c r="N136" s="184">
        <v>2.7555999999999998</v>
      </c>
      <c r="O136" s="184">
        <v>1.2484999999999999</v>
      </c>
      <c r="P136" s="184">
        <v>2.7383999999999999</v>
      </c>
      <c r="Q136" s="184">
        <v>3.0324</v>
      </c>
      <c r="R136" s="184">
        <v>2.5575000000000001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44440</v>
      </c>
      <c r="E137" s="184">
        <v>12.0875</v>
      </c>
      <c r="F137" s="184">
        <v>-6.2799999999999995E-2</v>
      </c>
      <c r="G137" s="184">
        <v>-9.1000000000000004E-3</v>
      </c>
      <c r="H137" s="184">
        <v>0.12590000000000001</v>
      </c>
      <c r="I137" s="184">
        <v>0.1085</v>
      </c>
      <c r="J137" s="184">
        <v>0.21970000000000001</v>
      </c>
      <c r="K137" s="184">
        <v>0.86199999999999999</v>
      </c>
      <c r="L137" s="184">
        <v>1.9509000000000001</v>
      </c>
      <c r="M137" s="184">
        <v>2.4754999999999998</v>
      </c>
      <c r="N137" s="184">
        <v>3.1947000000000001</v>
      </c>
      <c r="O137" s="184">
        <v>1.7019</v>
      </c>
      <c r="P137" s="184">
        <v>3.2886000000000002</v>
      </c>
      <c r="Q137" s="184">
        <v>3.5954999999999999</v>
      </c>
      <c r="R137" s="184">
        <v>3.0070000000000001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44440</v>
      </c>
      <c r="E138" s="184">
        <v>27.836300000000001</v>
      </c>
      <c r="F138" s="184">
        <v>-3.8100000000000002E-2</v>
      </c>
      <c r="G138" s="184">
        <v>2.4400000000000002E-2</v>
      </c>
      <c r="H138" s="184">
        <v>0.109</v>
      </c>
      <c r="I138" s="184">
        <v>0.15509999999999999</v>
      </c>
      <c r="J138" s="184">
        <v>0.37209999999999999</v>
      </c>
      <c r="K138" s="184">
        <v>1.2262</v>
      </c>
      <c r="L138" s="184">
        <v>2.5508000000000002</v>
      </c>
      <c r="M138" s="184">
        <v>3.3058999999999998</v>
      </c>
      <c r="N138" s="184">
        <v>4.28</v>
      </c>
      <c r="O138" s="184">
        <v>5.2723000000000004</v>
      </c>
      <c r="P138" s="184">
        <v>5.6963999999999997</v>
      </c>
      <c r="Q138" s="184">
        <v>6.8437999999999999</v>
      </c>
      <c r="R138" s="184">
        <v>4.2580999999999998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44440</v>
      </c>
      <c r="E139" s="184">
        <v>26.6859</v>
      </c>
      <c r="F139" s="184">
        <v>-3.9300000000000002E-2</v>
      </c>
      <c r="G139" s="184">
        <v>1.84E-2</v>
      </c>
      <c r="H139" s="184">
        <v>0.10050000000000001</v>
      </c>
      <c r="I139" s="184">
        <v>0.13769999999999999</v>
      </c>
      <c r="J139" s="184">
        <v>0.33119999999999999</v>
      </c>
      <c r="K139" s="184">
        <v>1.1113</v>
      </c>
      <c r="L139" s="184">
        <v>2.3180999999999998</v>
      </c>
      <c r="M139" s="184">
        <v>2.9567999999999999</v>
      </c>
      <c r="N139" s="184">
        <v>3.8119999999999998</v>
      </c>
      <c r="O139" s="184">
        <v>4.7740999999999998</v>
      </c>
      <c r="P139" s="184">
        <v>5.1757</v>
      </c>
      <c r="Q139" s="184">
        <v>6.8385999999999996</v>
      </c>
      <c r="R139" s="184">
        <v>3.7911999999999999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44440</v>
      </c>
      <c r="E140" s="184">
        <v>10.7285</v>
      </c>
      <c r="F140" s="184">
        <v>-6.8900000000000003E-2</v>
      </c>
      <c r="G140" s="184">
        <v>3.4500000000000003E-2</v>
      </c>
      <c r="H140" s="184">
        <v>0.18579999999999999</v>
      </c>
      <c r="I140" s="184">
        <v>0.19889999999999999</v>
      </c>
      <c r="J140" s="184">
        <v>0.33110000000000001</v>
      </c>
      <c r="K140" s="184">
        <v>1.2446999999999999</v>
      </c>
      <c r="L140" s="184">
        <v>2.7141999999999999</v>
      </c>
      <c r="M140" s="184">
        <v>3.6040000000000001</v>
      </c>
      <c r="N140" s="184">
        <v>4.9694000000000003</v>
      </c>
      <c r="O140" s="184"/>
      <c r="P140" s="184"/>
      <c r="Q140" s="184">
        <v>4.5648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44440</v>
      </c>
      <c r="E141" s="184">
        <v>10.6111</v>
      </c>
      <c r="F141" s="184">
        <v>-7.1599999999999997E-2</v>
      </c>
      <c r="G141" s="184">
        <v>2.3599999999999999E-2</v>
      </c>
      <c r="H141" s="184">
        <v>0.1709</v>
      </c>
      <c r="I141" s="184">
        <v>0.16900000000000001</v>
      </c>
      <c r="J141" s="184">
        <v>0.26079999999999998</v>
      </c>
      <c r="K141" s="184">
        <v>1.0551999999999999</v>
      </c>
      <c r="L141" s="184">
        <v>2.3357999999999999</v>
      </c>
      <c r="M141" s="184">
        <v>3.0413999999999999</v>
      </c>
      <c r="N141" s="184">
        <v>4.2173999999999996</v>
      </c>
      <c r="O141" s="184"/>
      <c r="P141" s="184"/>
      <c r="Q141" s="184">
        <v>3.8370000000000002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44440</v>
      </c>
      <c r="E142" s="184">
        <v>11.726900000000001</v>
      </c>
      <c r="F142" s="184">
        <v>-6.7299999999999999E-2</v>
      </c>
      <c r="G142" s="184">
        <v>1.54E-2</v>
      </c>
      <c r="H142" s="184">
        <v>8.2799999999999999E-2</v>
      </c>
      <c r="I142" s="184">
        <v>0.13750000000000001</v>
      </c>
      <c r="J142" s="184">
        <v>0.36720000000000003</v>
      </c>
      <c r="K142" s="184">
        <v>1.2930999999999999</v>
      </c>
      <c r="L142" s="184">
        <v>2.8125</v>
      </c>
      <c r="M142" s="184">
        <v>3.7246000000000001</v>
      </c>
      <c r="N142" s="184">
        <v>5.0091999999999999</v>
      </c>
      <c r="O142" s="184"/>
      <c r="P142" s="184"/>
      <c r="Q142" s="184">
        <v>6.0617000000000001</v>
      </c>
      <c r="R142" s="184">
        <v>5.5246000000000004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44440</v>
      </c>
      <c r="E143" s="184">
        <v>11.489599999999999</v>
      </c>
      <c r="F143" s="184">
        <v>-6.9599999999999995E-2</v>
      </c>
      <c r="G143" s="184">
        <v>5.1999999999999998E-3</v>
      </c>
      <c r="H143" s="184">
        <v>6.7900000000000002E-2</v>
      </c>
      <c r="I143" s="184">
        <v>0.10630000000000001</v>
      </c>
      <c r="J143" s="184">
        <v>0.29499999999999998</v>
      </c>
      <c r="K143" s="184">
        <v>1.0936999999999999</v>
      </c>
      <c r="L143" s="184">
        <v>2.4102000000000001</v>
      </c>
      <c r="M143" s="184">
        <v>3.1280999999999999</v>
      </c>
      <c r="N143" s="184">
        <v>4.2122000000000002</v>
      </c>
      <c r="O143" s="184"/>
      <c r="P143" s="184"/>
      <c r="Q143" s="184">
        <v>5.2637</v>
      </c>
      <c r="R143" s="184">
        <v>4.7111999999999998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44440</v>
      </c>
      <c r="E144" s="184">
        <v>11.4084</v>
      </c>
      <c r="F144" s="184">
        <v>-4.9099999999999998E-2</v>
      </c>
      <c r="G144" s="184">
        <v>3.7699999999999997E-2</v>
      </c>
      <c r="H144" s="184">
        <v>8.77E-2</v>
      </c>
      <c r="I144" s="184">
        <v>0.14399999999999999</v>
      </c>
      <c r="J144" s="184">
        <v>0.41189999999999999</v>
      </c>
      <c r="K144" s="184">
        <v>1.1948000000000001</v>
      </c>
      <c r="L144" s="184">
        <v>2.5482999999999998</v>
      </c>
      <c r="M144" s="184">
        <v>3.1509999999999998</v>
      </c>
      <c r="N144" s="184">
        <v>4.2072000000000003</v>
      </c>
      <c r="O144" s="184"/>
      <c r="P144" s="184"/>
      <c r="Q144" s="184">
        <v>5.3428000000000004</v>
      </c>
      <c r="R144" s="184">
        <v>4.7823000000000002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44440</v>
      </c>
      <c r="E145" s="184">
        <v>11.272500000000001</v>
      </c>
      <c r="F145" s="184">
        <v>-4.9700000000000001E-2</v>
      </c>
      <c r="G145" s="184">
        <v>3.3700000000000001E-2</v>
      </c>
      <c r="H145" s="184">
        <v>8.1699999999999995E-2</v>
      </c>
      <c r="I145" s="184">
        <v>0.1341</v>
      </c>
      <c r="J145" s="184">
        <v>0.38829999999999998</v>
      </c>
      <c r="K145" s="184">
        <v>1.1276999999999999</v>
      </c>
      <c r="L145" s="184">
        <v>2.3925999999999998</v>
      </c>
      <c r="M145" s="184">
        <v>2.8729</v>
      </c>
      <c r="N145" s="184">
        <v>3.7734999999999999</v>
      </c>
      <c r="O145" s="184"/>
      <c r="P145" s="184"/>
      <c r="Q145" s="184">
        <v>4.8452999999999999</v>
      </c>
      <c r="R145" s="184">
        <v>4.2934999999999999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44440</v>
      </c>
      <c r="E146" s="184">
        <v>29.092099999999999</v>
      </c>
      <c r="F146" s="184">
        <v>-4.3999999999999997E-2</v>
      </c>
      <c r="G146" s="184">
        <v>1.9900000000000001E-2</v>
      </c>
      <c r="H146" s="184">
        <v>0.11559999999999999</v>
      </c>
      <c r="I146" s="184">
        <v>0.15040000000000001</v>
      </c>
      <c r="J146" s="184">
        <v>0.37430000000000002</v>
      </c>
      <c r="K146" s="184">
        <v>1.3281000000000001</v>
      </c>
      <c r="L146" s="184">
        <v>2.7681</v>
      </c>
      <c r="M146" s="184">
        <v>3.6309</v>
      </c>
      <c r="N146" s="184">
        <v>4.7937000000000003</v>
      </c>
      <c r="O146" s="184">
        <v>5.7821999999999996</v>
      </c>
      <c r="P146" s="184">
        <v>6.0103</v>
      </c>
      <c r="Q146" s="184">
        <v>6.8536000000000001</v>
      </c>
      <c r="R146" s="184">
        <v>4.9800000000000004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44440</v>
      </c>
      <c r="E147" s="184">
        <v>27.914100000000001</v>
      </c>
      <c r="F147" s="184">
        <v>-4.58E-2</v>
      </c>
      <c r="G147" s="184">
        <v>1.18E-2</v>
      </c>
      <c r="H147" s="184">
        <v>0.10440000000000001</v>
      </c>
      <c r="I147" s="184">
        <v>0.12809999999999999</v>
      </c>
      <c r="J147" s="184">
        <v>0.31480000000000002</v>
      </c>
      <c r="K147" s="184">
        <v>1.1747000000000001</v>
      </c>
      <c r="L147" s="184">
        <v>2.4649000000000001</v>
      </c>
      <c r="M147" s="184">
        <v>3.1833999999999998</v>
      </c>
      <c r="N147" s="184">
        <v>4.1917</v>
      </c>
      <c r="O147" s="184">
        <v>5.2264999999999997</v>
      </c>
      <c r="P147" s="184">
        <v>5.4669999999999996</v>
      </c>
      <c r="Q147" s="184">
        <v>6.9934000000000003</v>
      </c>
      <c r="R147" s="184">
        <v>4.4053000000000004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-5.5643396226415093E-2</v>
      </c>
      <c r="G148" s="186">
        <v>1.2826415094339618E-2</v>
      </c>
      <c r="H148" s="186">
        <v>8.9541509433962233E-2</v>
      </c>
      <c r="I148" s="186">
        <v>0.12269056603773586</v>
      </c>
      <c r="J148" s="186">
        <v>0.29895471698113202</v>
      </c>
      <c r="K148" s="186">
        <v>1.1097867924528304</v>
      </c>
      <c r="L148" s="186">
        <v>2.3189811320754719</v>
      </c>
      <c r="M148" s="186">
        <v>3.0413811320754709</v>
      </c>
      <c r="N148" s="186">
        <v>4.0333056603773576</v>
      </c>
      <c r="O148" s="186">
        <v>4.993041025641026</v>
      </c>
      <c r="P148" s="186">
        <v>5.419872727272729</v>
      </c>
      <c r="Q148" s="186">
        <v>5.7642018867924518</v>
      </c>
      <c r="R148" s="186">
        <v>4.3073577777777761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-5.3499999999999999E-2</v>
      </c>
      <c r="G149" s="186">
        <v>1.26E-2</v>
      </c>
      <c r="H149" s="186">
        <v>9.1800000000000007E-2</v>
      </c>
      <c r="I149" s="186">
        <v>0.12809999999999999</v>
      </c>
      <c r="J149" s="186">
        <v>0.29959999999999998</v>
      </c>
      <c r="K149" s="186">
        <v>1.1275999999999999</v>
      </c>
      <c r="L149" s="186">
        <v>2.3485</v>
      </c>
      <c r="M149" s="186">
        <v>3.0752000000000002</v>
      </c>
      <c r="N149" s="186">
        <v>4.0983000000000001</v>
      </c>
      <c r="O149" s="186">
        <v>5.1772</v>
      </c>
      <c r="P149" s="186">
        <v>5.4997999999999996</v>
      </c>
      <c r="Q149" s="186">
        <v>6.2085999999999997</v>
      </c>
      <c r="R149" s="186">
        <v>4.3765999999999998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44440</v>
      </c>
      <c r="E152" s="184">
        <v>72.430000000000007</v>
      </c>
      <c r="F152" s="184">
        <v>-4.1399999999999999E-2</v>
      </c>
      <c r="G152" s="184">
        <v>1.1169</v>
      </c>
      <c r="H152" s="184">
        <v>1.3715999999999999</v>
      </c>
      <c r="I152" s="184">
        <v>1.0463</v>
      </c>
      <c r="J152" s="184">
        <v>2.0428000000000002</v>
      </c>
      <c r="K152" s="184">
        <v>5.5677000000000003</v>
      </c>
      <c r="L152" s="184">
        <v>10.4621</v>
      </c>
      <c r="M152" s="184">
        <v>16.166799999999999</v>
      </c>
      <c r="N152" s="184">
        <v>28.3992</v>
      </c>
      <c r="O152" s="184">
        <v>11.7424</v>
      </c>
      <c r="P152" s="184">
        <v>10.5266</v>
      </c>
      <c r="Q152" s="184">
        <v>9.7096999999999998</v>
      </c>
      <c r="R152" s="184">
        <v>17.782699999999998</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44440</v>
      </c>
      <c r="E153" s="184">
        <v>78.52</v>
      </c>
      <c r="F153" s="184">
        <v>-5.0900000000000001E-2</v>
      </c>
      <c r="G153" s="184">
        <v>1.1204000000000001</v>
      </c>
      <c r="H153" s="184">
        <v>1.3946000000000001</v>
      </c>
      <c r="I153" s="184">
        <v>1.0813999999999999</v>
      </c>
      <c r="J153" s="184">
        <v>2.1332</v>
      </c>
      <c r="K153" s="184">
        <v>5.8792</v>
      </c>
      <c r="L153" s="184">
        <v>11.123699999999999</v>
      </c>
      <c r="M153" s="184">
        <v>17.211500000000001</v>
      </c>
      <c r="N153" s="184">
        <v>29.914000000000001</v>
      </c>
      <c r="O153" s="184">
        <v>12.966699999999999</v>
      </c>
      <c r="P153" s="184">
        <v>11.765499999999999</v>
      </c>
      <c r="Q153" s="184">
        <v>12.923500000000001</v>
      </c>
      <c r="R153" s="184">
        <v>19.105899999999998</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44440</v>
      </c>
      <c r="E154" s="184">
        <v>265.68599999999998</v>
      </c>
      <c r="F154" s="184">
        <v>7.9500000000000001E-2</v>
      </c>
      <c r="G154" s="184">
        <v>1.972</v>
      </c>
      <c r="H154" s="184">
        <v>2.3557999999999999</v>
      </c>
      <c r="I154" s="184">
        <v>1.7155</v>
      </c>
      <c r="J154" s="184">
        <v>1.2315</v>
      </c>
      <c r="K154" s="184">
        <v>4.6288</v>
      </c>
      <c r="L154" s="184">
        <v>9.4582999999999995</v>
      </c>
      <c r="M154" s="184">
        <v>30.812100000000001</v>
      </c>
      <c r="N154" s="184">
        <v>43.191400000000002</v>
      </c>
      <c r="O154" s="184">
        <v>10.9125</v>
      </c>
      <c r="P154" s="184">
        <v>12.6572</v>
      </c>
      <c r="Q154" s="184">
        <v>16.915299999999998</v>
      </c>
      <c r="R154" s="184">
        <v>18.750900000000001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44440</v>
      </c>
      <c r="E155" s="184">
        <v>265.68599999999998</v>
      </c>
      <c r="F155" s="184">
        <v>7.9500000000000001E-2</v>
      </c>
      <c r="G155" s="184">
        <v>1.972</v>
      </c>
      <c r="H155" s="184">
        <v>2.3557999999999999</v>
      </c>
      <c r="I155" s="184">
        <v>1.7155</v>
      </c>
      <c r="J155" s="184">
        <v>1.2315</v>
      </c>
      <c r="K155" s="184">
        <v>4.6288</v>
      </c>
      <c r="L155" s="184">
        <v>9.4582999999999995</v>
      </c>
      <c r="M155" s="184">
        <v>30.812100000000001</v>
      </c>
      <c r="N155" s="184">
        <v>43.191400000000002</v>
      </c>
      <c r="O155" s="184">
        <v>10.9125</v>
      </c>
      <c r="P155" s="184">
        <v>11.498799999999999</v>
      </c>
      <c r="Q155" s="184">
        <v>18.086300000000001</v>
      </c>
      <c r="R155" s="184">
        <v>18.750900000000001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44440</v>
      </c>
      <c r="E156" s="184">
        <v>280.24700000000001</v>
      </c>
      <c r="F156" s="184">
        <v>8.1100000000000005E-2</v>
      </c>
      <c r="G156" s="184">
        <v>1.9799</v>
      </c>
      <c r="H156" s="184">
        <v>2.3673999999999999</v>
      </c>
      <c r="I156" s="184">
        <v>1.7385999999999999</v>
      </c>
      <c r="J156" s="184">
        <v>1.2859</v>
      </c>
      <c r="K156" s="184">
        <v>4.7855999999999996</v>
      </c>
      <c r="L156" s="184">
        <v>9.7844999999999995</v>
      </c>
      <c r="M156" s="184">
        <v>31.39</v>
      </c>
      <c r="N156" s="184">
        <v>44.032499999999999</v>
      </c>
      <c r="O156" s="184">
        <v>11.6579</v>
      </c>
      <c r="P156" s="184">
        <v>13.4457</v>
      </c>
      <c r="Q156" s="184">
        <v>13.442</v>
      </c>
      <c r="R156" s="184">
        <v>19.456900000000001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44440</v>
      </c>
      <c r="E157" s="184">
        <v>280.24700000000001</v>
      </c>
      <c r="F157" s="184">
        <v>8.1100000000000005E-2</v>
      </c>
      <c r="G157" s="184">
        <v>1.9799</v>
      </c>
      <c r="H157" s="184">
        <v>2.3673999999999999</v>
      </c>
      <c r="I157" s="184">
        <v>1.7385999999999999</v>
      </c>
      <c r="J157" s="184">
        <v>1.2859</v>
      </c>
      <c r="K157" s="184">
        <v>4.7855999999999996</v>
      </c>
      <c r="L157" s="184">
        <v>9.7844999999999995</v>
      </c>
      <c r="M157" s="184">
        <v>31.39</v>
      </c>
      <c r="N157" s="184">
        <v>44.032499999999999</v>
      </c>
      <c r="O157" s="184">
        <v>11.6579</v>
      </c>
      <c r="P157" s="184">
        <v>12.4815</v>
      </c>
      <c r="Q157" s="184">
        <v>14.1303</v>
      </c>
      <c r="R157" s="184">
        <v>19.456900000000001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44440</v>
      </c>
      <c r="E158" s="184">
        <v>47.78</v>
      </c>
      <c r="F158" s="184">
        <v>2.0899999999999998E-2</v>
      </c>
      <c r="G158" s="184">
        <v>1.0789</v>
      </c>
      <c r="H158" s="184">
        <v>1.2931999999999999</v>
      </c>
      <c r="I158" s="184">
        <v>1.2074</v>
      </c>
      <c r="J158" s="184">
        <v>2.3126000000000002</v>
      </c>
      <c r="K158" s="184">
        <v>4.3231000000000002</v>
      </c>
      <c r="L158" s="184">
        <v>7.4916</v>
      </c>
      <c r="M158" s="184">
        <v>15.5502</v>
      </c>
      <c r="N158" s="184">
        <v>24.654299999999999</v>
      </c>
      <c r="O158" s="184">
        <v>11.605600000000001</v>
      </c>
      <c r="P158" s="184">
        <v>10.671799999999999</v>
      </c>
      <c r="Q158" s="184">
        <v>11.240600000000001</v>
      </c>
      <c r="R158" s="184">
        <v>16.351800000000001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44440</v>
      </c>
      <c r="E159" s="184">
        <v>52.02</v>
      </c>
      <c r="F159" s="184">
        <v>1.9199999999999998E-2</v>
      </c>
      <c r="G159" s="184">
        <v>1.0882000000000001</v>
      </c>
      <c r="H159" s="184">
        <v>1.3048</v>
      </c>
      <c r="I159" s="184">
        <v>1.2259</v>
      </c>
      <c r="J159" s="184">
        <v>2.3613</v>
      </c>
      <c r="K159" s="184">
        <v>4.4997999999999996</v>
      </c>
      <c r="L159" s="184">
        <v>7.8357999999999999</v>
      </c>
      <c r="M159" s="184">
        <v>16.064299999999999</v>
      </c>
      <c r="N159" s="184">
        <v>25.3796</v>
      </c>
      <c r="O159" s="184">
        <v>12.3178</v>
      </c>
      <c r="P159" s="184">
        <v>11.6754</v>
      </c>
      <c r="Q159" s="184">
        <v>13.545</v>
      </c>
      <c r="R159" s="184">
        <v>17.018899999999999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44440</v>
      </c>
      <c r="E160" s="184">
        <v>10.702199999999999</v>
      </c>
      <c r="F160" s="184">
        <v>0.66220000000000001</v>
      </c>
      <c r="G160" s="184">
        <v>2.9245999999999999</v>
      </c>
      <c r="H160" s="184">
        <v>3.1011000000000002</v>
      </c>
      <c r="I160" s="184">
        <v>1.9733000000000001</v>
      </c>
      <c r="J160" s="184">
        <v>1.9683999999999999</v>
      </c>
      <c r="K160" s="184">
        <v>3.8281999999999998</v>
      </c>
      <c r="L160" s="184">
        <v>11.2784</v>
      </c>
      <c r="M160" s="184">
        <v>18.9834</v>
      </c>
      <c r="N160" s="184">
        <v>23.816500000000001</v>
      </c>
      <c r="O160" s="184"/>
      <c r="P160" s="184"/>
      <c r="Q160" s="184">
        <v>4.1443000000000003</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44440</v>
      </c>
      <c r="E161" s="184">
        <v>10.321400000000001</v>
      </c>
      <c r="F161" s="184">
        <v>0.65629999999999999</v>
      </c>
      <c r="G161" s="184">
        <v>2.8940000000000001</v>
      </c>
      <c r="H161" s="184">
        <v>3.0583999999999998</v>
      </c>
      <c r="I161" s="184">
        <v>1.8884000000000001</v>
      </c>
      <c r="J161" s="184">
        <v>1.7659</v>
      </c>
      <c r="K161" s="184">
        <v>3.2614999999999998</v>
      </c>
      <c r="L161" s="184">
        <v>9.9506999999999994</v>
      </c>
      <c r="M161" s="184">
        <v>16.998799999999999</v>
      </c>
      <c r="N161" s="184">
        <v>21.117599999999999</v>
      </c>
      <c r="O161" s="184"/>
      <c r="P161" s="184"/>
      <c r="Q161" s="184">
        <v>1.9109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44440</v>
      </c>
      <c r="E162" s="184">
        <v>14.741</v>
      </c>
      <c r="F162" s="184">
        <v>3.39E-2</v>
      </c>
      <c r="G162" s="184">
        <v>1.0142</v>
      </c>
      <c r="H162" s="184">
        <v>1.3685</v>
      </c>
      <c r="I162" s="184">
        <v>1.3754</v>
      </c>
      <c r="J162" s="184">
        <v>2.7462</v>
      </c>
      <c r="K162" s="184">
        <v>5.5415999999999999</v>
      </c>
      <c r="L162" s="184">
        <v>9.2006999999999994</v>
      </c>
      <c r="M162" s="184">
        <v>15.570399999999999</v>
      </c>
      <c r="N162" s="184">
        <v>23.853100000000001</v>
      </c>
      <c r="O162" s="184">
        <v>13.4582</v>
      </c>
      <c r="P162" s="184"/>
      <c r="Q162" s="184">
        <v>13.4169</v>
      </c>
      <c r="R162" s="184">
        <v>17.642399999999999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44440</v>
      </c>
      <c r="E163" s="184">
        <v>14.228</v>
      </c>
      <c r="F163" s="184">
        <v>2.81E-2</v>
      </c>
      <c r="G163" s="184">
        <v>0.99380000000000002</v>
      </c>
      <c r="H163" s="184">
        <v>1.3462000000000001</v>
      </c>
      <c r="I163" s="184">
        <v>1.3318000000000001</v>
      </c>
      <c r="J163" s="184">
        <v>2.6255000000000002</v>
      </c>
      <c r="K163" s="184">
        <v>5.19</v>
      </c>
      <c r="L163" s="184">
        <v>8.4946999999999999</v>
      </c>
      <c r="M163" s="184">
        <v>14.4742</v>
      </c>
      <c r="N163" s="184">
        <v>22.275700000000001</v>
      </c>
      <c r="O163" s="184">
        <v>12.169600000000001</v>
      </c>
      <c r="P163" s="184"/>
      <c r="Q163" s="184">
        <v>12.120900000000001</v>
      </c>
      <c r="R163" s="184">
        <v>16.262499999999999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44440</v>
      </c>
      <c r="E164" s="184">
        <v>33.768000000000001</v>
      </c>
      <c r="F164" s="184">
        <v>3.0000000000000001E-3</v>
      </c>
      <c r="G164" s="184">
        <v>0.84209999999999996</v>
      </c>
      <c r="H164" s="184">
        <v>1.2564</v>
      </c>
      <c r="I164" s="184">
        <v>1.0201</v>
      </c>
      <c r="J164" s="184">
        <v>2.1415999999999999</v>
      </c>
      <c r="K164" s="184">
        <v>4.8696000000000002</v>
      </c>
      <c r="L164" s="184">
        <v>7.8609</v>
      </c>
      <c r="M164" s="184">
        <v>11.305999999999999</v>
      </c>
      <c r="N164" s="184">
        <v>16.216999999999999</v>
      </c>
      <c r="O164" s="184">
        <v>10.188499999999999</v>
      </c>
      <c r="P164" s="184">
        <v>9.7725000000000009</v>
      </c>
      <c r="Q164" s="184">
        <v>12.642200000000001</v>
      </c>
      <c r="R164" s="184">
        <v>14.0075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44440</v>
      </c>
      <c r="E165" s="184">
        <v>30.707000000000001</v>
      </c>
      <c r="F165" s="184">
        <v>0</v>
      </c>
      <c r="G165" s="184">
        <v>0.82079999999999997</v>
      </c>
      <c r="H165" s="184">
        <v>1.2296</v>
      </c>
      <c r="I165" s="184">
        <v>0.96340000000000003</v>
      </c>
      <c r="J165" s="184">
        <v>2.0131999999999999</v>
      </c>
      <c r="K165" s="184">
        <v>4.5025000000000004</v>
      </c>
      <c r="L165" s="184">
        <v>7.1237000000000004</v>
      </c>
      <c r="M165" s="184">
        <v>10.1913</v>
      </c>
      <c r="N165" s="184">
        <v>14.668200000000001</v>
      </c>
      <c r="O165" s="184">
        <v>8.8188999999999993</v>
      </c>
      <c r="P165" s="184">
        <v>8.4606999999999992</v>
      </c>
      <c r="Q165" s="184">
        <v>11.194900000000001</v>
      </c>
      <c r="R165" s="184">
        <v>12.532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44440</v>
      </c>
      <c r="E166" s="184">
        <v>120.5971</v>
      </c>
      <c r="F166" s="184">
        <v>-9.1999999999999998E-2</v>
      </c>
      <c r="G166" s="184">
        <v>1.0008999999999999</v>
      </c>
      <c r="H166" s="184">
        <v>1.2238</v>
      </c>
      <c r="I166" s="184">
        <v>1.0768</v>
      </c>
      <c r="J166" s="184">
        <v>1.7318</v>
      </c>
      <c r="K166" s="184">
        <v>6.2187000000000001</v>
      </c>
      <c r="L166" s="184">
        <v>10.5206</v>
      </c>
      <c r="M166" s="184">
        <v>19.538</v>
      </c>
      <c r="N166" s="184">
        <v>27.898800000000001</v>
      </c>
      <c r="O166" s="184">
        <v>10.779500000000001</v>
      </c>
      <c r="P166" s="184">
        <v>11.078900000000001</v>
      </c>
      <c r="Q166" s="184">
        <v>15.9696</v>
      </c>
      <c r="R166" s="184">
        <v>16.2225</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44440</v>
      </c>
      <c r="E167" s="184">
        <v>130.05019999999999</v>
      </c>
      <c r="F167" s="184">
        <v>-8.7900000000000006E-2</v>
      </c>
      <c r="G167" s="184">
        <v>1.0212000000000001</v>
      </c>
      <c r="H167" s="184">
        <v>1.2515000000000001</v>
      </c>
      <c r="I167" s="184">
        <v>1.1306</v>
      </c>
      <c r="J167" s="184">
        <v>1.8560000000000001</v>
      </c>
      <c r="K167" s="184">
        <v>6.5876999999999999</v>
      </c>
      <c r="L167" s="184">
        <v>11.373200000000001</v>
      </c>
      <c r="M167" s="184">
        <v>20.8062</v>
      </c>
      <c r="N167" s="184">
        <v>29.6965</v>
      </c>
      <c r="O167" s="184">
        <v>12.2638</v>
      </c>
      <c r="P167" s="184">
        <v>12.3063</v>
      </c>
      <c r="Q167" s="184">
        <v>13.0181</v>
      </c>
      <c r="R167" s="184">
        <v>17.837499999999999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44440</v>
      </c>
      <c r="E168" s="184">
        <v>14.8133</v>
      </c>
      <c r="F168" s="184">
        <v>-8.8400000000000006E-2</v>
      </c>
      <c r="G168" s="184">
        <v>1.3021</v>
      </c>
      <c r="H168" s="184">
        <v>1.7558</v>
      </c>
      <c r="I168" s="184">
        <v>1.5423</v>
      </c>
      <c r="J168" s="184">
        <v>2.7881</v>
      </c>
      <c r="K168" s="184">
        <v>6.9027000000000003</v>
      </c>
      <c r="L168" s="184">
        <v>10.1934</v>
      </c>
      <c r="M168" s="184">
        <v>18.392700000000001</v>
      </c>
      <c r="N168" s="184">
        <v>28.131599999999999</v>
      </c>
      <c r="O168" s="184"/>
      <c r="P168" s="184"/>
      <c r="Q168" s="184">
        <v>30.166699999999999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44440</v>
      </c>
      <c r="E169" s="184">
        <v>14.398300000000001</v>
      </c>
      <c r="F169" s="184">
        <v>-9.3700000000000006E-2</v>
      </c>
      <c r="G169" s="184">
        <v>1.2745</v>
      </c>
      <c r="H169" s="184">
        <v>1.7174</v>
      </c>
      <c r="I169" s="184">
        <v>1.4679</v>
      </c>
      <c r="J169" s="184">
        <v>2.6118999999999999</v>
      </c>
      <c r="K169" s="184">
        <v>6.3963999999999999</v>
      </c>
      <c r="L169" s="184">
        <v>9.1739999999999995</v>
      </c>
      <c r="M169" s="184">
        <v>16.7376</v>
      </c>
      <c r="N169" s="184">
        <v>25.737300000000001</v>
      </c>
      <c r="O169" s="184"/>
      <c r="P169" s="184"/>
      <c r="Q169" s="184">
        <v>27.708500000000001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44440</v>
      </c>
      <c r="E170" s="184">
        <v>14.9672</v>
      </c>
      <c r="F170" s="184">
        <v>2.81E-2</v>
      </c>
      <c r="G170" s="184">
        <v>1.3131999999999999</v>
      </c>
      <c r="H170" s="184">
        <v>1.6752</v>
      </c>
      <c r="I170" s="184">
        <v>1.3673999999999999</v>
      </c>
      <c r="J170" s="184">
        <v>3.0280999999999998</v>
      </c>
      <c r="K170" s="184">
        <v>6.4356999999999998</v>
      </c>
      <c r="L170" s="184">
        <v>10.3825</v>
      </c>
      <c r="M170" s="184">
        <v>19.680199999999999</v>
      </c>
      <c r="N170" s="184">
        <v>28.8476</v>
      </c>
      <c r="O170" s="184"/>
      <c r="P170" s="184"/>
      <c r="Q170" s="184">
        <v>16.816500000000001</v>
      </c>
      <c r="R170" s="184">
        <v>19.8507</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44440</v>
      </c>
      <c r="E171" s="184">
        <v>14.2925</v>
      </c>
      <c r="F171" s="184">
        <v>2.3099999999999999E-2</v>
      </c>
      <c r="G171" s="184">
        <v>1.2898000000000001</v>
      </c>
      <c r="H171" s="184">
        <v>1.6428</v>
      </c>
      <c r="I171" s="184">
        <v>1.2776000000000001</v>
      </c>
      <c r="J171" s="184">
        <v>2.8481999999999998</v>
      </c>
      <c r="K171" s="184">
        <v>5.9701000000000004</v>
      </c>
      <c r="L171" s="184">
        <v>9.4329999999999998</v>
      </c>
      <c r="M171" s="184">
        <v>18.169599999999999</v>
      </c>
      <c r="N171" s="184">
        <v>26.690799999999999</v>
      </c>
      <c r="O171" s="184"/>
      <c r="P171" s="184"/>
      <c r="Q171" s="184">
        <v>14.757999999999999</v>
      </c>
      <c r="R171" s="184">
        <v>17.811299999999999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44440</v>
      </c>
      <c r="E172" s="184">
        <v>15.24</v>
      </c>
      <c r="F172" s="184">
        <v>-6.5600000000000006E-2</v>
      </c>
      <c r="G172" s="184">
        <v>0.92720000000000002</v>
      </c>
      <c r="H172" s="184">
        <v>1.1281000000000001</v>
      </c>
      <c r="I172" s="184">
        <v>1.1952</v>
      </c>
      <c r="J172" s="184">
        <v>2.9034</v>
      </c>
      <c r="K172" s="184">
        <v>4.5266999999999999</v>
      </c>
      <c r="L172" s="184">
        <v>7.173</v>
      </c>
      <c r="M172" s="184">
        <v>12.555400000000001</v>
      </c>
      <c r="N172" s="184">
        <v>23.101800000000001</v>
      </c>
      <c r="O172" s="184">
        <v>13.7399</v>
      </c>
      <c r="P172" s="184"/>
      <c r="Q172" s="184">
        <v>12.142099999999999</v>
      </c>
      <c r="R172" s="184">
        <v>18.816099999999999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44440</v>
      </c>
      <c r="E173" s="184">
        <v>14.83</v>
      </c>
      <c r="F173" s="184">
        <v>0</v>
      </c>
      <c r="G173" s="184">
        <v>0.88439999999999996</v>
      </c>
      <c r="H173" s="184">
        <v>1.1596</v>
      </c>
      <c r="I173" s="184">
        <v>1.1596</v>
      </c>
      <c r="J173" s="184">
        <v>2.8433000000000002</v>
      </c>
      <c r="K173" s="184">
        <v>4.2164000000000001</v>
      </c>
      <c r="L173" s="184">
        <v>6.5373999999999999</v>
      </c>
      <c r="M173" s="184">
        <v>11.6717</v>
      </c>
      <c r="N173" s="184">
        <v>21.9572</v>
      </c>
      <c r="O173" s="184">
        <v>12.9307</v>
      </c>
      <c r="P173" s="184"/>
      <c r="Q173" s="184">
        <v>11.3134</v>
      </c>
      <c r="R173" s="184">
        <v>17.8687</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5.8004545454545434E-2</v>
      </c>
      <c r="G174" s="186">
        <v>1.4004999999999999</v>
      </c>
      <c r="H174" s="186">
        <v>1.7147727272727273</v>
      </c>
      <c r="I174" s="186">
        <v>1.3745000000000001</v>
      </c>
      <c r="J174" s="186">
        <v>2.1707409090909091</v>
      </c>
      <c r="K174" s="186">
        <v>5.1612</v>
      </c>
      <c r="L174" s="186">
        <v>9.2770454545454548</v>
      </c>
      <c r="M174" s="186">
        <v>18.839659090909091</v>
      </c>
      <c r="N174" s="186">
        <v>28.036572727272723</v>
      </c>
      <c r="O174" s="186">
        <v>11.757650000000002</v>
      </c>
      <c r="P174" s="186">
        <v>11.361741666666667</v>
      </c>
      <c r="Q174" s="186">
        <v>13.968895454545454</v>
      </c>
      <c r="R174" s="186">
        <v>17.529227777777781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2.0049999999999998E-2</v>
      </c>
      <c r="G175" s="186">
        <v>1.1186500000000001</v>
      </c>
      <c r="H175" s="186">
        <v>1.3831</v>
      </c>
      <c r="I175" s="186">
        <v>1.3047</v>
      </c>
      <c r="J175" s="186">
        <v>2.1374</v>
      </c>
      <c r="K175" s="186">
        <v>4.8276000000000003</v>
      </c>
      <c r="L175" s="186">
        <v>9.4582999999999995</v>
      </c>
      <c r="M175" s="186">
        <v>17.105150000000002</v>
      </c>
      <c r="N175" s="186">
        <v>26.21405</v>
      </c>
      <c r="O175" s="186">
        <v>11.700150000000001</v>
      </c>
      <c r="P175" s="186">
        <v>11.5871</v>
      </c>
      <c r="Q175" s="186">
        <v>13.217500000000001</v>
      </c>
      <c r="R175" s="186">
        <v>17.824399999999997</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44440</v>
      </c>
      <c r="E178" s="184">
        <v>291.16399999999999</v>
      </c>
      <c r="F178" s="184">
        <v>19.014299999999999</v>
      </c>
      <c r="G178" s="184">
        <v>12.2178</v>
      </c>
      <c r="H178" s="184">
        <v>10.1739</v>
      </c>
      <c r="I178" s="184">
        <v>6.8049999999999997</v>
      </c>
      <c r="J178" s="184">
        <v>7.6863000000000001</v>
      </c>
      <c r="K178" s="184">
        <v>5.8068999999999997</v>
      </c>
      <c r="L178" s="184">
        <v>7.1044999999999998</v>
      </c>
      <c r="M178" s="184">
        <v>4.0476000000000001</v>
      </c>
      <c r="N178" s="184">
        <v>5.4473000000000003</v>
      </c>
      <c r="O178" s="184">
        <v>8.8917000000000002</v>
      </c>
      <c r="P178" s="184">
        <v>7.8135000000000003</v>
      </c>
      <c r="Q178" s="184">
        <v>8.3383000000000003</v>
      </c>
      <c r="R178" s="184">
        <v>7.9161000000000001</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44440</v>
      </c>
      <c r="E179" s="184">
        <v>298.25889999999998</v>
      </c>
      <c r="F179" s="184">
        <v>19.333500000000001</v>
      </c>
      <c r="G179" s="184">
        <v>12.548</v>
      </c>
      <c r="H179" s="184">
        <v>10.5036</v>
      </c>
      <c r="I179" s="184">
        <v>7.1356999999999999</v>
      </c>
      <c r="J179" s="184">
        <v>8.0184999999999995</v>
      </c>
      <c r="K179" s="184">
        <v>6.1422999999999996</v>
      </c>
      <c r="L179" s="184">
        <v>7.4614000000000003</v>
      </c>
      <c r="M179" s="184">
        <v>4.3978000000000002</v>
      </c>
      <c r="N179" s="184">
        <v>5.8033999999999999</v>
      </c>
      <c r="O179" s="184">
        <v>9.2386999999999997</v>
      </c>
      <c r="P179" s="184">
        <v>8.1537000000000006</v>
      </c>
      <c r="Q179" s="184">
        <v>9.3445999999999998</v>
      </c>
      <c r="R179" s="184">
        <v>8.2720000000000002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44440</v>
      </c>
      <c r="E180" s="184">
        <v>2146.2266</v>
      </c>
      <c r="F180" s="184">
        <v>14.274100000000001</v>
      </c>
      <c r="G180" s="184">
        <v>8.0867000000000004</v>
      </c>
      <c r="H180" s="184">
        <v>6.7621000000000002</v>
      </c>
      <c r="I180" s="184">
        <v>5.1402999999999999</v>
      </c>
      <c r="J180" s="184">
        <v>5.58</v>
      </c>
      <c r="K180" s="184">
        <v>5.2885</v>
      </c>
      <c r="L180" s="184">
        <v>5.7828999999999997</v>
      </c>
      <c r="M180" s="184">
        <v>4.0578000000000003</v>
      </c>
      <c r="N180" s="184">
        <v>5.0166000000000004</v>
      </c>
      <c r="O180" s="184">
        <v>9.0391999999999992</v>
      </c>
      <c r="P180" s="184">
        <v>8.2764000000000006</v>
      </c>
      <c r="Q180" s="184">
        <v>8.5606000000000009</v>
      </c>
      <c r="R180" s="184">
        <v>7.6881000000000004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44440</v>
      </c>
      <c r="E181" s="184">
        <v>2104.2793000000001</v>
      </c>
      <c r="F181" s="184">
        <v>13.9824</v>
      </c>
      <c r="G181" s="184">
        <v>7.7961</v>
      </c>
      <c r="H181" s="184">
        <v>6.4717000000000002</v>
      </c>
      <c r="I181" s="184">
        <v>4.8497000000000003</v>
      </c>
      <c r="J181" s="184">
        <v>5.2885999999999997</v>
      </c>
      <c r="K181" s="184">
        <v>4.9898999999999996</v>
      </c>
      <c r="L181" s="184">
        <v>5.4718999999999998</v>
      </c>
      <c r="M181" s="184">
        <v>3.7439</v>
      </c>
      <c r="N181" s="184">
        <v>4.6955</v>
      </c>
      <c r="O181" s="184">
        <v>8.7195</v>
      </c>
      <c r="P181" s="184">
        <v>7.9924999999999997</v>
      </c>
      <c r="Q181" s="184">
        <v>8.3862000000000005</v>
      </c>
      <c r="R181" s="184">
        <v>7.3611000000000004</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44440</v>
      </c>
      <c r="E182" s="184">
        <v>10.309900000000001</v>
      </c>
      <c r="F182" s="184">
        <v>10.2697</v>
      </c>
      <c r="G182" s="184">
        <v>12.696300000000001</v>
      </c>
      <c r="H182" s="184">
        <v>12.115600000000001</v>
      </c>
      <c r="I182" s="184">
        <v>6.8710000000000004</v>
      </c>
      <c r="J182" s="184">
        <v>7.4196999999999997</v>
      </c>
      <c r="K182" s="184">
        <v>6.2064000000000004</v>
      </c>
      <c r="L182" s="184">
        <v>7.2393000000000001</v>
      </c>
      <c r="M182" s="184"/>
      <c r="N182" s="184"/>
      <c r="O182" s="184"/>
      <c r="P182" s="184"/>
      <c r="Q182" s="184">
        <v>4.3841999999999999</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44440</v>
      </c>
      <c r="E183" s="184">
        <v>10.279</v>
      </c>
      <c r="F183" s="184">
        <v>10.300599999999999</v>
      </c>
      <c r="G183" s="184">
        <v>12.306900000000001</v>
      </c>
      <c r="H183" s="184">
        <v>11.7445</v>
      </c>
      <c r="I183" s="184">
        <v>6.4584000000000001</v>
      </c>
      <c r="J183" s="184">
        <v>7.0061</v>
      </c>
      <c r="K183" s="184">
        <v>5.7878999999999996</v>
      </c>
      <c r="L183" s="184">
        <v>6.8128000000000002</v>
      </c>
      <c r="M183" s="184"/>
      <c r="N183" s="184"/>
      <c r="O183" s="184"/>
      <c r="P183" s="184"/>
      <c r="Q183" s="184">
        <v>3.9470999999999998</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44440</v>
      </c>
      <c r="E184" s="184">
        <v>19.656400000000001</v>
      </c>
      <c r="F184" s="184">
        <v>27.3169</v>
      </c>
      <c r="G184" s="184">
        <v>13.692399999999999</v>
      </c>
      <c r="H184" s="184">
        <v>10.312900000000001</v>
      </c>
      <c r="I184" s="184">
        <v>6.0488999999999997</v>
      </c>
      <c r="J184" s="184">
        <v>7.3524000000000003</v>
      </c>
      <c r="K184" s="184">
        <v>5.6811999999999996</v>
      </c>
      <c r="L184" s="184">
        <v>6.5845000000000002</v>
      </c>
      <c r="M184" s="184">
        <v>3.9704000000000002</v>
      </c>
      <c r="N184" s="184">
        <v>5.2827999999999999</v>
      </c>
      <c r="O184" s="184">
        <v>9.0684000000000005</v>
      </c>
      <c r="P184" s="184">
        <v>7.9730999999999996</v>
      </c>
      <c r="Q184" s="184">
        <v>8.8496000000000006</v>
      </c>
      <c r="R184" s="184">
        <v>8.1355000000000004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44440</v>
      </c>
      <c r="E185" s="184">
        <v>19.174399999999999</v>
      </c>
      <c r="F185" s="184">
        <v>27.050899999999999</v>
      </c>
      <c r="G185" s="184">
        <v>13.5023</v>
      </c>
      <c r="H185" s="184">
        <v>10.108499999999999</v>
      </c>
      <c r="I185" s="184">
        <v>5.8189000000000002</v>
      </c>
      <c r="J185" s="184">
        <v>7.1234000000000002</v>
      </c>
      <c r="K185" s="184">
        <v>5.4493999999999998</v>
      </c>
      <c r="L185" s="184">
        <v>6.3329000000000004</v>
      </c>
      <c r="M185" s="184">
        <v>3.7038000000000002</v>
      </c>
      <c r="N185" s="184">
        <v>5.0179999999999998</v>
      </c>
      <c r="O185" s="184">
        <v>8.7499000000000002</v>
      </c>
      <c r="P185" s="184">
        <v>7.6688999999999998</v>
      </c>
      <c r="Q185" s="184">
        <v>8.5109999999999992</v>
      </c>
      <c r="R185" s="184">
        <v>7.8498999999999999</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44440</v>
      </c>
      <c r="E186" s="184">
        <v>20.0534</v>
      </c>
      <c r="F186" s="184">
        <v>76.789100000000005</v>
      </c>
      <c r="G186" s="184">
        <v>34.894300000000001</v>
      </c>
      <c r="H186" s="184">
        <v>23.507300000000001</v>
      </c>
      <c r="I186" s="184">
        <v>20.401</v>
      </c>
      <c r="J186" s="184">
        <v>12.7766</v>
      </c>
      <c r="K186" s="184">
        <v>5.6830999999999996</v>
      </c>
      <c r="L186" s="184">
        <v>10.485799999999999</v>
      </c>
      <c r="M186" s="184">
        <v>4.5505000000000004</v>
      </c>
      <c r="N186" s="184">
        <v>5.7751999999999999</v>
      </c>
      <c r="O186" s="184">
        <v>10.631</v>
      </c>
      <c r="P186" s="184">
        <v>8.827</v>
      </c>
      <c r="Q186" s="184">
        <v>9.1196999999999999</v>
      </c>
      <c r="R186" s="184">
        <v>9.4194999999999993</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44440</v>
      </c>
      <c r="E187" s="184">
        <v>19.588999999999999</v>
      </c>
      <c r="F187" s="184">
        <v>76.367999999999995</v>
      </c>
      <c r="G187" s="184">
        <v>34.559199999999997</v>
      </c>
      <c r="H187" s="184">
        <v>23.207599999999999</v>
      </c>
      <c r="I187" s="184">
        <v>20.090800000000002</v>
      </c>
      <c r="J187" s="184">
        <v>12.4649</v>
      </c>
      <c r="K187" s="184">
        <v>5.3699000000000003</v>
      </c>
      <c r="L187" s="184">
        <v>10.1587</v>
      </c>
      <c r="M187" s="184">
        <v>4.2192999999999996</v>
      </c>
      <c r="N187" s="184">
        <v>5.4288999999999996</v>
      </c>
      <c r="O187" s="184">
        <v>10.298</v>
      </c>
      <c r="P187" s="184">
        <v>8.5089000000000006</v>
      </c>
      <c r="Q187" s="184">
        <v>8.7995000000000001</v>
      </c>
      <c r="R187" s="184">
        <v>9.0474999999999994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44440</v>
      </c>
      <c r="E188" s="184">
        <v>17.937799999999999</v>
      </c>
      <c r="F188" s="184">
        <v>23.822800000000001</v>
      </c>
      <c r="G188" s="184">
        <v>15.5382</v>
      </c>
      <c r="H188" s="184">
        <v>11.4491</v>
      </c>
      <c r="I188" s="184">
        <v>8.4133999999999993</v>
      </c>
      <c r="J188" s="184">
        <v>8.2309000000000001</v>
      </c>
      <c r="K188" s="184">
        <v>4.9420999999999999</v>
      </c>
      <c r="L188" s="184">
        <v>6.7737999999999996</v>
      </c>
      <c r="M188" s="184">
        <v>4.1386000000000003</v>
      </c>
      <c r="N188" s="184">
        <v>5.0819000000000001</v>
      </c>
      <c r="O188" s="184">
        <v>8.9535</v>
      </c>
      <c r="P188" s="184">
        <v>7.7907000000000002</v>
      </c>
      <c r="Q188" s="184">
        <v>8.2640999999999991</v>
      </c>
      <c r="R188" s="184">
        <v>7.4412000000000003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44440</v>
      </c>
      <c r="E189" s="184">
        <v>18.500299999999999</v>
      </c>
      <c r="F189" s="184">
        <v>24.283300000000001</v>
      </c>
      <c r="G189" s="184">
        <v>15.897</v>
      </c>
      <c r="H189" s="184">
        <v>11.808</v>
      </c>
      <c r="I189" s="184">
        <v>8.7667000000000002</v>
      </c>
      <c r="J189" s="184">
        <v>8.5795999999999992</v>
      </c>
      <c r="K189" s="184">
        <v>5.2870999999999997</v>
      </c>
      <c r="L189" s="184">
        <v>7.1140999999999996</v>
      </c>
      <c r="M189" s="184">
        <v>4.4720000000000004</v>
      </c>
      <c r="N189" s="184">
        <v>5.4189999999999996</v>
      </c>
      <c r="O189" s="184">
        <v>9.3152000000000008</v>
      </c>
      <c r="P189" s="184">
        <v>8.1738</v>
      </c>
      <c r="Q189" s="184">
        <v>8.7194000000000003</v>
      </c>
      <c r="R189" s="184">
        <v>7.7849000000000004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44440</v>
      </c>
      <c r="E190" s="184">
        <v>18.7681</v>
      </c>
      <c r="F190" s="184">
        <v>28.026499999999999</v>
      </c>
      <c r="G190" s="184">
        <v>15.0838</v>
      </c>
      <c r="H190" s="184">
        <v>12.085599999999999</v>
      </c>
      <c r="I190" s="184">
        <v>8.2217000000000002</v>
      </c>
      <c r="J190" s="184">
        <v>7.9836999999999998</v>
      </c>
      <c r="K190" s="184">
        <v>5.6841999999999997</v>
      </c>
      <c r="L190" s="184">
        <v>6.9024999999999999</v>
      </c>
      <c r="M190" s="184">
        <v>4.6215999999999999</v>
      </c>
      <c r="N190" s="184">
        <v>5.9226000000000001</v>
      </c>
      <c r="O190" s="184">
        <v>9.2702000000000009</v>
      </c>
      <c r="P190" s="184">
        <v>8.2280999999999995</v>
      </c>
      <c r="Q190" s="184">
        <v>8.8290000000000006</v>
      </c>
      <c r="R190" s="184">
        <v>8.5152000000000001</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44440</v>
      </c>
      <c r="E191" s="184">
        <v>18.3093</v>
      </c>
      <c r="F191" s="184">
        <v>27.331700000000001</v>
      </c>
      <c r="G191" s="184">
        <v>14.6218</v>
      </c>
      <c r="H191" s="184">
        <v>11.588100000000001</v>
      </c>
      <c r="I191" s="184">
        <v>7.7549999999999999</v>
      </c>
      <c r="J191" s="184">
        <v>7.5235000000000003</v>
      </c>
      <c r="K191" s="184">
        <v>5.2206000000000001</v>
      </c>
      <c r="L191" s="184">
        <v>6.4329000000000001</v>
      </c>
      <c r="M191" s="184">
        <v>4.1494999999999997</v>
      </c>
      <c r="N191" s="184">
        <v>5.4421999999999997</v>
      </c>
      <c r="O191" s="184">
        <v>8.7763000000000009</v>
      </c>
      <c r="P191" s="184">
        <v>7.74</v>
      </c>
      <c r="Q191" s="184">
        <v>8.4675999999999991</v>
      </c>
      <c r="R191" s="184">
        <v>8.0230999999999995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44440</v>
      </c>
      <c r="E192" s="184">
        <v>25.653400000000001</v>
      </c>
      <c r="F192" s="184">
        <v>19.645399999999999</v>
      </c>
      <c r="G192" s="184">
        <v>14.9702</v>
      </c>
      <c r="H192" s="184">
        <v>16.352499999999999</v>
      </c>
      <c r="I192" s="184">
        <v>10.551</v>
      </c>
      <c r="J192" s="184">
        <v>8.5375999999999994</v>
      </c>
      <c r="K192" s="184">
        <v>6.056</v>
      </c>
      <c r="L192" s="184">
        <v>6.0152000000000001</v>
      </c>
      <c r="M192" s="184">
        <v>4.5101000000000004</v>
      </c>
      <c r="N192" s="184">
        <v>5.4406999999999996</v>
      </c>
      <c r="O192" s="184">
        <v>8.1661000000000001</v>
      </c>
      <c r="P192" s="184">
        <v>7.5129000000000001</v>
      </c>
      <c r="Q192" s="184">
        <v>8.4046000000000003</v>
      </c>
      <c r="R192" s="184">
        <v>7.4997999999999996</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44440</v>
      </c>
      <c r="E193" s="184">
        <v>26.355599999999999</v>
      </c>
      <c r="F193" s="184">
        <v>20.230799999999999</v>
      </c>
      <c r="G193" s="184">
        <v>15.432700000000001</v>
      </c>
      <c r="H193" s="184">
        <v>16.831299999999999</v>
      </c>
      <c r="I193" s="184">
        <v>11.0168</v>
      </c>
      <c r="J193" s="184">
        <v>8.9946999999999999</v>
      </c>
      <c r="K193" s="184">
        <v>6.5149999999999997</v>
      </c>
      <c r="L193" s="184">
        <v>6.4808000000000003</v>
      </c>
      <c r="M193" s="184">
        <v>4.9790999999999999</v>
      </c>
      <c r="N193" s="184">
        <v>5.9198000000000004</v>
      </c>
      <c r="O193" s="184">
        <v>8.6496999999999993</v>
      </c>
      <c r="P193" s="184">
        <v>7.9307999999999996</v>
      </c>
      <c r="Q193" s="184">
        <v>8.8163999999999998</v>
      </c>
      <c r="R193" s="184">
        <v>7.9866000000000001</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44440</v>
      </c>
      <c r="E194" s="184">
        <v>20.0411</v>
      </c>
      <c r="F194" s="184">
        <v>20.956499999999998</v>
      </c>
      <c r="G194" s="184">
        <v>12.259399999999999</v>
      </c>
      <c r="H194" s="184">
        <v>9.5138999999999996</v>
      </c>
      <c r="I194" s="184">
        <v>5.9325999999999999</v>
      </c>
      <c r="J194" s="184">
        <v>6.8470000000000004</v>
      </c>
      <c r="K194" s="184">
        <v>5.9537000000000004</v>
      </c>
      <c r="L194" s="184">
        <v>6.7096999999999998</v>
      </c>
      <c r="M194" s="184">
        <v>4.2682000000000002</v>
      </c>
      <c r="N194" s="184">
        <v>5.399</v>
      </c>
      <c r="O194" s="184">
        <v>9.8546999999999993</v>
      </c>
      <c r="P194" s="184">
        <v>8.2630999999999997</v>
      </c>
      <c r="Q194" s="184">
        <v>8.5297999999999998</v>
      </c>
      <c r="R194" s="184">
        <v>8.4600000000000009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44440</v>
      </c>
      <c r="E195" s="184">
        <v>19.700700000000001</v>
      </c>
      <c r="F195" s="184">
        <v>20.576899999999998</v>
      </c>
      <c r="G195" s="184">
        <v>11.9139</v>
      </c>
      <c r="H195" s="184">
        <v>9.1738999999999997</v>
      </c>
      <c r="I195" s="184">
        <v>5.5965999999999996</v>
      </c>
      <c r="J195" s="184">
        <v>6.5171000000000001</v>
      </c>
      <c r="K195" s="184">
        <v>5.6268000000000002</v>
      </c>
      <c r="L195" s="184">
        <v>6.3780999999999999</v>
      </c>
      <c r="M195" s="184">
        <v>3.9339</v>
      </c>
      <c r="N195" s="184">
        <v>5.0518999999999998</v>
      </c>
      <c r="O195" s="184">
        <v>9.5111000000000008</v>
      </c>
      <c r="P195" s="184">
        <v>7.9759000000000002</v>
      </c>
      <c r="Q195" s="184">
        <v>8.3110999999999997</v>
      </c>
      <c r="R195" s="184">
        <v>8.0953999999999997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44440</v>
      </c>
      <c r="E198" s="184">
        <v>1843.0821000000001</v>
      </c>
      <c r="F198" s="184">
        <v>38.604700000000001</v>
      </c>
      <c r="G198" s="184">
        <v>26.203800000000001</v>
      </c>
      <c r="H198" s="184">
        <v>16.587599999999998</v>
      </c>
      <c r="I198" s="184">
        <v>14.1258</v>
      </c>
      <c r="J198" s="184">
        <v>8.8539999999999992</v>
      </c>
      <c r="K198" s="184">
        <v>3.6524000000000001</v>
      </c>
      <c r="L198" s="184">
        <v>8.7849000000000004</v>
      </c>
      <c r="M198" s="184">
        <v>3.0777000000000001</v>
      </c>
      <c r="N198" s="184">
        <v>3.9661</v>
      </c>
      <c r="O198" s="184">
        <v>7.8840000000000003</v>
      </c>
      <c r="P198" s="184">
        <v>7.1494</v>
      </c>
      <c r="Q198" s="184">
        <v>7.2987000000000002</v>
      </c>
      <c r="R198" s="184">
        <v>6.8025000000000002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44440</v>
      </c>
      <c r="E199" s="184">
        <v>1945.5171</v>
      </c>
      <c r="F199" s="184">
        <v>39.025300000000001</v>
      </c>
      <c r="G199" s="184">
        <v>26.625299999999999</v>
      </c>
      <c r="H199" s="184">
        <v>17.008900000000001</v>
      </c>
      <c r="I199" s="184">
        <v>14.5481</v>
      </c>
      <c r="J199" s="184">
        <v>9.2774000000000001</v>
      </c>
      <c r="K199" s="184">
        <v>4.0728999999999997</v>
      </c>
      <c r="L199" s="184">
        <v>9.2223000000000006</v>
      </c>
      <c r="M199" s="184">
        <v>3.5074000000000001</v>
      </c>
      <c r="N199" s="184">
        <v>4.4024999999999999</v>
      </c>
      <c r="O199" s="184">
        <v>8.3475000000000001</v>
      </c>
      <c r="P199" s="184">
        <v>7.5975000000000001</v>
      </c>
      <c r="Q199" s="184">
        <v>7.9311999999999996</v>
      </c>
      <c r="R199" s="184">
        <v>7.2767999999999997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44440</v>
      </c>
      <c r="E200" s="184">
        <v>10.4527</v>
      </c>
      <c r="F200" s="184">
        <v>34.952599999999997</v>
      </c>
      <c r="G200" s="184">
        <v>14.765700000000001</v>
      </c>
      <c r="H200" s="184">
        <v>13.804600000000001</v>
      </c>
      <c r="I200" s="184">
        <v>6.1753</v>
      </c>
      <c r="J200" s="184">
        <v>7.2747999999999999</v>
      </c>
      <c r="K200" s="184">
        <v>6.3865999999999996</v>
      </c>
      <c r="L200" s="184">
        <v>7.4325999999999999</v>
      </c>
      <c r="M200" s="184">
        <v>4.6681999999999997</v>
      </c>
      <c r="N200" s="184"/>
      <c r="O200" s="184"/>
      <c r="P200" s="184"/>
      <c r="Q200" s="184">
        <v>5.2622999999999998</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44440</v>
      </c>
      <c r="E201" s="184">
        <v>10.4032</v>
      </c>
      <c r="F201" s="184">
        <v>34.064599999999999</v>
      </c>
      <c r="G201" s="184">
        <v>14.2021</v>
      </c>
      <c r="H201" s="184">
        <v>13.2155</v>
      </c>
      <c r="I201" s="184">
        <v>5.6006</v>
      </c>
      <c r="J201" s="184">
        <v>6.7173999999999996</v>
      </c>
      <c r="K201" s="184">
        <v>5.8277000000000001</v>
      </c>
      <c r="L201" s="184">
        <v>6.8632999999999997</v>
      </c>
      <c r="M201" s="184">
        <v>4.0995999999999997</v>
      </c>
      <c r="N201" s="184"/>
      <c r="O201" s="184"/>
      <c r="P201" s="184"/>
      <c r="Q201" s="184">
        <v>4.6868999999999996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44440</v>
      </c>
      <c r="E202" s="184">
        <v>51.692900000000002</v>
      </c>
      <c r="F202" s="184">
        <v>19.64</v>
      </c>
      <c r="G202" s="184">
        <v>13.454599999999999</v>
      </c>
      <c r="H202" s="184">
        <v>11.362500000000001</v>
      </c>
      <c r="I202" s="184">
        <v>9.0033999999999992</v>
      </c>
      <c r="J202" s="184">
        <v>7.5377000000000001</v>
      </c>
      <c r="K202" s="184">
        <v>5.6395</v>
      </c>
      <c r="L202" s="184">
        <v>6.48</v>
      </c>
      <c r="M202" s="184">
        <v>3.9929999999999999</v>
      </c>
      <c r="N202" s="184">
        <v>5.2100999999999997</v>
      </c>
      <c r="O202" s="184">
        <v>8.9848999999999997</v>
      </c>
      <c r="P202" s="184">
        <v>7.9816000000000003</v>
      </c>
      <c r="Q202" s="184">
        <v>7.5083000000000002</v>
      </c>
      <c r="R202" s="184">
        <v>7.8948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44440</v>
      </c>
      <c r="E203" s="184">
        <v>53.0246</v>
      </c>
      <c r="F203" s="184">
        <v>20.042300000000001</v>
      </c>
      <c r="G203" s="184">
        <v>13.8485</v>
      </c>
      <c r="H203" s="184">
        <v>11.758100000000001</v>
      </c>
      <c r="I203" s="184">
        <v>9.4003999999999994</v>
      </c>
      <c r="J203" s="184">
        <v>7.9371999999999998</v>
      </c>
      <c r="K203" s="184">
        <v>6.0457999999999998</v>
      </c>
      <c r="L203" s="184">
        <v>6.9009</v>
      </c>
      <c r="M203" s="184">
        <v>4.4184999999999999</v>
      </c>
      <c r="N203" s="184">
        <v>5.6445999999999996</v>
      </c>
      <c r="O203" s="184">
        <v>9.3755000000000006</v>
      </c>
      <c r="P203" s="184">
        <v>8.3678000000000008</v>
      </c>
      <c r="Q203" s="184">
        <v>8.8933</v>
      </c>
      <c r="R203" s="184">
        <v>8.2989999999999995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44440</v>
      </c>
      <c r="E204" s="184">
        <v>20.6647</v>
      </c>
      <c r="F204" s="184">
        <v>24.744900000000001</v>
      </c>
      <c r="G204" s="184">
        <v>13.3422</v>
      </c>
      <c r="H204" s="184">
        <v>9.7581000000000007</v>
      </c>
      <c r="I204" s="184">
        <v>5.9179000000000004</v>
      </c>
      <c r="J204" s="184">
        <v>7.5335999999999999</v>
      </c>
      <c r="K204" s="184">
        <v>6.07</v>
      </c>
      <c r="L204" s="184">
        <v>6.9233000000000002</v>
      </c>
      <c r="M204" s="184">
        <v>4.2005999999999997</v>
      </c>
      <c r="N204" s="184">
        <v>5.3848000000000003</v>
      </c>
      <c r="O204" s="184">
        <v>8.7248999999999999</v>
      </c>
      <c r="P204" s="184">
        <v>7.9809000000000001</v>
      </c>
      <c r="Q204" s="184">
        <v>8.4191000000000003</v>
      </c>
      <c r="R204" s="184">
        <v>8.2042000000000002</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44440</v>
      </c>
      <c r="E205" s="184">
        <v>19.9057</v>
      </c>
      <c r="F205" s="184">
        <v>24.220199999999998</v>
      </c>
      <c r="G205" s="184">
        <v>12.968500000000001</v>
      </c>
      <c r="H205" s="184">
        <v>9.3683999999999994</v>
      </c>
      <c r="I205" s="184">
        <v>5.5256999999999996</v>
      </c>
      <c r="J205" s="184">
        <v>7.1527000000000003</v>
      </c>
      <c r="K205" s="184">
        <v>5.6828000000000003</v>
      </c>
      <c r="L205" s="184">
        <v>6.5270000000000001</v>
      </c>
      <c r="M205" s="184">
        <v>3.7993999999999999</v>
      </c>
      <c r="N205" s="184">
        <v>4.9729000000000001</v>
      </c>
      <c r="O205" s="184">
        <v>8.2942</v>
      </c>
      <c r="P205" s="184">
        <v>7.5266000000000002</v>
      </c>
      <c r="Q205" s="184">
        <v>5.0553999999999997</v>
      </c>
      <c r="R205" s="184">
        <v>7.7778999999999998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44440</v>
      </c>
      <c r="E206" s="184">
        <v>27.942399999999999</v>
      </c>
      <c r="F206" s="184">
        <v>21.435199999999998</v>
      </c>
      <c r="G206" s="184">
        <v>11.2773</v>
      </c>
      <c r="H206" s="184">
        <v>8.5045000000000002</v>
      </c>
      <c r="I206" s="184">
        <v>5.2168000000000001</v>
      </c>
      <c r="J206" s="184">
        <v>5.5415999999999999</v>
      </c>
      <c r="K206" s="184">
        <v>4.2739000000000003</v>
      </c>
      <c r="L206" s="184">
        <v>4.9627999999999997</v>
      </c>
      <c r="M206" s="184">
        <v>2.9420999999999999</v>
      </c>
      <c r="N206" s="184">
        <v>3.8666</v>
      </c>
      <c r="O206" s="184">
        <v>7.8333000000000004</v>
      </c>
      <c r="P206" s="184">
        <v>7.2168999999999999</v>
      </c>
      <c r="Q206" s="184">
        <v>7.4672999999999998</v>
      </c>
      <c r="R206" s="184">
        <v>6.2763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44440</v>
      </c>
      <c r="E207" s="184">
        <v>29.5364</v>
      </c>
      <c r="F207" s="184">
        <v>21.886099999999999</v>
      </c>
      <c r="G207" s="184">
        <v>11.833</v>
      </c>
      <c r="H207" s="184">
        <v>9.0543999999999993</v>
      </c>
      <c r="I207" s="184">
        <v>5.7679</v>
      </c>
      <c r="J207" s="184">
        <v>6.0923999999999996</v>
      </c>
      <c r="K207" s="184">
        <v>4.8292000000000002</v>
      </c>
      <c r="L207" s="184">
        <v>5.5274000000000001</v>
      </c>
      <c r="M207" s="184">
        <v>3.5057999999999998</v>
      </c>
      <c r="N207" s="184">
        <v>4.4320000000000004</v>
      </c>
      <c r="O207" s="184">
        <v>8.4147999999999996</v>
      </c>
      <c r="P207" s="184">
        <v>7.8400999999999996</v>
      </c>
      <c r="Q207" s="184">
        <v>7.9905999999999997</v>
      </c>
      <c r="R207" s="184">
        <v>6.8526999999999996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44440</v>
      </c>
      <c r="E208" s="184">
        <v>10.516299999999999</v>
      </c>
      <c r="F208" s="184">
        <v>25.006900000000002</v>
      </c>
      <c r="G208" s="184">
        <v>15.0944</v>
      </c>
      <c r="H208" s="184">
        <v>11.628299999999999</v>
      </c>
      <c r="I208" s="184">
        <v>7.0598000000000001</v>
      </c>
      <c r="J208" s="184">
        <v>8.0089000000000006</v>
      </c>
      <c r="K208" s="184">
        <v>5.6360000000000001</v>
      </c>
      <c r="L208" s="184">
        <v>7.0395000000000003</v>
      </c>
      <c r="M208" s="184">
        <v>4.2495000000000003</v>
      </c>
      <c r="N208" s="184">
        <v>4.9478999999999997</v>
      </c>
      <c r="O208" s="184"/>
      <c r="P208" s="184"/>
      <c r="Q208" s="184">
        <v>4.6532</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44440</v>
      </c>
      <c r="E209" s="184">
        <v>10.4642</v>
      </c>
      <c r="F209" s="184">
        <v>24.4329</v>
      </c>
      <c r="G209" s="184">
        <v>14.679399999999999</v>
      </c>
      <c r="H209" s="184">
        <v>11.235900000000001</v>
      </c>
      <c r="I209" s="184">
        <v>6.6943000000000001</v>
      </c>
      <c r="J209" s="184">
        <v>7.5987999999999998</v>
      </c>
      <c r="K209" s="184">
        <v>5.2046999999999999</v>
      </c>
      <c r="L209" s="184">
        <v>6.5849000000000002</v>
      </c>
      <c r="M209" s="184">
        <v>3.7970000000000002</v>
      </c>
      <c r="N209" s="184">
        <v>4.4821</v>
      </c>
      <c r="O209" s="184"/>
      <c r="P209" s="184"/>
      <c r="Q209" s="184">
        <v>4.1845999999999997</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44440</v>
      </c>
      <c r="E210" s="184">
        <v>16.5398</v>
      </c>
      <c r="F210" s="184">
        <v>21.197600000000001</v>
      </c>
      <c r="G210" s="184">
        <v>14.0623</v>
      </c>
      <c r="H210" s="184">
        <v>10.6775</v>
      </c>
      <c r="I210" s="184">
        <v>6.9858000000000002</v>
      </c>
      <c r="J210" s="184">
        <v>7.2222999999999997</v>
      </c>
      <c r="K210" s="184">
        <v>5.6811999999999996</v>
      </c>
      <c r="L210" s="184">
        <v>7.2592999999999996</v>
      </c>
      <c r="M210" s="184">
        <v>4.1962000000000002</v>
      </c>
      <c r="N210" s="184">
        <v>5.2946999999999997</v>
      </c>
      <c r="O210" s="184">
        <v>9.1088000000000005</v>
      </c>
      <c r="P210" s="184">
        <v>7.9355000000000002</v>
      </c>
      <c r="Q210" s="184">
        <v>8.3089999999999993</v>
      </c>
      <c r="R210" s="184">
        <v>8.0495000000000001</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44440</v>
      </c>
      <c r="E211" s="184">
        <v>16.8872</v>
      </c>
      <c r="F211" s="184">
        <v>21.626799999999999</v>
      </c>
      <c r="G211" s="184">
        <v>14.510199999999999</v>
      </c>
      <c r="H211" s="184">
        <v>11.1395</v>
      </c>
      <c r="I211" s="184">
        <v>7.4471999999999996</v>
      </c>
      <c r="J211" s="184">
        <v>7.6833999999999998</v>
      </c>
      <c r="K211" s="184">
        <v>6.1481000000000003</v>
      </c>
      <c r="L211" s="184">
        <v>7.7366999999999999</v>
      </c>
      <c r="M211" s="184">
        <v>4.6821000000000002</v>
      </c>
      <c r="N211" s="184">
        <v>5.7962999999999996</v>
      </c>
      <c r="O211" s="184">
        <v>9.6019000000000005</v>
      </c>
      <c r="P211" s="184">
        <v>8.3284000000000002</v>
      </c>
      <c r="Q211" s="184">
        <v>8.6668000000000003</v>
      </c>
      <c r="R211" s="184">
        <v>8.5595999999999997</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44440</v>
      </c>
      <c r="E212" s="184">
        <v>19.506900000000002</v>
      </c>
      <c r="F212" s="184">
        <v>30.524999999999999</v>
      </c>
      <c r="G212" s="184">
        <v>11.169</v>
      </c>
      <c r="H212" s="184">
        <v>11.3047</v>
      </c>
      <c r="I212" s="184">
        <v>6.5519999999999996</v>
      </c>
      <c r="J212" s="184">
        <v>7.4147999999999996</v>
      </c>
      <c r="K212" s="184">
        <v>5.2862999999999998</v>
      </c>
      <c r="L212" s="184">
        <v>6.3319999999999999</v>
      </c>
      <c r="M212" s="184">
        <v>3.9603999999999999</v>
      </c>
      <c r="N212" s="184">
        <v>5.1624999999999996</v>
      </c>
      <c r="O212" s="184">
        <v>8.6104000000000003</v>
      </c>
      <c r="P212" s="184">
        <v>7.4767999999999999</v>
      </c>
      <c r="Q212" s="184">
        <v>8.1877999999999993</v>
      </c>
      <c r="R212" s="184">
        <v>7.5773000000000001</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44440</v>
      </c>
      <c r="E213" s="184">
        <v>20.315799999999999</v>
      </c>
      <c r="F213" s="184">
        <v>30.9282</v>
      </c>
      <c r="G213" s="184">
        <v>11.6608</v>
      </c>
      <c r="H213" s="184">
        <v>11.781700000000001</v>
      </c>
      <c r="I213" s="184">
        <v>7.0256999999999996</v>
      </c>
      <c r="J213" s="184">
        <v>7.8902999999999999</v>
      </c>
      <c r="K213" s="184">
        <v>5.7674000000000003</v>
      </c>
      <c r="L213" s="184">
        <v>6.8216000000000001</v>
      </c>
      <c r="M213" s="184">
        <v>4.4428999999999998</v>
      </c>
      <c r="N213" s="184">
        <v>5.6540999999999997</v>
      </c>
      <c r="O213" s="184">
        <v>9.1298999999999992</v>
      </c>
      <c r="P213" s="184">
        <v>8.0063999999999993</v>
      </c>
      <c r="Q213" s="184">
        <v>8.7067999999999994</v>
      </c>
      <c r="R213" s="184">
        <v>8.0878999999999994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44440</v>
      </c>
      <c r="E214" s="184">
        <v>2622.5486999999998</v>
      </c>
      <c r="F214" s="184">
        <v>14.3911</v>
      </c>
      <c r="G214" s="184">
        <v>13.7303</v>
      </c>
      <c r="H214" s="184">
        <v>11.424799999999999</v>
      </c>
      <c r="I214" s="184">
        <v>6.7587000000000002</v>
      </c>
      <c r="J214" s="184">
        <v>7.3667999999999996</v>
      </c>
      <c r="K214" s="184">
        <v>5.5956999999999999</v>
      </c>
      <c r="L214" s="184">
        <v>6.1867000000000001</v>
      </c>
      <c r="M214" s="184">
        <v>3.6467999999999998</v>
      </c>
      <c r="N214" s="184">
        <v>5.18</v>
      </c>
      <c r="O214" s="184">
        <v>8.8093000000000004</v>
      </c>
      <c r="P214" s="184">
        <v>8.2134999999999998</v>
      </c>
      <c r="Q214" s="184">
        <v>8.7514000000000003</v>
      </c>
      <c r="R214" s="184">
        <v>7.8898999999999999</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44440</v>
      </c>
      <c r="E215" s="184">
        <v>2511.7338</v>
      </c>
      <c r="F215" s="184">
        <v>13.917999999999999</v>
      </c>
      <c r="G215" s="184">
        <v>13.2593</v>
      </c>
      <c r="H215" s="184">
        <v>10.953799999999999</v>
      </c>
      <c r="I215" s="184">
        <v>6.2881</v>
      </c>
      <c r="J215" s="184">
        <v>6.8940000000000001</v>
      </c>
      <c r="K215" s="184">
        <v>5.1193</v>
      </c>
      <c r="L215" s="184">
        <v>5.7024999999999997</v>
      </c>
      <c r="M215" s="184">
        <v>3.1652999999999998</v>
      </c>
      <c r="N215" s="184">
        <v>4.6871</v>
      </c>
      <c r="O215" s="184">
        <v>8.2941000000000003</v>
      </c>
      <c r="P215" s="184">
        <v>7.6641000000000004</v>
      </c>
      <c r="Q215" s="184">
        <v>8.0436999999999994</v>
      </c>
      <c r="R215" s="184">
        <v>7.3841999999999999</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44440</v>
      </c>
      <c r="E216" s="184">
        <v>34.391599999999997</v>
      </c>
      <c r="F216" s="184">
        <v>17.2013</v>
      </c>
      <c r="G216" s="184">
        <v>5.1191000000000004</v>
      </c>
      <c r="H216" s="184">
        <v>5.6462000000000003</v>
      </c>
      <c r="I216" s="184">
        <v>4.0164</v>
      </c>
      <c r="J216" s="184">
        <v>3.6364000000000001</v>
      </c>
      <c r="K216" s="184">
        <v>3.4173</v>
      </c>
      <c r="L216" s="184">
        <v>3.5091000000000001</v>
      </c>
      <c r="M216" s="184">
        <v>3.2646999999999999</v>
      </c>
      <c r="N216" s="184">
        <v>3.7238000000000002</v>
      </c>
      <c r="O216" s="184">
        <v>7.6249000000000002</v>
      </c>
      <c r="P216" s="184">
        <v>6.8772000000000002</v>
      </c>
      <c r="Q216" s="184">
        <v>7.6855000000000002</v>
      </c>
      <c r="R216" s="184">
        <v>6.1833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44440</v>
      </c>
      <c r="E217" s="184">
        <v>34.6905</v>
      </c>
      <c r="F217" s="184">
        <v>17.3689</v>
      </c>
      <c r="G217" s="184">
        <v>5.2857000000000003</v>
      </c>
      <c r="H217" s="184">
        <v>5.8384999999999998</v>
      </c>
      <c r="I217" s="184">
        <v>4.2004000000000001</v>
      </c>
      <c r="J217" s="184">
        <v>3.8264999999999998</v>
      </c>
      <c r="K217" s="184">
        <v>3.6017000000000001</v>
      </c>
      <c r="L217" s="184">
        <v>3.6768999999999998</v>
      </c>
      <c r="M217" s="184">
        <v>3.4521999999999999</v>
      </c>
      <c r="N217" s="184">
        <v>3.8999000000000001</v>
      </c>
      <c r="O217" s="184">
        <v>7.7803000000000004</v>
      </c>
      <c r="P217" s="184">
        <v>6.9974999999999996</v>
      </c>
      <c r="Q217" s="184">
        <v>7.74</v>
      </c>
      <c r="R217" s="184">
        <v>6.3434999999999997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44440</v>
      </c>
      <c r="E218" s="184">
        <v>11.6343</v>
      </c>
      <c r="F218" s="184">
        <v>21.0319</v>
      </c>
      <c r="G218" s="184">
        <v>17.548100000000002</v>
      </c>
      <c r="H218" s="184">
        <v>13.164899999999999</v>
      </c>
      <c r="I218" s="184">
        <v>9.2879000000000005</v>
      </c>
      <c r="J218" s="184">
        <v>8.6712000000000007</v>
      </c>
      <c r="K218" s="184">
        <v>6.0974000000000004</v>
      </c>
      <c r="L218" s="184">
        <v>7.2954999999999997</v>
      </c>
      <c r="M218" s="184">
        <v>4.3194999999999997</v>
      </c>
      <c r="N218" s="184">
        <v>5.7241</v>
      </c>
      <c r="O218" s="184"/>
      <c r="P218" s="184"/>
      <c r="Q218" s="184">
        <v>8.3116000000000003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44440</v>
      </c>
      <c r="E219" s="184">
        <v>11.522600000000001</v>
      </c>
      <c r="F219" s="184">
        <v>20.601600000000001</v>
      </c>
      <c r="G219" s="184">
        <v>17.082000000000001</v>
      </c>
      <c r="H219" s="184">
        <v>12.701599999999999</v>
      </c>
      <c r="I219" s="184">
        <v>8.8315000000000001</v>
      </c>
      <c r="J219" s="184">
        <v>8.2295999999999996</v>
      </c>
      <c r="K219" s="184">
        <v>5.6467999999999998</v>
      </c>
      <c r="L219" s="184">
        <v>6.8185000000000002</v>
      </c>
      <c r="M219" s="184">
        <v>3.8344999999999998</v>
      </c>
      <c r="N219" s="184">
        <v>5.2167000000000003</v>
      </c>
      <c r="O219" s="184"/>
      <c r="P219" s="184"/>
      <c r="Q219" s="184">
        <v>7.7618999999999998</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44440</v>
      </c>
      <c r="E220" s="184">
        <v>1036.9567999999999</v>
      </c>
      <c r="F220" s="184">
        <v>18.668600000000001</v>
      </c>
      <c r="G220" s="184">
        <v>21.519200000000001</v>
      </c>
      <c r="H220" s="184">
        <v>19.309100000000001</v>
      </c>
      <c r="I220" s="184">
        <v>10.270200000000001</v>
      </c>
      <c r="J220" s="184">
        <v>10.8489</v>
      </c>
      <c r="K220" s="184">
        <v>6.9635999999999996</v>
      </c>
      <c r="L220" s="184">
        <v>8.5334000000000003</v>
      </c>
      <c r="M220" s="184"/>
      <c r="N220" s="184"/>
      <c r="O220" s="184"/>
      <c r="P220" s="184"/>
      <c r="Q220" s="184">
        <v>6.3628</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44440</v>
      </c>
      <c r="E221" s="184">
        <v>1033.9238</v>
      </c>
      <c r="F221" s="184">
        <v>18.168600000000001</v>
      </c>
      <c r="G221" s="184">
        <v>21.017299999999999</v>
      </c>
      <c r="H221" s="184">
        <v>18.8066</v>
      </c>
      <c r="I221" s="184">
        <v>9.7677999999999994</v>
      </c>
      <c r="J221" s="184">
        <v>10.344900000000001</v>
      </c>
      <c r="K221" s="184">
        <v>6.4513999999999996</v>
      </c>
      <c r="L221" s="184">
        <v>8.0106999999999999</v>
      </c>
      <c r="M221" s="184"/>
      <c r="N221" s="184"/>
      <c r="O221" s="184"/>
      <c r="P221" s="184"/>
      <c r="Q221" s="184">
        <v>5.8407</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44440</v>
      </c>
      <c r="E222" s="184">
        <v>16.555</v>
      </c>
      <c r="F222" s="184">
        <v>9.7035999999999998</v>
      </c>
      <c r="G222" s="184">
        <v>5.7369000000000003</v>
      </c>
      <c r="H222" s="184">
        <v>6.2122999999999999</v>
      </c>
      <c r="I222" s="184">
        <v>5.492</v>
      </c>
      <c r="J222" s="184">
        <v>5.6138000000000003</v>
      </c>
      <c r="K222" s="184">
        <v>4.3048000000000002</v>
      </c>
      <c r="L222" s="184">
        <v>4.9557000000000002</v>
      </c>
      <c r="M222" s="184">
        <v>3.0832000000000002</v>
      </c>
      <c r="N222" s="184">
        <v>3.9514999999999998</v>
      </c>
      <c r="O222" s="184">
        <v>4.2754000000000003</v>
      </c>
      <c r="P222" s="184">
        <v>5.4584999999999999</v>
      </c>
      <c r="Q222" s="184">
        <v>6.8757999999999999</v>
      </c>
      <c r="R222" s="184">
        <v>5.806</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44440</v>
      </c>
      <c r="E223" s="184">
        <v>16.435400000000001</v>
      </c>
      <c r="F223" s="184">
        <v>9.3298000000000005</v>
      </c>
      <c r="G223" s="184">
        <v>5.5563000000000002</v>
      </c>
      <c r="H223" s="184">
        <v>6.0667</v>
      </c>
      <c r="I223" s="184">
        <v>5.3567999999999998</v>
      </c>
      <c r="J223" s="184">
        <v>5.1315999999999997</v>
      </c>
      <c r="K223" s="184">
        <v>4.0776000000000003</v>
      </c>
      <c r="L223" s="184">
        <v>4.8051000000000004</v>
      </c>
      <c r="M223" s="184">
        <v>2.9603000000000002</v>
      </c>
      <c r="N223" s="184">
        <v>3.8479999999999999</v>
      </c>
      <c r="O223" s="184">
        <v>4.1863000000000001</v>
      </c>
      <c r="P223" s="184">
        <v>5.3731</v>
      </c>
      <c r="Q223" s="184">
        <v>6.7736000000000001</v>
      </c>
      <c r="R223" s="184">
        <v>5.7253999999999996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24.370229545454546</v>
      </c>
      <c r="G224" s="186">
        <v>14.626552272727274</v>
      </c>
      <c r="H224" s="186">
        <v>11.864200000000004</v>
      </c>
      <c r="I224" s="186">
        <v>7.9361363636363622</v>
      </c>
      <c r="J224" s="186">
        <v>7.5961727272727293</v>
      </c>
      <c r="K224" s="186">
        <v>5.4357068181818171</v>
      </c>
      <c r="L224" s="186">
        <v>6.7530545454545434</v>
      </c>
      <c r="M224" s="186">
        <v>3.9757750000000001</v>
      </c>
      <c r="N224" s="186">
        <v>5.0419236842105262</v>
      </c>
      <c r="O224" s="186">
        <v>8.6004000000000005</v>
      </c>
      <c r="P224" s="186">
        <v>7.7300323529411763</v>
      </c>
      <c r="Q224" s="186">
        <v>7.5897977272727282</v>
      </c>
      <c r="R224" s="186">
        <v>7.6613735294117644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21.114750000000001</v>
      </c>
      <c r="G225" s="186">
        <v>13.711349999999999</v>
      </c>
      <c r="H225" s="186">
        <v>11.393650000000001</v>
      </c>
      <c r="I225" s="186">
        <v>6.8380000000000001</v>
      </c>
      <c r="J225" s="186">
        <v>7.5285500000000001</v>
      </c>
      <c r="K225" s="186">
        <v>5.6431500000000003</v>
      </c>
      <c r="L225" s="186">
        <v>6.7933000000000003</v>
      </c>
      <c r="M225" s="186">
        <v>4.0526999999999997</v>
      </c>
      <c r="N225" s="186">
        <v>5.1950500000000002</v>
      </c>
      <c r="O225" s="186">
        <v>8.7927999999999997</v>
      </c>
      <c r="P225" s="186">
        <v>7.9331499999999995</v>
      </c>
      <c r="Q225" s="186">
        <v>8.2865499999999983</v>
      </c>
      <c r="R225" s="186">
        <v>7.8698999999999995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44440</v>
      </c>
      <c r="E228" s="184">
        <v>49.149700000000003</v>
      </c>
      <c r="F228" s="184">
        <v>54.962899999999998</v>
      </c>
      <c r="G228" s="184">
        <v>59.5959</v>
      </c>
      <c r="H228" s="184">
        <v>54.088299999999997</v>
      </c>
      <c r="I228" s="184">
        <v>27.1416</v>
      </c>
      <c r="J228" s="184">
        <v>21.278500000000001</v>
      </c>
      <c r="K228" s="184">
        <v>17.5318</v>
      </c>
      <c r="L228" s="184">
        <v>14.1236</v>
      </c>
      <c r="M228" s="184">
        <v>18.329699999999999</v>
      </c>
      <c r="N228" s="184">
        <v>22.883199999999999</v>
      </c>
      <c r="O228" s="184">
        <v>7.8737000000000004</v>
      </c>
      <c r="P228" s="184">
        <v>7.5208000000000004</v>
      </c>
      <c r="Q228" s="184">
        <v>9.6463999999999999</v>
      </c>
      <c r="R228" s="184">
        <v>11.971</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44440</v>
      </c>
      <c r="E229" s="184">
        <v>52.998800000000003</v>
      </c>
      <c r="F229" s="184">
        <v>55.731499999999997</v>
      </c>
      <c r="G229" s="184">
        <v>60.440300000000001</v>
      </c>
      <c r="H229" s="184">
        <v>54.930300000000003</v>
      </c>
      <c r="I229" s="184">
        <v>27.982700000000001</v>
      </c>
      <c r="J229" s="184">
        <v>22.121400000000001</v>
      </c>
      <c r="K229" s="184">
        <v>18.390699999999999</v>
      </c>
      <c r="L229" s="184">
        <v>15.0059</v>
      </c>
      <c r="M229" s="184">
        <v>19.275700000000001</v>
      </c>
      <c r="N229" s="184">
        <v>23.901599999999998</v>
      </c>
      <c r="O229" s="184">
        <v>8.7105999999999995</v>
      </c>
      <c r="P229" s="184">
        <v>8.5646000000000004</v>
      </c>
      <c r="Q229" s="184">
        <v>11.3062</v>
      </c>
      <c r="R229" s="184">
        <v>12.8895</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44440</v>
      </c>
      <c r="E230" s="184">
        <v>52.998800000000003</v>
      </c>
      <c r="F230" s="184">
        <v>55.731499999999997</v>
      </c>
      <c r="G230" s="184">
        <v>60.440300000000001</v>
      </c>
      <c r="H230" s="184">
        <v>54.930300000000003</v>
      </c>
      <c r="I230" s="184">
        <v>27.982700000000001</v>
      </c>
      <c r="J230" s="184">
        <v>22.121400000000001</v>
      </c>
      <c r="K230" s="184">
        <v>18.390699999999999</v>
      </c>
      <c r="L230" s="184">
        <v>15.0059</v>
      </c>
      <c r="M230" s="184">
        <v>19.275700000000001</v>
      </c>
      <c r="N230" s="184">
        <v>23.901599999999998</v>
      </c>
      <c r="O230" s="184">
        <v>8.7105999999999995</v>
      </c>
      <c r="P230" s="184">
        <v>8.5646000000000004</v>
      </c>
      <c r="Q230" s="184">
        <v>11.2752</v>
      </c>
      <c r="R230" s="184">
        <v>12.8895</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44440</v>
      </c>
      <c r="E231" s="184">
        <v>24.04</v>
      </c>
      <c r="F231" s="184">
        <v>-3.6436000000000002</v>
      </c>
      <c r="G231" s="184">
        <v>55.811100000000003</v>
      </c>
      <c r="H231" s="184">
        <v>53.643500000000003</v>
      </c>
      <c r="I231" s="184">
        <v>28.738099999999999</v>
      </c>
      <c r="J231" s="184">
        <v>25.892700000000001</v>
      </c>
      <c r="K231" s="184">
        <v>18.748799999999999</v>
      </c>
      <c r="L231" s="184">
        <v>15.7691</v>
      </c>
      <c r="M231" s="184">
        <v>14.035</v>
      </c>
      <c r="N231" s="184">
        <v>16.3888</v>
      </c>
      <c r="O231" s="184">
        <v>7.6571999999999996</v>
      </c>
      <c r="P231" s="184">
        <v>7.4382000000000001</v>
      </c>
      <c r="Q231" s="184">
        <v>8.1943000000000001</v>
      </c>
      <c r="R231" s="184">
        <v>13.2773</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44440</v>
      </c>
      <c r="E232" s="184">
        <v>26.714700000000001</v>
      </c>
      <c r="F232" s="184">
        <v>-2.4592000000000001</v>
      </c>
      <c r="G232" s="184">
        <v>56.950600000000001</v>
      </c>
      <c r="H232" s="184">
        <v>54.791899999999998</v>
      </c>
      <c r="I232" s="184">
        <v>29.8996</v>
      </c>
      <c r="J232" s="184">
        <v>27.069900000000001</v>
      </c>
      <c r="K232" s="184">
        <v>19.939699999999998</v>
      </c>
      <c r="L232" s="184">
        <v>16.988600000000002</v>
      </c>
      <c r="M232" s="184">
        <v>15.286899999999999</v>
      </c>
      <c r="N232" s="184">
        <v>17.702000000000002</v>
      </c>
      <c r="O232" s="184">
        <v>8.7349999999999994</v>
      </c>
      <c r="P232" s="184">
        <v>8.6241000000000003</v>
      </c>
      <c r="Q232" s="184">
        <v>9.9217999999999993</v>
      </c>
      <c r="R232" s="184">
        <v>14.4499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44440</v>
      </c>
      <c r="E233" s="184">
        <v>30.389299999999999</v>
      </c>
      <c r="F233" s="184">
        <v>1.9218</v>
      </c>
      <c r="G233" s="184">
        <v>54.402999999999999</v>
      </c>
      <c r="H233" s="184">
        <v>54.684800000000003</v>
      </c>
      <c r="I233" s="184">
        <v>26.957000000000001</v>
      </c>
      <c r="J233" s="184">
        <v>15.9238</v>
      </c>
      <c r="K233" s="184">
        <v>13.5776</v>
      </c>
      <c r="L233" s="184">
        <v>8.7042999999999999</v>
      </c>
      <c r="M233" s="184">
        <v>7.7034000000000002</v>
      </c>
      <c r="N233" s="184">
        <v>9.6852999999999998</v>
      </c>
      <c r="O233" s="184">
        <v>10.5962</v>
      </c>
      <c r="P233" s="184">
        <v>8.3260000000000005</v>
      </c>
      <c r="Q233" s="184">
        <v>6.7601000000000004</v>
      </c>
      <c r="R233" s="184">
        <v>9.8104999999999993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44440</v>
      </c>
      <c r="E234" s="184">
        <v>32.703600000000002</v>
      </c>
      <c r="F234" s="184">
        <v>2.9020999999999999</v>
      </c>
      <c r="G234" s="184">
        <v>55.327599999999997</v>
      </c>
      <c r="H234" s="184">
        <v>55.6098</v>
      </c>
      <c r="I234" s="184">
        <v>27.861899999999999</v>
      </c>
      <c r="J234" s="184">
        <v>16.810300000000002</v>
      </c>
      <c r="K234" s="184">
        <v>14.4556</v>
      </c>
      <c r="L234" s="184">
        <v>9.5984999999999996</v>
      </c>
      <c r="M234" s="184">
        <v>8.6265000000000001</v>
      </c>
      <c r="N234" s="184">
        <v>10.653</v>
      </c>
      <c r="O234" s="184">
        <v>11.513500000000001</v>
      </c>
      <c r="P234" s="184">
        <v>9.2556999999999992</v>
      </c>
      <c r="Q234" s="184">
        <v>9.6492000000000004</v>
      </c>
      <c r="R234" s="184">
        <v>10.742100000000001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44440</v>
      </c>
      <c r="E235" s="184">
        <v>39.857799999999997</v>
      </c>
      <c r="F235" s="184">
        <v>48.966900000000003</v>
      </c>
      <c r="G235" s="184">
        <v>62.453200000000002</v>
      </c>
      <c r="H235" s="184">
        <v>56.078400000000002</v>
      </c>
      <c r="I235" s="184">
        <v>30.052199999999999</v>
      </c>
      <c r="J235" s="184">
        <v>24.035</v>
      </c>
      <c r="K235" s="184">
        <v>14.7262</v>
      </c>
      <c r="L235" s="184">
        <v>12.3353</v>
      </c>
      <c r="M235" s="184">
        <v>13.0151</v>
      </c>
      <c r="N235" s="184">
        <v>13.6852</v>
      </c>
      <c r="O235" s="184">
        <v>9.7154000000000007</v>
      </c>
      <c r="P235" s="184">
        <v>9.3043999999999993</v>
      </c>
      <c r="Q235" s="184">
        <v>10.2408</v>
      </c>
      <c r="R235" s="184">
        <v>10.9938</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44440</v>
      </c>
      <c r="E236" s="184">
        <v>34.7029</v>
      </c>
      <c r="F236" s="184">
        <v>47.075400000000002</v>
      </c>
      <c r="G236" s="184">
        <v>60.491</v>
      </c>
      <c r="H236" s="184">
        <v>54.091200000000001</v>
      </c>
      <c r="I236" s="184">
        <v>28.081399999999999</v>
      </c>
      <c r="J236" s="184">
        <v>22.026700000000002</v>
      </c>
      <c r="K236" s="184">
        <v>12.74</v>
      </c>
      <c r="L236" s="184">
        <v>10.4472</v>
      </c>
      <c r="M236" s="184">
        <v>11.166499999999999</v>
      </c>
      <c r="N236" s="184">
        <v>11.846299999999999</v>
      </c>
      <c r="O236" s="184">
        <v>7.9443000000000001</v>
      </c>
      <c r="P236" s="184">
        <v>7.2754000000000003</v>
      </c>
      <c r="Q236" s="184">
        <v>7.6165000000000003</v>
      </c>
      <c r="R236" s="184">
        <v>9.2612000000000005</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44440</v>
      </c>
      <c r="E237" s="184">
        <v>23.7653</v>
      </c>
      <c r="F237" s="184">
        <v>7.9882</v>
      </c>
      <c r="G237" s="184">
        <v>54.995399999999997</v>
      </c>
      <c r="H237" s="184">
        <v>47.402200000000001</v>
      </c>
      <c r="I237" s="184">
        <v>16.7712</v>
      </c>
      <c r="J237" s="184">
        <v>16.993300000000001</v>
      </c>
      <c r="K237" s="184">
        <v>16.797000000000001</v>
      </c>
      <c r="L237" s="184">
        <v>15.7354</v>
      </c>
      <c r="M237" s="184">
        <v>12.1966</v>
      </c>
      <c r="N237" s="184">
        <v>13.5092</v>
      </c>
      <c r="O237" s="184">
        <v>2.8111000000000002</v>
      </c>
      <c r="P237" s="184">
        <v>5.0418000000000003</v>
      </c>
      <c r="Q237" s="184">
        <v>7.1863999999999999</v>
      </c>
      <c r="R237" s="184">
        <v>12.0213</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44440</v>
      </c>
      <c r="E238" s="184">
        <v>22.778500000000001</v>
      </c>
      <c r="F238" s="184">
        <v>7.5327999999999999</v>
      </c>
      <c r="G238" s="184">
        <v>54.598100000000002</v>
      </c>
      <c r="H238" s="184">
        <v>47.026899999999998</v>
      </c>
      <c r="I238" s="184">
        <v>16.4011</v>
      </c>
      <c r="J238" s="184">
        <v>16.619499999999999</v>
      </c>
      <c r="K238" s="184">
        <v>16.416699999999999</v>
      </c>
      <c r="L238" s="184">
        <v>15.2225</v>
      </c>
      <c r="M238" s="184">
        <v>11.6031</v>
      </c>
      <c r="N238" s="184">
        <v>12.867699999999999</v>
      </c>
      <c r="O238" s="184">
        <v>2.2199</v>
      </c>
      <c r="P238" s="184">
        <v>4.4177999999999997</v>
      </c>
      <c r="Q238" s="184">
        <v>6.8269000000000002</v>
      </c>
      <c r="R238" s="184">
        <v>11.3726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44440</v>
      </c>
      <c r="E239" s="184">
        <v>81.681299999999993</v>
      </c>
      <c r="F239" s="184">
        <v>23.8779</v>
      </c>
      <c r="G239" s="184">
        <v>73.964200000000005</v>
      </c>
      <c r="H239" s="184">
        <v>59.399000000000001</v>
      </c>
      <c r="I239" s="184">
        <v>29.960699999999999</v>
      </c>
      <c r="J239" s="184">
        <v>23.342700000000001</v>
      </c>
      <c r="K239" s="184">
        <v>18.448799999999999</v>
      </c>
      <c r="L239" s="184">
        <v>15.8391</v>
      </c>
      <c r="M239" s="184">
        <v>15.306900000000001</v>
      </c>
      <c r="N239" s="184">
        <v>16.648099999999999</v>
      </c>
      <c r="O239" s="184">
        <v>12.364100000000001</v>
      </c>
      <c r="P239" s="184">
        <v>10.148400000000001</v>
      </c>
      <c r="Q239" s="184">
        <v>10.6166</v>
      </c>
      <c r="R239" s="184">
        <v>14.966799999999999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44440</v>
      </c>
      <c r="E240" s="184">
        <v>85.966504355919199</v>
      </c>
      <c r="F240" s="184">
        <v>22.533200000000001</v>
      </c>
      <c r="G240" s="184">
        <v>72.660200000000003</v>
      </c>
      <c r="H240" s="184">
        <v>58.063600000000001</v>
      </c>
      <c r="I240" s="184">
        <v>28.652899999999999</v>
      </c>
      <c r="J240" s="184">
        <v>22.032800000000002</v>
      </c>
      <c r="K240" s="184">
        <v>17.110499999999998</v>
      </c>
      <c r="L240" s="184">
        <v>14.452299999999999</v>
      </c>
      <c r="M240" s="184">
        <v>13.872299999999999</v>
      </c>
      <c r="N240" s="184">
        <v>15.185499999999999</v>
      </c>
      <c r="O240" s="184">
        <v>11.132099999999999</v>
      </c>
      <c r="P240" s="184">
        <v>8.9450000000000003</v>
      </c>
      <c r="Q240" s="184">
        <v>8.6374999999999993</v>
      </c>
      <c r="R240" s="184">
        <v>13.6516</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44440</v>
      </c>
      <c r="E241" s="184">
        <v>48.014899999999997</v>
      </c>
      <c r="F241" s="184">
        <v>-10.259600000000001</v>
      </c>
      <c r="G241" s="184">
        <v>43.3583</v>
      </c>
      <c r="H241" s="184">
        <v>38.056699999999999</v>
      </c>
      <c r="I241" s="184">
        <v>19.4527</v>
      </c>
      <c r="J241" s="184">
        <v>20.2652</v>
      </c>
      <c r="K241" s="184">
        <v>17.1099</v>
      </c>
      <c r="L241" s="184">
        <v>17.0014</v>
      </c>
      <c r="M241" s="184">
        <v>14.185</v>
      </c>
      <c r="N241" s="184">
        <v>17.021000000000001</v>
      </c>
      <c r="O241" s="184">
        <v>7.6999000000000004</v>
      </c>
      <c r="P241" s="184">
        <v>7.4394999999999998</v>
      </c>
      <c r="Q241" s="184">
        <v>9.0074000000000005</v>
      </c>
      <c r="R241" s="184">
        <v>12.7195</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44440</v>
      </c>
      <c r="E242" s="184">
        <v>43.831499999999998</v>
      </c>
      <c r="F242" s="184">
        <v>-11.821</v>
      </c>
      <c r="G242" s="184">
        <v>41.7408</v>
      </c>
      <c r="H242" s="184">
        <v>36.441200000000002</v>
      </c>
      <c r="I242" s="184">
        <v>17.822600000000001</v>
      </c>
      <c r="J242" s="184">
        <v>18.613099999999999</v>
      </c>
      <c r="K242" s="184">
        <v>15.409700000000001</v>
      </c>
      <c r="L242" s="184">
        <v>15.202400000000001</v>
      </c>
      <c r="M242" s="184">
        <v>12.3278</v>
      </c>
      <c r="N242" s="184">
        <v>15.063499999999999</v>
      </c>
      <c r="O242" s="184">
        <v>5.9211999999999998</v>
      </c>
      <c r="P242" s="184">
        <v>5.9977</v>
      </c>
      <c r="Q242" s="184">
        <v>8.9521999999999995</v>
      </c>
      <c r="R242" s="184">
        <v>10.880699999999999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44440</v>
      </c>
      <c r="E243" s="184">
        <v>67.397499999999994</v>
      </c>
      <c r="F243" s="184">
        <v>74.236500000000007</v>
      </c>
      <c r="G243" s="184">
        <v>66.530799999999999</v>
      </c>
      <c r="H243" s="184">
        <v>51.045900000000003</v>
      </c>
      <c r="I243" s="184">
        <v>19.988800000000001</v>
      </c>
      <c r="J243" s="184">
        <v>17.893899999999999</v>
      </c>
      <c r="K243" s="184">
        <v>10.919499999999999</v>
      </c>
      <c r="L243" s="184">
        <v>11.016500000000001</v>
      </c>
      <c r="M243" s="184">
        <v>11.142899999999999</v>
      </c>
      <c r="N243" s="184">
        <v>13.7248</v>
      </c>
      <c r="O243" s="184">
        <v>7.5884999999999998</v>
      </c>
      <c r="P243" s="184">
        <v>6.6036000000000001</v>
      </c>
      <c r="Q243" s="184">
        <v>9.5399999999999991</v>
      </c>
      <c r="R243" s="184">
        <v>9.3462999999999994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44440</v>
      </c>
      <c r="E244" s="184">
        <v>71.924700000000001</v>
      </c>
      <c r="F244" s="184">
        <v>75.006399999999999</v>
      </c>
      <c r="G244" s="184">
        <v>67.296999999999997</v>
      </c>
      <c r="H244" s="184">
        <v>51.815600000000003</v>
      </c>
      <c r="I244" s="184">
        <v>20.760200000000001</v>
      </c>
      <c r="J244" s="184">
        <v>18.669699999999999</v>
      </c>
      <c r="K244" s="184">
        <v>11.678800000000001</v>
      </c>
      <c r="L244" s="184">
        <v>11.765599999999999</v>
      </c>
      <c r="M244" s="184">
        <v>11.9247</v>
      </c>
      <c r="N244" s="184">
        <v>14.572699999999999</v>
      </c>
      <c r="O244" s="184">
        <v>8.4014000000000006</v>
      </c>
      <c r="P244" s="184">
        <v>7.3997000000000002</v>
      </c>
      <c r="Q244" s="184">
        <v>9.6095000000000006</v>
      </c>
      <c r="R244" s="184">
        <v>10.2179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44440</v>
      </c>
      <c r="E247" s="184">
        <v>58.078299999999999</v>
      </c>
      <c r="F247" s="184">
        <v>30.5059</v>
      </c>
      <c r="G247" s="184">
        <v>58.612099999999998</v>
      </c>
      <c r="H247" s="184">
        <v>49.091900000000003</v>
      </c>
      <c r="I247" s="184">
        <v>23.252099999999999</v>
      </c>
      <c r="J247" s="184">
        <v>11.5867</v>
      </c>
      <c r="K247" s="184">
        <v>15.068899999999999</v>
      </c>
      <c r="L247" s="184">
        <v>15.9732</v>
      </c>
      <c r="M247" s="184">
        <v>18.4694</v>
      </c>
      <c r="N247" s="184">
        <v>19.4651</v>
      </c>
      <c r="O247" s="184">
        <v>9.7172000000000001</v>
      </c>
      <c r="P247" s="184">
        <v>8.1468000000000007</v>
      </c>
      <c r="Q247" s="184">
        <v>10.452299999999999</v>
      </c>
      <c r="R247" s="184">
        <v>12.5434</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44440</v>
      </c>
      <c r="E248" s="184">
        <v>60.585599999999999</v>
      </c>
      <c r="F248" s="184">
        <v>30.932099999999998</v>
      </c>
      <c r="G248" s="184">
        <v>59.031999999999996</v>
      </c>
      <c r="H248" s="184">
        <v>49.514099999999999</v>
      </c>
      <c r="I248" s="184">
        <v>23.678699999999999</v>
      </c>
      <c r="J248" s="184">
        <v>12.0083</v>
      </c>
      <c r="K248" s="184">
        <v>15.497199999999999</v>
      </c>
      <c r="L248" s="184">
        <v>16.4055</v>
      </c>
      <c r="M248" s="184">
        <v>18.932099999999998</v>
      </c>
      <c r="N248" s="184">
        <v>19.951799999999999</v>
      </c>
      <c r="O248" s="184">
        <v>10.1881</v>
      </c>
      <c r="P248" s="184">
        <v>8.6980000000000004</v>
      </c>
      <c r="Q248" s="184">
        <v>10.017899999999999</v>
      </c>
      <c r="R248" s="184">
        <v>13.0076</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44440</v>
      </c>
      <c r="E249" s="184">
        <v>45.543199999999999</v>
      </c>
      <c r="F249" s="184">
        <v>28.7943</v>
      </c>
      <c r="G249" s="184">
        <v>63.443399999999997</v>
      </c>
      <c r="H249" s="184">
        <v>58.782400000000003</v>
      </c>
      <c r="I249" s="184">
        <v>31.887499999999999</v>
      </c>
      <c r="J249" s="184">
        <v>27.625800000000002</v>
      </c>
      <c r="K249" s="184">
        <v>15.852</v>
      </c>
      <c r="L249" s="184">
        <v>13.0244</v>
      </c>
      <c r="M249" s="184">
        <v>11.635999999999999</v>
      </c>
      <c r="N249" s="184">
        <v>13.7471</v>
      </c>
      <c r="O249" s="184">
        <v>8.7937999999999992</v>
      </c>
      <c r="P249" s="184">
        <v>7.2035</v>
      </c>
      <c r="Q249" s="184">
        <v>9.0327000000000002</v>
      </c>
      <c r="R249" s="184">
        <v>10.3245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44440</v>
      </c>
      <c r="E250" s="184">
        <v>48.997300000000003</v>
      </c>
      <c r="F250" s="184">
        <v>30.344200000000001</v>
      </c>
      <c r="G250" s="184">
        <v>64.980699999999999</v>
      </c>
      <c r="H250" s="184">
        <v>60.3277</v>
      </c>
      <c r="I250" s="184">
        <v>33.445700000000002</v>
      </c>
      <c r="J250" s="184">
        <v>29.2058</v>
      </c>
      <c r="K250" s="184">
        <v>17.4678</v>
      </c>
      <c r="L250" s="184">
        <v>14.7112</v>
      </c>
      <c r="M250" s="184">
        <v>13.382400000000001</v>
      </c>
      <c r="N250" s="184">
        <v>15.613899999999999</v>
      </c>
      <c r="O250" s="184">
        <v>10.360200000000001</v>
      </c>
      <c r="P250" s="184">
        <v>8.3542000000000005</v>
      </c>
      <c r="Q250" s="184">
        <v>9.2868999999999993</v>
      </c>
      <c r="R250" s="184">
        <v>12.24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44440</v>
      </c>
      <c r="E253" s="184">
        <v>54.000599999999999</v>
      </c>
      <c r="F253" s="184">
        <v>42.700299999999999</v>
      </c>
      <c r="G253" s="184">
        <v>65.786699999999996</v>
      </c>
      <c r="H253" s="184">
        <v>51.762700000000002</v>
      </c>
      <c r="I253" s="184">
        <v>29.1799</v>
      </c>
      <c r="J253" s="184">
        <v>27.501200000000001</v>
      </c>
      <c r="K253" s="184">
        <v>14.163</v>
      </c>
      <c r="L253" s="184">
        <v>11.646000000000001</v>
      </c>
      <c r="M253" s="184">
        <v>11.783099999999999</v>
      </c>
      <c r="N253" s="184">
        <v>13.4145</v>
      </c>
      <c r="O253" s="184">
        <v>9.8560999999999996</v>
      </c>
      <c r="P253" s="184">
        <v>9.3208000000000002</v>
      </c>
      <c r="Q253" s="184">
        <v>10.1554</v>
      </c>
      <c r="R253" s="184">
        <v>11.7395</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44440</v>
      </c>
      <c r="E254" s="184">
        <v>57.671799999999998</v>
      </c>
      <c r="F254" s="184">
        <v>43.721800000000002</v>
      </c>
      <c r="G254" s="184">
        <v>66.767600000000002</v>
      </c>
      <c r="H254" s="184">
        <v>52.750900000000001</v>
      </c>
      <c r="I254" s="184">
        <v>30.172499999999999</v>
      </c>
      <c r="J254" s="184">
        <v>28.503900000000002</v>
      </c>
      <c r="K254" s="184">
        <v>15.1754</v>
      </c>
      <c r="L254" s="184">
        <v>12.6478</v>
      </c>
      <c r="M254" s="184">
        <v>12.799899999999999</v>
      </c>
      <c r="N254" s="184">
        <v>14.4411</v>
      </c>
      <c r="O254" s="184">
        <v>10.6541</v>
      </c>
      <c r="P254" s="184">
        <v>10.175599999999999</v>
      </c>
      <c r="Q254" s="184">
        <v>11.1784</v>
      </c>
      <c r="R254" s="184">
        <v>12.6092</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44440</v>
      </c>
      <c r="E255" s="184">
        <v>27.956</v>
      </c>
      <c r="F255" s="184">
        <v>52.168799999999997</v>
      </c>
      <c r="G255" s="184">
        <v>66.641300000000001</v>
      </c>
      <c r="H255" s="184">
        <v>55.361800000000002</v>
      </c>
      <c r="I255" s="184">
        <v>29.367899999999999</v>
      </c>
      <c r="J255" s="184">
        <v>27.869599999999998</v>
      </c>
      <c r="K255" s="184">
        <v>14.039899999999999</v>
      </c>
      <c r="L255" s="184">
        <v>11.5161</v>
      </c>
      <c r="M255" s="184">
        <v>10.8249</v>
      </c>
      <c r="N255" s="184">
        <v>12.154199999999999</v>
      </c>
      <c r="O255" s="184">
        <v>8.6258999999999997</v>
      </c>
      <c r="P255" s="184">
        <v>7.9223999999999997</v>
      </c>
      <c r="Q255" s="184">
        <v>9.3177000000000003</v>
      </c>
      <c r="R255" s="184">
        <v>9.8338999999999999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44440</v>
      </c>
      <c r="E256" s="184">
        <v>25.9025</v>
      </c>
      <c r="F256" s="184">
        <v>51.223199999999999</v>
      </c>
      <c r="G256" s="184">
        <v>65.687600000000003</v>
      </c>
      <c r="H256" s="184">
        <v>54.431399999999996</v>
      </c>
      <c r="I256" s="184">
        <v>28.398</v>
      </c>
      <c r="J256" s="184">
        <v>26.881799999999998</v>
      </c>
      <c r="K256" s="184">
        <v>13.0732</v>
      </c>
      <c r="L256" s="184">
        <v>10.5337</v>
      </c>
      <c r="M256" s="184">
        <v>9.8285</v>
      </c>
      <c r="N256" s="184">
        <v>11.1175</v>
      </c>
      <c r="O256" s="184">
        <v>7.6776</v>
      </c>
      <c r="P256" s="184">
        <v>6.9673999999999996</v>
      </c>
      <c r="Q256" s="184">
        <v>8.6100999999999992</v>
      </c>
      <c r="R256" s="184">
        <v>8.8239999999999998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44440</v>
      </c>
      <c r="E257" s="184">
        <v>17.400099999999998</v>
      </c>
      <c r="F257" s="184">
        <v>2.5173999999999999</v>
      </c>
      <c r="G257" s="184">
        <v>10.671799999999999</v>
      </c>
      <c r="H257" s="184">
        <v>72.926599999999993</v>
      </c>
      <c r="I257" s="184">
        <v>38.8842</v>
      </c>
      <c r="J257" s="184">
        <v>22.354199999999999</v>
      </c>
      <c r="K257" s="184">
        <v>10.910399999999999</v>
      </c>
      <c r="L257" s="184">
        <v>7.6954000000000002</v>
      </c>
      <c r="M257" s="184">
        <v>12.267899999999999</v>
      </c>
      <c r="N257" s="184">
        <v>15.415100000000001</v>
      </c>
      <c r="O257" s="184">
        <v>8.3778000000000006</v>
      </c>
      <c r="P257" s="184">
        <v>9.9604999999999997</v>
      </c>
      <c r="Q257" s="184">
        <v>10.1058</v>
      </c>
      <c r="R257" s="184">
        <v>10.3323</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44440</v>
      </c>
      <c r="E258" s="184">
        <v>15.9397</v>
      </c>
      <c r="F258" s="184">
        <v>0.68700000000000006</v>
      </c>
      <c r="G258" s="184">
        <v>8.9414999999999996</v>
      </c>
      <c r="H258" s="184">
        <v>71.159199999999998</v>
      </c>
      <c r="I258" s="184">
        <v>37.1098</v>
      </c>
      <c r="J258" s="184">
        <v>20.568100000000001</v>
      </c>
      <c r="K258" s="184">
        <v>9.1180000000000003</v>
      </c>
      <c r="L258" s="184">
        <v>5.8895</v>
      </c>
      <c r="M258" s="184">
        <v>10.1768</v>
      </c>
      <c r="N258" s="184">
        <v>13.260400000000001</v>
      </c>
      <c r="O258" s="184">
        <v>6.6638999999999999</v>
      </c>
      <c r="P258" s="184">
        <v>8.2675000000000001</v>
      </c>
      <c r="Q258" s="184">
        <v>8.4408999999999992</v>
      </c>
      <c r="R258" s="184">
        <v>8.4149999999999991</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44440</v>
      </c>
      <c r="E259" s="184">
        <v>41.5276</v>
      </c>
      <c r="F259" s="184">
        <v>45.761800000000001</v>
      </c>
      <c r="G259" s="184">
        <v>67.075699999999998</v>
      </c>
      <c r="H259" s="184">
        <v>60.113599999999998</v>
      </c>
      <c r="I259" s="184">
        <v>28.67</v>
      </c>
      <c r="J259" s="184">
        <v>18.9361</v>
      </c>
      <c r="K259" s="184">
        <v>15.1927</v>
      </c>
      <c r="L259" s="184">
        <v>15.8505</v>
      </c>
      <c r="M259" s="184">
        <v>16.396999999999998</v>
      </c>
      <c r="N259" s="184">
        <v>18.5412</v>
      </c>
      <c r="O259" s="184">
        <v>11.187799999999999</v>
      </c>
      <c r="P259" s="184">
        <v>9.1999999999999993</v>
      </c>
      <c r="Q259" s="184">
        <v>8.3460000000000001</v>
      </c>
      <c r="R259" s="184">
        <v>14.781499999999999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44440</v>
      </c>
      <c r="E260" s="184">
        <v>45.5899</v>
      </c>
      <c r="F260" s="184">
        <v>47.297499999999999</v>
      </c>
      <c r="G260" s="184">
        <v>68.545900000000003</v>
      </c>
      <c r="H260" s="184">
        <v>61.576900000000002</v>
      </c>
      <c r="I260" s="184">
        <v>30.121200000000002</v>
      </c>
      <c r="J260" s="184">
        <v>20.3843</v>
      </c>
      <c r="K260" s="184">
        <v>16.631</v>
      </c>
      <c r="L260" s="184">
        <v>17.239799999999999</v>
      </c>
      <c r="M260" s="184">
        <v>17.8095</v>
      </c>
      <c r="N260" s="184">
        <v>20.015699999999999</v>
      </c>
      <c r="O260" s="184">
        <v>12.499599999999999</v>
      </c>
      <c r="P260" s="184">
        <v>10.5428</v>
      </c>
      <c r="Q260" s="184">
        <v>11.1661</v>
      </c>
      <c r="R260" s="184">
        <v>16.151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44440</v>
      </c>
      <c r="E261" s="184">
        <v>45.017299999999999</v>
      </c>
      <c r="F261" s="184">
        <v>47.087000000000003</v>
      </c>
      <c r="G261" s="184">
        <v>66.832400000000007</v>
      </c>
      <c r="H261" s="184">
        <v>53.866599999999998</v>
      </c>
      <c r="I261" s="184">
        <v>20.458200000000001</v>
      </c>
      <c r="J261" s="184">
        <v>15.3727</v>
      </c>
      <c r="K261" s="184">
        <v>14.6906</v>
      </c>
      <c r="L261" s="184">
        <v>12.7036</v>
      </c>
      <c r="M261" s="184">
        <v>11.809200000000001</v>
      </c>
      <c r="N261" s="184">
        <v>12.950200000000001</v>
      </c>
      <c r="O261" s="184">
        <v>8.8854000000000006</v>
      </c>
      <c r="P261" s="184">
        <v>7.8164999999999996</v>
      </c>
      <c r="Q261" s="184">
        <v>8.3704999999999998</v>
      </c>
      <c r="R261" s="184">
        <v>9.5641999999999996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44440</v>
      </c>
      <c r="E262" s="184">
        <v>42.500999999999998</v>
      </c>
      <c r="F262" s="184">
        <v>46.520499999999998</v>
      </c>
      <c r="G262" s="184">
        <v>66.207599999999999</v>
      </c>
      <c r="H262" s="184">
        <v>53.256700000000002</v>
      </c>
      <c r="I262" s="184">
        <v>19.834800000000001</v>
      </c>
      <c r="J262" s="184">
        <v>14.7522</v>
      </c>
      <c r="K262" s="184">
        <v>14.067600000000001</v>
      </c>
      <c r="L262" s="184">
        <v>12.0685</v>
      </c>
      <c r="M262" s="184">
        <v>11.167199999999999</v>
      </c>
      <c r="N262" s="184">
        <v>12.307600000000001</v>
      </c>
      <c r="O262" s="184">
        <v>8.2380999999999993</v>
      </c>
      <c r="P262" s="184">
        <v>7.1199000000000003</v>
      </c>
      <c r="Q262" s="184">
        <v>6.0853000000000002</v>
      </c>
      <c r="R262" s="184">
        <v>8.9701000000000004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44440</v>
      </c>
      <c r="E263" s="184">
        <v>66.871200000000002</v>
      </c>
      <c r="F263" s="184">
        <v>-36.969499999999996</v>
      </c>
      <c r="G263" s="184">
        <v>17.859300000000001</v>
      </c>
      <c r="H263" s="184">
        <v>14.2851</v>
      </c>
      <c r="I263" s="184">
        <v>17.0153</v>
      </c>
      <c r="J263" s="184">
        <v>25.97</v>
      </c>
      <c r="K263" s="184">
        <v>17.236000000000001</v>
      </c>
      <c r="L263" s="184">
        <v>12.4695</v>
      </c>
      <c r="M263" s="184">
        <v>10.138500000000001</v>
      </c>
      <c r="N263" s="184">
        <v>11.5184</v>
      </c>
      <c r="O263" s="184">
        <v>8.1072000000000006</v>
      </c>
      <c r="P263" s="184">
        <v>6.8194999999999997</v>
      </c>
      <c r="Q263" s="184">
        <v>8.4459</v>
      </c>
      <c r="R263" s="184">
        <v>9.2425999999999995</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44440</v>
      </c>
      <c r="E264" s="184">
        <v>71.486699999999999</v>
      </c>
      <c r="F264" s="184">
        <v>-36.215499999999999</v>
      </c>
      <c r="G264" s="184">
        <v>18.643000000000001</v>
      </c>
      <c r="H264" s="184">
        <v>15.0692</v>
      </c>
      <c r="I264" s="184">
        <v>17.801500000000001</v>
      </c>
      <c r="J264" s="184">
        <v>26.7699</v>
      </c>
      <c r="K264" s="184">
        <v>18.052299999999999</v>
      </c>
      <c r="L264" s="184">
        <v>13.302300000000001</v>
      </c>
      <c r="M264" s="184">
        <v>10.975199999999999</v>
      </c>
      <c r="N264" s="184">
        <v>12.4245</v>
      </c>
      <c r="O264" s="184">
        <v>9.0462000000000007</v>
      </c>
      <c r="P264" s="184">
        <v>7.7390999999999996</v>
      </c>
      <c r="Q264" s="184">
        <v>8.4802</v>
      </c>
      <c r="R264" s="184">
        <v>10.159000000000001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44440</v>
      </c>
      <c r="E265" s="184">
        <v>25.055399999999999</v>
      </c>
      <c r="F265" s="184">
        <v>14.7193</v>
      </c>
      <c r="G265" s="184">
        <v>54.094499999999996</v>
      </c>
      <c r="H265" s="184">
        <v>45.1098</v>
      </c>
      <c r="I265" s="184">
        <v>18.992100000000001</v>
      </c>
      <c r="J265" s="184">
        <v>20.4481</v>
      </c>
      <c r="K265" s="184">
        <v>12.1532</v>
      </c>
      <c r="L265" s="184">
        <v>8.8363999999999994</v>
      </c>
      <c r="M265" s="184">
        <v>10.670199999999999</v>
      </c>
      <c r="N265" s="184">
        <v>11.334099999999999</v>
      </c>
      <c r="O265" s="184">
        <v>7.6245000000000003</v>
      </c>
      <c r="P265" s="184">
        <v>7.4690000000000003</v>
      </c>
      <c r="Q265" s="184">
        <v>8.9307999999999996</v>
      </c>
      <c r="R265" s="184">
        <v>8.8391000000000002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44440</v>
      </c>
      <c r="E266" s="184">
        <v>21.956099999999999</v>
      </c>
      <c r="F266" s="184">
        <v>12.6387</v>
      </c>
      <c r="G266" s="184">
        <v>52.035899999999998</v>
      </c>
      <c r="H266" s="184">
        <v>43.052700000000002</v>
      </c>
      <c r="I266" s="184">
        <v>16.959299999999999</v>
      </c>
      <c r="J266" s="184">
        <v>18.396000000000001</v>
      </c>
      <c r="K266" s="184">
        <v>10.1899</v>
      </c>
      <c r="L266" s="184">
        <v>6.8686999999999996</v>
      </c>
      <c r="M266" s="184">
        <v>8.6936</v>
      </c>
      <c r="N266" s="184">
        <v>9.2865000000000002</v>
      </c>
      <c r="O266" s="184">
        <v>5.8928000000000003</v>
      </c>
      <c r="P266" s="184">
        <v>5.7183000000000002</v>
      </c>
      <c r="Q266" s="184">
        <v>7.3413000000000004</v>
      </c>
      <c r="R266" s="184">
        <v>7.0666000000000002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44440</v>
      </c>
      <c r="E267" s="184">
        <v>43.100499999999997</v>
      </c>
      <c r="F267" s="184">
        <v>-2.2017000000000002</v>
      </c>
      <c r="G267" s="184">
        <v>28.736499999999999</v>
      </c>
      <c r="H267" s="184">
        <v>25.945499999999999</v>
      </c>
      <c r="I267" s="184">
        <v>17.360499999999998</v>
      </c>
      <c r="J267" s="184">
        <v>19.619499999999999</v>
      </c>
      <c r="K267" s="184">
        <v>11.826499999999999</v>
      </c>
      <c r="L267" s="184">
        <v>12.2614</v>
      </c>
      <c r="M267" s="184">
        <v>11.965299999999999</v>
      </c>
      <c r="N267" s="184">
        <v>12.988799999999999</v>
      </c>
      <c r="O267" s="184">
        <v>0.85229999999999995</v>
      </c>
      <c r="P267" s="184">
        <v>3.113</v>
      </c>
      <c r="Q267" s="184">
        <v>8.6298999999999992</v>
      </c>
      <c r="R267" s="184">
        <v>0.24529999999999999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44440</v>
      </c>
      <c r="E268" s="184">
        <v>46.244999999999997</v>
      </c>
      <c r="F268" s="184">
        <v>-1.5785</v>
      </c>
      <c r="G268" s="184">
        <v>29.368200000000002</v>
      </c>
      <c r="H268" s="184">
        <v>26.575500000000002</v>
      </c>
      <c r="I268" s="184">
        <v>17.989100000000001</v>
      </c>
      <c r="J268" s="184">
        <v>20.253900000000002</v>
      </c>
      <c r="K268" s="184">
        <v>12.4687</v>
      </c>
      <c r="L268" s="184">
        <v>12.924799999999999</v>
      </c>
      <c r="M268" s="184">
        <v>12.6478</v>
      </c>
      <c r="N268" s="184">
        <v>13.6973</v>
      </c>
      <c r="O268" s="184">
        <v>1.5835999999999999</v>
      </c>
      <c r="P268" s="184">
        <v>3.9239999999999999</v>
      </c>
      <c r="Q268" s="184">
        <v>7.1477000000000004</v>
      </c>
      <c r="R268" s="184">
        <v>0.89070000000000005</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44440</v>
      </c>
      <c r="E271" s="184">
        <v>55.101700000000001</v>
      </c>
      <c r="F271" s="184">
        <v>66.494600000000005</v>
      </c>
      <c r="G271" s="184">
        <v>74.721999999999994</v>
      </c>
      <c r="H271" s="184">
        <v>74.335999999999999</v>
      </c>
      <c r="I271" s="184">
        <v>35.290500000000002</v>
      </c>
      <c r="J271" s="184">
        <v>16.780999999999999</v>
      </c>
      <c r="K271" s="184">
        <v>16.8735</v>
      </c>
      <c r="L271" s="184">
        <v>15.7034</v>
      </c>
      <c r="M271" s="184">
        <v>17.038900000000002</v>
      </c>
      <c r="N271" s="184">
        <v>20.024799999999999</v>
      </c>
      <c r="O271" s="184">
        <v>11.1975</v>
      </c>
      <c r="P271" s="184">
        <v>9.1381999999999994</v>
      </c>
      <c r="Q271" s="184">
        <v>10.158099999999999</v>
      </c>
      <c r="R271" s="184">
        <v>14.3482</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44440</v>
      </c>
      <c r="E272" s="184">
        <v>51.443800000000003</v>
      </c>
      <c r="F272" s="184">
        <v>65.605699999999999</v>
      </c>
      <c r="G272" s="184">
        <v>73.891099999999994</v>
      </c>
      <c r="H272" s="184">
        <v>73.493099999999998</v>
      </c>
      <c r="I272" s="184">
        <v>34.465699999999998</v>
      </c>
      <c r="J272" s="184">
        <v>15.9765</v>
      </c>
      <c r="K272" s="184">
        <v>16.208400000000001</v>
      </c>
      <c r="L272" s="184">
        <v>15.0557</v>
      </c>
      <c r="M272" s="184">
        <v>16.371200000000002</v>
      </c>
      <c r="N272" s="184">
        <v>19.306000000000001</v>
      </c>
      <c r="O272" s="184">
        <v>10.5069</v>
      </c>
      <c r="P272" s="184">
        <v>8.2982999999999993</v>
      </c>
      <c r="Q272" s="184">
        <v>8.3355999999999995</v>
      </c>
      <c r="R272" s="184">
        <v>13.6592</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44440</v>
      </c>
      <c r="E273" s="184">
        <v>22.118400000000001</v>
      </c>
      <c r="F273" s="184">
        <v>-8.2492000000000001</v>
      </c>
      <c r="G273" s="184">
        <v>33.920200000000001</v>
      </c>
      <c r="H273" s="184">
        <v>37.085099999999997</v>
      </c>
      <c r="I273" s="184">
        <v>18.650200000000002</v>
      </c>
      <c r="J273" s="184">
        <v>17.6236</v>
      </c>
      <c r="K273" s="184">
        <v>11.7362</v>
      </c>
      <c r="L273" s="184">
        <v>10.249700000000001</v>
      </c>
      <c r="M273" s="184">
        <v>11.030900000000001</v>
      </c>
      <c r="N273" s="184">
        <v>11.5328</v>
      </c>
      <c r="O273" s="184">
        <v>5.0033000000000003</v>
      </c>
      <c r="P273" s="184">
        <v>5.4177999999999997</v>
      </c>
      <c r="Q273" s="184">
        <v>7.1510999999999996</v>
      </c>
      <c r="R273" s="184">
        <v>9.5503999999999998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44440</v>
      </c>
      <c r="E274" s="184">
        <v>23.515699999999999</v>
      </c>
      <c r="F274" s="184">
        <v>-7.2937000000000003</v>
      </c>
      <c r="G274" s="184">
        <v>34.840600000000002</v>
      </c>
      <c r="H274" s="184">
        <v>38.014699999999998</v>
      </c>
      <c r="I274" s="184">
        <v>19.536100000000001</v>
      </c>
      <c r="J274" s="184">
        <v>18.497399999999999</v>
      </c>
      <c r="K274" s="184">
        <v>12.611800000000001</v>
      </c>
      <c r="L274" s="184">
        <v>11.0481</v>
      </c>
      <c r="M274" s="184">
        <v>11.8004</v>
      </c>
      <c r="N274" s="184">
        <v>12.326700000000001</v>
      </c>
      <c r="O274" s="184">
        <v>5.9131999999999998</v>
      </c>
      <c r="P274" s="184">
        <v>6.4532999999999996</v>
      </c>
      <c r="Q274" s="184">
        <v>8.0991999999999997</v>
      </c>
      <c r="R274" s="184">
        <v>10.454800000000001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44440</v>
      </c>
      <c r="E275" s="184">
        <v>0.9929</v>
      </c>
      <c r="F275" s="184">
        <v>11.031599999999999</v>
      </c>
      <c r="G275" s="184">
        <v>11.045</v>
      </c>
      <c r="H275" s="184">
        <v>10.5243</v>
      </c>
      <c r="I275" s="184">
        <v>10.8104</v>
      </c>
      <c r="J275" s="184">
        <v>10.798500000000001</v>
      </c>
      <c r="K275" s="184">
        <v>11.0479</v>
      </c>
      <c r="L275" s="184">
        <v>11.342000000000001</v>
      </c>
      <c r="M275" s="184">
        <v>-23.873899999999999</v>
      </c>
      <c r="N275" s="184">
        <v>-16.175599999999999</v>
      </c>
      <c r="O275" s="184"/>
      <c r="P275" s="184"/>
      <c r="Q275" s="184">
        <v>-8.0836000000000006</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44440</v>
      </c>
      <c r="E276" s="184">
        <v>0.94569999999999999</v>
      </c>
      <c r="F276" s="184">
        <v>7.7207999999999997</v>
      </c>
      <c r="G276" s="184">
        <v>10.0487</v>
      </c>
      <c r="H276" s="184">
        <v>10.4971</v>
      </c>
      <c r="I276" s="184">
        <v>10.5183</v>
      </c>
      <c r="J276" s="184">
        <v>10.746499999999999</v>
      </c>
      <c r="K276" s="184">
        <v>10.994199999999999</v>
      </c>
      <c r="L276" s="184">
        <v>11.331</v>
      </c>
      <c r="M276" s="184">
        <v>-24.139600000000002</v>
      </c>
      <c r="N276" s="184">
        <v>-16.383700000000001</v>
      </c>
      <c r="O276" s="184"/>
      <c r="P276" s="184"/>
      <c r="Q276" s="184">
        <v>-8.2297999999999991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44440</v>
      </c>
      <c r="E277" s="184">
        <v>52.593600000000002</v>
      </c>
      <c r="F277" s="184">
        <v>30.561599999999999</v>
      </c>
      <c r="G277" s="184">
        <v>59.498899999999999</v>
      </c>
      <c r="H277" s="184">
        <v>53.465200000000003</v>
      </c>
      <c r="I277" s="184">
        <v>34.989899999999999</v>
      </c>
      <c r="J277" s="184">
        <v>28.9329</v>
      </c>
      <c r="K277" s="184">
        <v>21.433599999999998</v>
      </c>
      <c r="L277" s="184">
        <v>17.191700000000001</v>
      </c>
      <c r="M277" s="184">
        <v>15.210599999999999</v>
      </c>
      <c r="N277" s="184">
        <v>20.177099999999999</v>
      </c>
      <c r="O277" s="184">
        <v>7.3471000000000002</v>
      </c>
      <c r="P277" s="184">
        <v>8.1130999999999993</v>
      </c>
      <c r="Q277" s="184">
        <v>9.9351000000000003</v>
      </c>
      <c r="R277" s="184">
        <v>11.603400000000001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44440</v>
      </c>
      <c r="E278" s="184">
        <v>49.729599999999998</v>
      </c>
      <c r="F278" s="184">
        <v>29.970500000000001</v>
      </c>
      <c r="G278" s="184">
        <v>58.9251</v>
      </c>
      <c r="H278" s="184">
        <v>52.8947</v>
      </c>
      <c r="I278" s="184">
        <v>34.4208</v>
      </c>
      <c r="J278" s="184">
        <v>28.357299999999999</v>
      </c>
      <c r="K278" s="184">
        <v>20.8202</v>
      </c>
      <c r="L278" s="184">
        <v>16.545100000000001</v>
      </c>
      <c r="M278" s="184">
        <v>14.538</v>
      </c>
      <c r="N278" s="184">
        <v>19.443300000000001</v>
      </c>
      <c r="O278" s="184">
        <v>6.6513999999999998</v>
      </c>
      <c r="P278" s="184">
        <v>7.391</v>
      </c>
      <c r="Q278" s="184">
        <v>9.4725000000000001</v>
      </c>
      <c r="R278" s="184">
        <v>10.8911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24.372893333333337</v>
      </c>
      <c r="G279" s="186">
        <v>52.398068888888893</v>
      </c>
      <c r="H279" s="186">
        <v>49.052668888888881</v>
      </c>
      <c r="I279" s="186">
        <v>25.19483555555556</v>
      </c>
      <c r="J279" s="186">
        <v>20.765148888888888</v>
      </c>
      <c r="K279" s="186">
        <v>15.04426888888889</v>
      </c>
      <c r="L279" s="186">
        <v>13.049968888888889</v>
      </c>
      <c r="M279" s="186">
        <v>11.547217777777778</v>
      </c>
      <c r="N279" s="186">
        <v>13.847464444444444</v>
      </c>
      <c r="O279" s="186">
        <v>8.1638674418604662</v>
      </c>
      <c r="P279" s="186">
        <v>7.6780883720930211</v>
      </c>
      <c r="Q279" s="186">
        <v>8.252600000000001</v>
      </c>
      <c r="R279" s="186">
        <v>10.877862790697673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28.7943</v>
      </c>
      <c r="G280" s="186">
        <v>59.031999999999996</v>
      </c>
      <c r="H280" s="186">
        <v>53.465200000000003</v>
      </c>
      <c r="I280" s="186">
        <v>27.861899999999999</v>
      </c>
      <c r="J280" s="186">
        <v>20.3843</v>
      </c>
      <c r="K280" s="186">
        <v>15.1754</v>
      </c>
      <c r="L280" s="186">
        <v>12.924799999999999</v>
      </c>
      <c r="M280" s="186">
        <v>12.1966</v>
      </c>
      <c r="N280" s="186">
        <v>13.7248</v>
      </c>
      <c r="O280" s="186">
        <v>8.4014000000000006</v>
      </c>
      <c r="P280" s="186">
        <v>7.8164999999999996</v>
      </c>
      <c r="Q280" s="186">
        <v>8.9521999999999995</v>
      </c>
      <c r="R280" s="186">
        <v>10.8911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44440</v>
      </c>
      <c r="E283" s="184">
        <v>74.83</v>
      </c>
      <c r="F283" s="184">
        <v>1.34E-2</v>
      </c>
      <c r="G283" s="184">
        <v>2.4226999999999999</v>
      </c>
      <c r="H283" s="184">
        <v>3.1711</v>
      </c>
      <c r="I283" s="184">
        <v>2.2128000000000001</v>
      </c>
      <c r="J283" s="184">
        <v>3.7145000000000001</v>
      </c>
      <c r="K283" s="184">
        <v>10.4176</v>
      </c>
      <c r="L283" s="184">
        <v>16.2498</v>
      </c>
      <c r="M283" s="184">
        <v>32.771500000000003</v>
      </c>
      <c r="N283" s="184">
        <v>50.1706</v>
      </c>
      <c r="O283" s="184">
        <v>14.084199999999999</v>
      </c>
      <c r="P283" s="184">
        <v>16.799600000000002</v>
      </c>
      <c r="Q283" s="184">
        <v>14.997400000000001</v>
      </c>
      <c r="R283" s="184">
        <v>29.0763</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44440</v>
      </c>
      <c r="E284" s="184">
        <v>83.82</v>
      </c>
      <c r="F284" s="184">
        <v>2.3900000000000001E-2</v>
      </c>
      <c r="G284" s="184">
        <v>2.4443999999999999</v>
      </c>
      <c r="H284" s="184">
        <v>3.2012</v>
      </c>
      <c r="I284" s="184">
        <v>2.2818999999999998</v>
      </c>
      <c r="J284" s="184">
        <v>3.8403999999999998</v>
      </c>
      <c r="K284" s="184">
        <v>10.7997</v>
      </c>
      <c r="L284" s="184">
        <v>17.034300000000002</v>
      </c>
      <c r="M284" s="184">
        <v>34.112000000000002</v>
      </c>
      <c r="N284" s="184">
        <v>52.178600000000003</v>
      </c>
      <c r="O284" s="184">
        <v>15.4558</v>
      </c>
      <c r="P284" s="184">
        <v>18.398099999999999</v>
      </c>
      <c r="Q284" s="184">
        <v>19.8156</v>
      </c>
      <c r="R284" s="184">
        <v>30.66</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44440</v>
      </c>
      <c r="E285" s="184">
        <v>81.144000000000005</v>
      </c>
      <c r="F285" s="184">
        <v>-7.4000000000000003E-3</v>
      </c>
      <c r="G285" s="184">
        <v>2.3525</v>
      </c>
      <c r="H285" s="184">
        <v>2.9838</v>
      </c>
      <c r="I285" s="184">
        <v>2.2957000000000001</v>
      </c>
      <c r="J285" s="184">
        <v>4.7343999999999999</v>
      </c>
      <c r="K285" s="184">
        <v>10.654400000000001</v>
      </c>
      <c r="L285" s="184">
        <v>15.5832</v>
      </c>
      <c r="M285" s="184">
        <v>35.006</v>
      </c>
      <c r="N285" s="184">
        <v>55.758600000000001</v>
      </c>
      <c r="O285" s="184">
        <v>14.59</v>
      </c>
      <c r="P285" s="184">
        <v>16.1876</v>
      </c>
      <c r="Q285" s="184">
        <v>13.8786</v>
      </c>
      <c r="R285" s="184">
        <v>26.6858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44440</v>
      </c>
      <c r="E286" s="184">
        <v>90.814999999999998</v>
      </c>
      <c r="F286" s="184">
        <v>-4.4000000000000003E-3</v>
      </c>
      <c r="G286" s="184">
        <v>2.3717000000000001</v>
      </c>
      <c r="H286" s="184">
        <v>3.0104000000000002</v>
      </c>
      <c r="I286" s="184">
        <v>2.3487</v>
      </c>
      <c r="J286" s="184">
        <v>4.8647999999999998</v>
      </c>
      <c r="K286" s="184">
        <v>11.0411</v>
      </c>
      <c r="L286" s="184">
        <v>16.380199999999999</v>
      </c>
      <c r="M286" s="184">
        <v>36.381399999999999</v>
      </c>
      <c r="N286" s="184">
        <v>57.867699999999999</v>
      </c>
      <c r="O286" s="184">
        <v>16.160499999999999</v>
      </c>
      <c r="P286" s="184">
        <v>17.852599999999999</v>
      </c>
      <c r="Q286" s="184">
        <v>16.9068</v>
      </c>
      <c r="R286" s="184">
        <v>28.404900000000001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44440</v>
      </c>
      <c r="E287" s="184">
        <v>195.13460000000001</v>
      </c>
      <c r="F287" s="184">
        <v>0.22309999999999999</v>
      </c>
      <c r="G287" s="184">
        <v>2.8355000000000001</v>
      </c>
      <c r="H287" s="184">
        <v>3.7258</v>
      </c>
      <c r="I287" s="184">
        <v>2.5743999999999998</v>
      </c>
      <c r="J287" s="184">
        <v>1.5492999999999999</v>
      </c>
      <c r="K287" s="184">
        <v>10.2662</v>
      </c>
      <c r="L287" s="184">
        <v>20.6843</v>
      </c>
      <c r="M287" s="184">
        <v>50.563800000000001</v>
      </c>
      <c r="N287" s="184">
        <v>77.597899999999996</v>
      </c>
      <c r="O287" s="184">
        <v>17.5932</v>
      </c>
      <c r="P287" s="184">
        <v>14.6685</v>
      </c>
      <c r="Q287" s="184">
        <v>14.771100000000001</v>
      </c>
      <c r="R287" s="184">
        <v>38.936999999999998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44440</v>
      </c>
      <c r="E288" s="184">
        <v>57.121603587218402</v>
      </c>
      <c r="F288" s="184">
        <v>0.22289999999999999</v>
      </c>
      <c r="G288" s="184">
        <v>2.8353999999999999</v>
      </c>
      <c r="H288" s="184">
        <v>3.7256</v>
      </c>
      <c r="I288" s="184">
        <v>2.5743999999999998</v>
      </c>
      <c r="J288" s="184">
        <v>1.5492999999999999</v>
      </c>
      <c r="K288" s="184">
        <v>10.2662</v>
      </c>
      <c r="L288" s="184">
        <v>20.685500000000001</v>
      </c>
      <c r="M288" s="184">
        <v>50.5762</v>
      </c>
      <c r="N288" s="184">
        <v>77.611000000000004</v>
      </c>
      <c r="O288" s="184">
        <v>17.594200000000001</v>
      </c>
      <c r="P288" s="184">
        <v>14.696899999999999</v>
      </c>
      <c r="Q288" s="184">
        <v>14.7843</v>
      </c>
      <c r="R288" s="184">
        <v>38.936700000000002</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44440</v>
      </c>
      <c r="E289" s="184">
        <v>467.68603641741799</v>
      </c>
      <c r="F289" s="184">
        <v>0.22109999999999999</v>
      </c>
      <c r="G289" s="184">
        <v>2.8254000000000001</v>
      </c>
      <c r="H289" s="184">
        <v>3.7113999999999998</v>
      </c>
      <c r="I289" s="184">
        <v>2.5461</v>
      </c>
      <c r="J289" s="184">
        <v>1.4770000000000001</v>
      </c>
      <c r="K289" s="184">
        <v>10.0489</v>
      </c>
      <c r="L289" s="184">
        <v>20.2563</v>
      </c>
      <c r="M289" s="184">
        <v>49.797699999999999</v>
      </c>
      <c r="N289" s="184">
        <v>76.424400000000006</v>
      </c>
      <c r="O289" s="184">
        <v>16.868099999999998</v>
      </c>
      <c r="P289" s="184">
        <v>13.9359</v>
      </c>
      <c r="Q289" s="184">
        <v>18.4513</v>
      </c>
      <c r="R289" s="184">
        <v>38.075499999999998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44440</v>
      </c>
      <c r="E290" s="184">
        <v>471.00613363060398</v>
      </c>
      <c r="F290" s="184">
        <v>0.22109999999999999</v>
      </c>
      <c r="G290" s="184">
        <v>2.8256000000000001</v>
      </c>
      <c r="H290" s="184">
        <v>3.7117</v>
      </c>
      <c r="I290" s="184">
        <v>2.5463</v>
      </c>
      <c r="J290" s="184">
        <v>1.4774</v>
      </c>
      <c r="K290" s="184">
        <v>10.050000000000001</v>
      </c>
      <c r="L290" s="184">
        <v>20.2575</v>
      </c>
      <c r="M290" s="184">
        <v>49.8035</v>
      </c>
      <c r="N290" s="184">
        <v>76.429400000000001</v>
      </c>
      <c r="O290" s="184">
        <v>16.869800000000001</v>
      </c>
      <c r="P290" s="184">
        <v>13.936999999999999</v>
      </c>
      <c r="Q290" s="184">
        <v>18.972200000000001</v>
      </c>
      <c r="R290" s="184">
        <v>38.077399999999997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0.11421249999999999</v>
      </c>
      <c r="G291" s="186">
        <v>2.6141500000000004</v>
      </c>
      <c r="H291" s="186">
        <v>3.4051250000000004</v>
      </c>
      <c r="I291" s="186">
        <v>2.4225374999999998</v>
      </c>
      <c r="J291" s="186">
        <v>2.9008874999999996</v>
      </c>
      <c r="K291" s="186">
        <v>10.4430125</v>
      </c>
      <c r="L291" s="186">
        <v>18.3913875</v>
      </c>
      <c r="M291" s="186">
        <v>42.376512499999997</v>
      </c>
      <c r="N291" s="186">
        <v>65.504774999999995</v>
      </c>
      <c r="O291" s="186">
        <v>16.151975</v>
      </c>
      <c r="P291" s="186">
        <v>15.809524999999999</v>
      </c>
      <c r="Q291" s="186">
        <v>16.572162500000001</v>
      </c>
      <c r="R291" s="186">
        <v>33.606700000000004</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0.1225</v>
      </c>
      <c r="G292" s="186">
        <v>2.6349</v>
      </c>
      <c r="H292" s="186">
        <v>3.4562999999999997</v>
      </c>
      <c r="I292" s="186">
        <v>2.4474</v>
      </c>
      <c r="J292" s="186">
        <v>2.6318999999999999</v>
      </c>
      <c r="K292" s="186">
        <v>10.341899999999999</v>
      </c>
      <c r="L292" s="186">
        <v>18.645299999999999</v>
      </c>
      <c r="M292" s="186">
        <v>43.089550000000003</v>
      </c>
      <c r="N292" s="186">
        <v>67.146050000000002</v>
      </c>
      <c r="O292" s="186">
        <v>16.514299999999999</v>
      </c>
      <c r="P292" s="186">
        <v>15.44225</v>
      </c>
      <c r="Q292" s="186">
        <v>15.952100000000002</v>
      </c>
      <c r="R292" s="186">
        <v>34.367750000000001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44440</v>
      </c>
      <c r="E295" s="184">
        <v>88.408199999999994</v>
      </c>
      <c r="F295" s="184">
        <v>26.028600000000001</v>
      </c>
      <c r="G295" s="184">
        <v>13.649800000000001</v>
      </c>
      <c r="H295" s="184">
        <v>10.715</v>
      </c>
      <c r="I295" s="184">
        <v>7.8116000000000003</v>
      </c>
      <c r="J295" s="184">
        <v>7.9002999999999997</v>
      </c>
      <c r="K295" s="184">
        <v>6.1928999999999998</v>
      </c>
      <c r="L295" s="184">
        <v>7.5053999999999998</v>
      </c>
      <c r="M295" s="184">
        <v>4.7855999999999996</v>
      </c>
      <c r="N295" s="184">
        <v>6.1295000000000002</v>
      </c>
      <c r="O295" s="184">
        <v>9.2885000000000009</v>
      </c>
      <c r="P295" s="184">
        <v>8.2360000000000007</v>
      </c>
      <c r="Q295" s="184">
        <v>9.2971000000000004</v>
      </c>
      <c r="R295" s="184">
        <v>8.6690000000000005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44440</v>
      </c>
      <c r="E296" s="184">
        <v>89.321200000000005</v>
      </c>
      <c r="F296" s="184">
        <v>26.130600000000001</v>
      </c>
      <c r="G296" s="184">
        <v>13.805300000000001</v>
      </c>
      <c r="H296" s="184">
        <v>10.869</v>
      </c>
      <c r="I296" s="184">
        <v>7.9694000000000003</v>
      </c>
      <c r="J296" s="184">
        <v>8.0602</v>
      </c>
      <c r="K296" s="184">
        <v>6.3550000000000004</v>
      </c>
      <c r="L296" s="184">
        <v>7.6722999999999999</v>
      </c>
      <c r="M296" s="184">
        <v>4.9490999999999996</v>
      </c>
      <c r="N296" s="184">
        <v>6.2949999999999999</v>
      </c>
      <c r="O296" s="184">
        <v>9.44</v>
      </c>
      <c r="P296" s="184">
        <v>8.3767999999999994</v>
      </c>
      <c r="Q296" s="184">
        <v>8.9373000000000005</v>
      </c>
      <c r="R296" s="184">
        <v>8.8315999999999999</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44440</v>
      </c>
      <c r="E297" s="184">
        <v>13.94</v>
      </c>
      <c r="F297" s="184">
        <v>26.202400000000001</v>
      </c>
      <c r="G297" s="184">
        <v>12.694900000000001</v>
      </c>
      <c r="H297" s="184">
        <v>10.2692</v>
      </c>
      <c r="I297" s="184">
        <v>7.4461000000000004</v>
      </c>
      <c r="J297" s="184">
        <v>7.8952</v>
      </c>
      <c r="K297" s="184">
        <v>5.7016999999999998</v>
      </c>
      <c r="L297" s="184">
        <v>6.8164999999999996</v>
      </c>
      <c r="M297" s="184">
        <v>4.9034000000000004</v>
      </c>
      <c r="N297" s="184">
        <v>6.2079000000000004</v>
      </c>
      <c r="O297" s="184">
        <v>8.5816999999999997</v>
      </c>
      <c r="P297" s="184"/>
      <c r="Q297" s="184">
        <v>8.3549000000000007</v>
      </c>
      <c r="R297" s="184">
        <v>9.1513000000000009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44440</v>
      </c>
      <c r="E298" s="184">
        <v>13.4998</v>
      </c>
      <c r="F298" s="184">
        <v>25.4329</v>
      </c>
      <c r="G298" s="184">
        <v>12.0244</v>
      </c>
      <c r="H298" s="184">
        <v>9.5578000000000003</v>
      </c>
      <c r="I298" s="184">
        <v>6.7575000000000003</v>
      </c>
      <c r="J298" s="184">
        <v>7.2324000000000002</v>
      </c>
      <c r="K298" s="184">
        <v>5.0266000000000002</v>
      </c>
      <c r="L298" s="184">
        <v>6.1165000000000003</v>
      </c>
      <c r="M298" s="184">
        <v>4.2070999999999996</v>
      </c>
      <c r="N298" s="184">
        <v>5.5002000000000004</v>
      </c>
      <c r="O298" s="184">
        <v>7.7889999999999997</v>
      </c>
      <c r="P298" s="184"/>
      <c r="Q298" s="184">
        <v>7.5182000000000002</v>
      </c>
      <c r="R298" s="184">
        <v>8.3795000000000002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44440</v>
      </c>
      <c r="E299" s="184">
        <v>22.120200000000001</v>
      </c>
      <c r="F299" s="184">
        <v>18.6554</v>
      </c>
      <c r="G299" s="184">
        <v>7.8959000000000001</v>
      </c>
      <c r="H299" s="184">
        <v>6.4432</v>
      </c>
      <c r="I299" s="184">
        <v>4.8768000000000002</v>
      </c>
      <c r="J299" s="184">
        <v>5.6237000000000004</v>
      </c>
      <c r="K299" s="184">
        <v>4.8657000000000004</v>
      </c>
      <c r="L299" s="184">
        <v>5.3773</v>
      </c>
      <c r="M299" s="184">
        <v>2.6903999999999999</v>
      </c>
      <c r="N299" s="184">
        <v>4.1863000000000001</v>
      </c>
      <c r="O299" s="184">
        <v>4.9481999999999999</v>
      </c>
      <c r="P299" s="184">
        <v>5.5129000000000001</v>
      </c>
      <c r="Q299" s="184">
        <v>6.3875000000000002</v>
      </c>
      <c r="R299" s="184">
        <v>7.3837000000000002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44440</v>
      </c>
      <c r="E300" s="184">
        <v>23.183199999999999</v>
      </c>
      <c r="F300" s="184">
        <v>19.218</v>
      </c>
      <c r="G300" s="184">
        <v>8.6379999999999999</v>
      </c>
      <c r="H300" s="184">
        <v>7.2073</v>
      </c>
      <c r="I300" s="184">
        <v>5.6463999999999999</v>
      </c>
      <c r="J300" s="184">
        <v>6.5750999999999999</v>
      </c>
      <c r="K300" s="184">
        <v>5.7095000000000002</v>
      </c>
      <c r="L300" s="184">
        <v>6.1961000000000004</v>
      </c>
      <c r="M300" s="184">
        <v>3.4218000000000002</v>
      </c>
      <c r="N300" s="184">
        <v>4.8643000000000001</v>
      </c>
      <c r="O300" s="184">
        <v>5.4634999999999998</v>
      </c>
      <c r="P300" s="184">
        <v>6.0430000000000001</v>
      </c>
      <c r="Q300" s="184">
        <v>7.4627999999999997</v>
      </c>
      <c r="R300" s="184">
        <v>7.9553000000000003</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44440</v>
      </c>
      <c r="E301" s="184">
        <v>18.558900000000001</v>
      </c>
      <c r="F301" s="184">
        <v>26.373000000000001</v>
      </c>
      <c r="G301" s="184">
        <v>13.8325</v>
      </c>
      <c r="H301" s="184">
        <v>11.431900000000001</v>
      </c>
      <c r="I301" s="184">
        <v>7.2689000000000004</v>
      </c>
      <c r="J301" s="184">
        <v>7.6452</v>
      </c>
      <c r="K301" s="184">
        <v>5.5336999999999996</v>
      </c>
      <c r="L301" s="184">
        <v>7.0289000000000001</v>
      </c>
      <c r="M301" s="184">
        <v>4.1422999999999996</v>
      </c>
      <c r="N301" s="184">
        <v>5.3518999999999997</v>
      </c>
      <c r="O301" s="184">
        <v>8.6804000000000006</v>
      </c>
      <c r="P301" s="184">
        <v>7.6459000000000001</v>
      </c>
      <c r="Q301" s="184">
        <v>8.5116999999999994</v>
      </c>
      <c r="R301" s="184">
        <v>7.6554000000000002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44440</v>
      </c>
      <c r="E302" s="184">
        <v>17.751799999999999</v>
      </c>
      <c r="F302" s="184">
        <v>25.7197</v>
      </c>
      <c r="G302" s="184">
        <v>13.183</v>
      </c>
      <c r="H302" s="184">
        <v>10.7728</v>
      </c>
      <c r="I302" s="184">
        <v>6.6257999999999999</v>
      </c>
      <c r="J302" s="184">
        <v>7.0038</v>
      </c>
      <c r="K302" s="184">
        <v>4.8891999999999998</v>
      </c>
      <c r="L302" s="184">
        <v>6.3948999999999998</v>
      </c>
      <c r="M302" s="184">
        <v>3.5089000000000001</v>
      </c>
      <c r="N302" s="184">
        <v>4.6963999999999997</v>
      </c>
      <c r="O302" s="184">
        <v>7.9356</v>
      </c>
      <c r="P302" s="184">
        <v>6.9161000000000001</v>
      </c>
      <c r="Q302" s="184">
        <v>7.8761999999999999</v>
      </c>
      <c r="R302" s="184">
        <v>6.9432999999999998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44440</v>
      </c>
      <c r="E303" s="184">
        <v>13.0327</v>
      </c>
      <c r="F303" s="184">
        <v>7.5632999999999999</v>
      </c>
      <c r="G303" s="184">
        <v>4.7081</v>
      </c>
      <c r="H303" s="184">
        <v>5.0060000000000002</v>
      </c>
      <c r="I303" s="184">
        <v>4.4085000000000001</v>
      </c>
      <c r="J303" s="184">
        <v>4.6018999999999997</v>
      </c>
      <c r="K303" s="184">
        <v>4.3517000000000001</v>
      </c>
      <c r="L303" s="184">
        <v>4.5750000000000002</v>
      </c>
      <c r="M303" s="184">
        <v>3.7376999999999998</v>
      </c>
      <c r="N303" s="184">
        <v>4.5208000000000004</v>
      </c>
      <c r="O303" s="184"/>
      <c r="P303" s="184"/>
      <c r="Q303" s="184">
        <v>9.3017000000000003</v>
      </c>
      <c r="R303" s="184">
        <v>7.4848999999999997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44440</v>
      </c>
      <c r="E304" s="184">
        <v>12.934699999999999</v>
      </c>
      <c r="F304" s="184">
        <v>7.3383000000000003</v>
      </c>
      <c r="G304" s="184">
        <v>4.5178000000000003</v>
      </c>
      <c r="H304" s="184">
        <v>4.7611999999999997</v>
      </c>
      <c r="I304" s="184">
        <v>4.1790000000000003</v>
      </c>
      <c r="J304" s="184">
        <v>4.3525</v>
      </c>
      <c r="K304" s="184">
        <v>4.0936000000000003</v>
      </c>
      <c r="L304" s="184">
        <v>4.3106999999999998</v>
      </c>
      <c r="M304" s="184">
        <v>3.4723999999999999</v>
      </c>
      <c r="N304" s="184">
        <v>4.2573999999999996</v>
      </c>
      <c r="O304" s="184"/>
      <c r="P304" s="184"/>
      <c r="Q304" s="184">
        <v>9.0250000000000004</v>
      </c>
      <c r="R304" s="184">
        <v>7.2110000000000003</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44440</v>
      </c>
      <c r="E307" s="184">
        <v>10.492100000000001</v>
      </c>
      <c r="F307" s="184">
        <v>41.793500000000002</v>
      </c>
      <c r="G307" s="184">
        <v>17.155999999999999</v>
      </c>
      <c r="H307" s="184">
        <v>19.053699999999999</v>
      </c>
      <c r="I307" s="184">
        <v>14.3918</v>
      </c>
      <c r="J307" s="184">
        <v>14.6875</v>
      </c>
      <c r="K307" s="184">
        <v>7.8667999999999996</v>
      </c>
      <c r="L307" s="184"/>
      <c r="M307" s="184"/>
      <c r="N307" s="184"/>
      <c r="O307" s="184"/>
      <c r="P307" s="184"/>
      <c r="Q307" s="184">
        <v>10.7555</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44440</v>
      </c>
      <c r="E308" s="184">
        <v>10.4847</v>
      </c>
      <c r="F308" s="184">
        <v>41.4741</v>
      </c>
      <c r="G308" s="184">
        <v>16.958200000000001</v>
      </c>
      <c r="H308" s="184">
        <v>18.866800000000001</v>
      </c>
      <c r="I308" s="184">
        <v>14.226100000000001</v>
      </c>
      <c r="J308" s="184">
        <v>14.524699999999999</v>
      </c>
      <c r="K308" s="184">
        <v>7.7073</v>
      </c>
      <c r="L308" s="184"/>
      <c r="M308" s="184"/>
      <c r="N308" s="184"/>
      <c r="O308" s="184"/>
      <c r="P308" s="184"/>
      <c r="Q308" s="184">
        <v>10.5937</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44440</v>
      </c>
      <c r="E309" s="184">
        <v>79.052000000000007</v>
      </c>
      <c r="F309" s="184">
        <v>26.4758</v>
      </c>
      <c r="G309" s="184">
        <v>14.5825</v>
      </c>
      <c r="H309" s="184">
        <v>10.853199999999999</v>
      </c>
      <c r="I309" s="184">
        <v>7.8929</v>
      </c>
      <c r="J309" s="184">
        <v>7.3506999999999998</v>
      </c>
      <c r="K309" s="184">
        <v>5.3255999999999997</v>
      </c>
      <c r="L309" s="184">
        <v>6.5172999999999996</v>
      </c>
      <c r="M309" s="184">
        <v>4.3978000000000002</v>
      </c>
      <c r="N309" s="184">
        <v>6.1856</v>
      </c>
      <c r="O309" s="184">
        <v>8.2075999999999993</v>
      </c>
      <c r="P309" s="184">
        <v>7.9386999999999999</v>
      </c>
      <c r="Q309" s="184">
        <v>8.9159000000000006</v>
      </c>
      <c r="R309" s="184">
        <v>7.1016000000000004</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44440</v>
      </c>
      <c r="E310" s="184">
        <v>83.838800000000006</v>
      </c>
      <c r="F310" s="184">
        <v>27.0123</v>
      </c>
      <c r="G310" s="184">
        <v>15.1121</v>
      </c>
      <c r="H310" s="184">
        <v>11.381399999999999</v>
      </c>
      <c r="I310" s="184">
        <v>8.4139999999999997</v>
      </c>
      <c r="J310" s="184">
        <v>7.8762999999999996</v>
      </c>
      <c r="K310" s="184">
        <v>5.8521999999999998</v>
      </c>
      <c r="L310" s="184">
        <v>7.0730000000000004</v>
      </c>
      <c r="M310" s="184">
        <v>4.9619</v>
      </c>
      <c r="N310" s="184">
        <v>6.7701000000000002</v>
      </c>
      <c r="O310" s="184">
        <v>8.8134999999999994</v>
      </c>
      <c r="P310" s="184">
        <v>8.5649999999999995</v>
      </c>
      <c r="Q310" s="184">
        <v>9.2545999999999999</v>
      </c>
      <c r="R310" s="184">
        <v>7.7037000000000004</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44440</v>
      </c>
      <c r="E312" s="184">
        <v>25.6448</v>
      </c>
      <c r="F312" s="184">
        <v>21.789300000000001</v>
      </c>
      <c r="G312" s="184">
        <v>14.1464</v>
      </c>
      <c r="H312" s="184">
        <v>10.369899999999999</v>
      </c>
      <c r="I312" s="184">
        <v>8.8850999999999996</v>
      </c>
      <c r="J312" s="184">
        <v>8.6850000000000005</v>
      </c>
      <c r="K312" s="184">
        <v>5.9481000000000002</v>
      </c>
      <c r="L312" s="184">
        <v>7.4770000000000003</v>
      </c>
      <c r="M312" s="184">
        <v>4.5728</v>
      </c>
      <c r="N312" s="184">
        <v>5.8657000000000004</v>
      </c>
      <c r="O312" s="184">
        <v>9.2736999999999998</v>
      </c>
      <c r="P312" s="184">
        <v>8.1739999999999995</v>
      </c>
      <c r="Q312" s="184">
        <v>8.7856000000000005</v>
      </c>
      <c r="R312" s="184">
        <v>8.3484999999999996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44440</v>
      </c>
      <c r="E313" s="184">
        <v>25.941299999999998</v>
      </c>
      <c r="F313" s="184">
        <v>22.1036</v>
      </c>
      <c r="G313" s="184">
        <v>14.464700000000001</v>
      </c>
      <c r="H313" s="184">
        <v>10.6952</v>
      </c>
      <c r="I313" s="184">
        <v>9.1981000000000002</v>
      </c>
      <c r="J313" s="184">
        <v>8.9964999999999993</v>
      </c>
      <c r="K313" s="184">
        <v>6.2622</v>
      </c>
      <c r="L313" s="184">
        <v>7.7948000000000004</v>
      </c>
      <c r="M313" s="184">
        <v>4.8880999999999997</v>
      </c>
      <c r="N313" s="184">
        <v>6.1893000000000002</v>
      </c>
      <c r="O313" s="184">
        <v>9.4888999999999992</v>
      </c>
      <c r="P313" s="184">
        <v>8.3483999999999998</v>
      </c>
      <c r="Q313" s="184">
        <v>8.8344000000000005</v>
      </c>
      <c r="R313" s="184">
        <v>8.6189999999999998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44440</v>
      </c>
      <c r="E314" s="184">
        <v>10.500400000000001</v>
      </c>
      <c r="F314" s="184">
        <v>29.570399999999999</v>
      </c>
      <c r="G314" s="184">
        <v>17.980599999999999</v>
      </c>
      <c r="H314" s="184">
        <v>13.1427</v>
      </c>
      <c r="I314" s="184">
        <v>7.9695999999999998</v>
      </c>
      <c r="J314" s="184">
        <v>10.066000000000001</v>
      </c>
      <c r="K314" s="184">
        <v>6.3182</v>
      </c>
      <c r="L314" s="184">
        <v>7.8192000000000004</v>
      </c>
      <c r="M314" s="184">
        <v>4.3452999999999999</v>
      </c>
      <c r="N314" s="184"/>
      <c r="O314" s="184"/>
      <c r="P314" s="184"/>
      <c r="Q314" s="184">
        <v>5.4198000000000004</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44440</v>
      </c>
      <c r="E315" s="184">
        <v>10.460100000000001</v>
      </c>
      <c r="F315" s="184">
        <v>28.985399999999998</v>
      </c>
      <c r="G315" s="184">
        <v>17.629300000000001</v>
      </c>
      <c r="H315" s="184">
        <v>12.742599999999999</v>
      </c>
      <c r="I315" s="184">
        <v>7.5490000000000004</v>
      </c>
      <c r="J315" s="184">
        <v>9.6531000000000002</v>
      </c>
      <c r="K315" s="184">
        <v>5.8971</v>
      </c>
      <c r="L315" s="184">
        <v>7.3841999999999999</v>
      </c>
      <c r="M315" s="184">
        <v>3.9131</v>
      </c>
      <c r="N315" s="184"/>
      <c r="O315" s="184"/>
      <c r="P315" s="184"/>
      <c r="Q315" s="184">
        <v>4.9832999999999998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44440</v>
      </c>
      <c r="E316" s="184">
        <v>23.233000000000001</v>
      </c>
      <c r="F316" s="184">
        <v>21.536000000000001</v>
      </c>
      <c r="G316" s="184">
        <v>14.2614</v>
      </c>
      <c r="H316" s="184">
        <v>13.839399999999999</v>
      </c>
      <c r="I316" s="184">
        <v>10.6592</v>
      </c>
      <c r="J316" s="184">
        <v>8.4476999999999993</v>
      </c>
      <c r="K316" s="184">
        <v>5.6022999999999996</v>
      </c>
      <c r="L316" s="184">
        <v>6.1162000000000001</v>
      </c>
      <c r="M316" s="184">
        <v>4.4591000000000003</v>
      </c>
      <c r="N316" s="184">
        <v>5.4153000000000002</v>
      </c>
      <c r="O316" s="184">
        <v>8.5704999999999991</v>
      </c>
      <c r="P316" s="184">
        <v>7.7549999999999999</v>
      </c>
      <c r="Q316" s="184">
        <v>7.2365000000000004</v>
      </c>
      <c r="R316" s="184">
        <v>8.0244999999999997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44440</v>
      </c>
      <c r="E317" s="184">
        <v>24.103200000000001</v>
      </c>
      <c r="F317" s="184">
        <v>21.819299999999998</v>
      </c>
      <c r="G317" s="184">
        <v>14.5665</v>
      </c>
      <c r="H317" s="184">
        <v>14.1431</v>
      </c>
      <c r="I317" s="184">
        <v>10.970700000000001</v>
      </c>
      <c r="J317" s="184">
        <v>8.7600999999999996</v>
      </c>
      <c r="K317" s="184">
        <v>5.9204999999999997</v>
      </c>
      <c r="L317" s="184">
        <v>6.4390999999999998</v>
      </c>
      <c r="M317" s="184">
        <v>4.7834000000000003</v>
      </c>
      <c r="N317" s="184">
        <v>5.7464000000000004</v>
      </c>
      <c r="O317" s="184">
        <v>8.9068000000000005</v>
      </c>
      <c r="P317" s="184">
        <v>8.0935000000000006</v>
      </c>
      <c r="Q317" s="184">
        <v>8.7978000000000005</v>
      </c>
      <c r="R317" s="184">
        <v>8.3618000000000006</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44440</v>
      </c>
      <c r="E318" s="184">
        <v>15.762</v>
      </c>
      <c r="F318" s="184">
        <v>28.505299999999998</v>
      </c>
      <c r="G318" s="184">
        <v>18.1538</v>
      </c>
      <c r="H318" s="184">
        <v>13.798299999999999</v>
      </c>
      <c r="I318" s="184">
        <v>8.0470000000000006</v>
      </c>
      <c r="J318" s="184">
        <v>10.1837</v>
      </c>
      <c r="K318" s="184">
        <v>6.7477999999999998</v>
      </c>
      <c r="L318" s="184">
        <v>8.3094000000000001</v>
      </c>
      <c r="M318" s="184">
        <v>4.8026999999999997</v>
      </c>
      <c r="N318" s="184">
        <v>6.2179000000000002</v>
      </c>
      <c r="O318" s="184">
        <v>8.8962000000000003</v>
      </c>
      <c r="P318" s="184">
        <v>8.0077999999999996</v>
      </c>
      <c r="Q318" s="184">
        <v>8.4002999999999997</v>
      </c>
      <c r="R318" s="184">
        <v>8.6692999999999998</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44440</v>
      </c>
      <c r="E319" s="184">
        <v>15.489800000000001</v>
      </c>
      <c r="F319" s="184">
        <v>28.534600000000001</v>
      </c>
      <c r="G319" s="184">
        <v>17.905200000000001</v>
      </c>
      <c r="H319" s="184">
        <v>13.533799999999999</v>
      </c>
      <c r="I319" s="184">
        <v>7.7485999999999997</v>
      </c>
      <c r="J319" s="184">
        <v>9.8843999999999994</v>
      </c>
      <c r="K319" s="184">
        <v>6.4447999999999999</v>
      </c>
      <c r="L319" s="184">
        <v>7.9962999999999997</v>
      </c>
      <c r="M319" s="184">
        <v>4.4903000000000004</v>
      </c>
      <c r="N319" s="184">
        <v>5.8958000000000004</v>
      </c>
      <c r="O319" s="184">
        <v>8.5616000000000003</v>
      </c>
      <c r="P319" s="184">
        <v>7.6748000000000003</v>
      </c>
      <c r="Q319" s="184">
        <v>8.0661000000000005</v>
      </c>
      <c r="R319" s="184">
        <v>8.3388000000000009</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44440</v>
      </c>
      <c r="E320" s="184">
        <v>2544.5187999999998</v>
      </c>
      <c r="F320" s="184">
        <v>27.902799999999999</v>
      </c>
      <c r="G320" s="184">
        <v>14.842599999999999</v>
      </c>
      <c r="H320" s="184">
        <v>10.8362</v>
      </c>
      <c r="I320" s="184">
        <v>7.0785999999999998</v>
      </c>
      <c r="J320" s="184">
        <v>8.1585999999999999</v>
      </c>
      <c r="K320" s="184">
        <v>5.8102</v>
      </c>
      <c r="L320" s="184">
        <v>6.6965000000000003</v>
      </c>
      <c r="M320" s="184">
        <v>3.9628000000000001</v>
      </c>
      <c r="N320" s="184">
        <v>5.0578000000000003</v>
      </c>
      <c r="O320" s="184">
        <v>8.7554999999999996</v>
      </c>
      <c r="P320" s="184">
        <v>6.6001000000000003</v>
      </c>
      <c r="Q320" s="184">
        <v>6.8513999999999999</v>
      </c>
      <c r="R320" s="184">
        <v>7.7285000000000004</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44440</v>
      </c>
      <c r="E321" s="184">
        <v>2687.2163</v>
      </c>
      <c r="F321" s="184">
        <v>28.302700000000002</v>
      </c>
      <c r="G321" s="184">
        <v>15.2432</v>
      </c>
      <c r="H321" s="184">
        <v>11.237</v>
      </c>
      <c r="I321" s="184">
        <v>7.4797000000000002</v>
      </c>
      <c r="J321" s="184">
        <v>8.5617000000000001</v>
      </c>
      <c r="K321" s="184">
        <v>6.2161999999999997</v>
      </c>
      <c r="L321" s="184">
        <v>7.1101000000000001</v>
      </c>
      <c r="M321" s="184">
        <v>4.3750999999999998</v>
      </c>
      <c r="N321" s="184">
        <v>5.4789000000000003</v>
      </c>
      <c r="O321" s="184">
        <v>9.2314000000000007</v>
      </c>
      <c r="P321" s="184">
        <v>7.1782000000000004</v>
      </c>
      <c r="Q321" s="184">
        <v>8.0106999999999999</v>
      </c>
      <c r="R321" s="184">
        <v>8.1572999999999993</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44440</v>
      </c>
      <c r="E322" s="184">
        <v>2977.8431</v>
      </c>
      <c r="F322" s="184">
        <v>25.8687</v>
      </c>
      <c r="G322" s="184">
        <v>12.4574</v>
      </c>
      <c r="H322" s="184">
        <v>10.6775</v>
      </c>
      <c r="I322" s="184">
        <v>7.7252000000000001</v>
      </c>
      <c r="J322" s="184">
        <v>8.6159999999999997</v>
      </c>
      <c r="K322" s="184">
        <v>6.2525000000000004</v>
      </c>
      <c r="L322" s="184">
        <v>6.7968999999999999</v>
      </c>
      <c r="M322" s="184">
        <v>4.2637999999999998</v>
      </c>
      <c r="N322" s="184">
        <v>5.3708999999999998</v>
      </c>
      <c r="O322" s="184">
        <v>8.2392000000000003</v>
      </c>
      <c r="P322" s="184">
        <v>7.8639000000000001</v>
      </c>
      <c r="Q322" s="184">
        <v>8.1326000000000001</v>
      </c>
      <c r="R322" s="184">
        <v>7.4908999999999999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44440</v>
      </c>
      <c r="E323" s="184">
        <v>3068.7033000000001</v>
      </c>
      <c r="F323" s="184">
        <v>26.2195</v>
      </c>
      <c r="G323" s="184">
        <v>12.8019</v>
      </c>
      <c r="H323" s="184">
        <v>11.019299999999999</v>
      </c>
      <c r="I323" s="184">
        <v>8.0688999999999993</v>
      </c>
      <c r="J323" s="184">
        <v>8.9631000000000007</v>
      </c>
      <c r="K323" s="184">
        <v>6.6033999999999997</v>
      </c>
      <c r="L323" s="184">
        <v>7.1722000000000001</v>
      </c>
      <c r="M323" s="184">
        <v>4.6300999999999997</v>
      </c>
      <c r="N323" s="184">
        <v>5.7295999999999996</v>
      </c>
      <c r="O323" s="184">
        <v>8.5650999999999993</v>
      </c>
      <c r="P323" s="184">
        <v>8.1705000000000005</v>
      </c>
      <c r="Q323" s="184">
        <v>8.6854999999999993</v>
      </c>
      <c r="R323" s="184">
        <v>7.8281000000000001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44440</v>
      </c>
      <c r="E324" s="184">
        <v>61.484000000000002</v>
      </c>
      <c r="F324" s="184">
        <v>61.069899999999997</v>
      </c>
      <c r="G324" s="184">
        <v>28.6906</v>
      </c>
      <c r="H324" s="184">
        <v>21.014800000000001</v>
      </c>
      <c r="I324" s="184">
        <v>17.386199999999999</v>
      </c>
      <c r="J324" s="184">
        <v>12.837</v>
      </c>
      <c r="K324" s="184">
        <v>6.1437999999999997</v>
      </c>
      <c r="L324" s="184">
        <v>9.33</v>
      </c>
      <c r="M324" s="184">
        <v>3.9072</v>
      </c>
      <c r="N324" s="184">
        <v>5.2008000000000001</v>
      </c>
      <c r="O324" s="184">
        <v>10.649800000000001</v>
      </c>
      <c r="P324" s="184">
        <v>7.9493999999999998</v>
      </c>
      <c r="Q324" s="184">
        <v>8.3498000000000001</v>
      </c>
      <c r="R324" s="184">
        <v>8.7323000000000004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44440</v>
      </c>
      <c r="E325" s="184">
        <v>58.475200000000001</v>
      </c>
      <c r="F325" s="184">
        <v>60.710299999999997</v>
      </c>
      <c r="G325" s="184">
        <v>28.348299999999998</v>
      </c>
      <c r="H325" s="184">
        <v>20.671199999999999</v>
      </c>
      <c r="I325" s="184">
        <v>17.0443</v>
      </c>
      <c r="J325" s="184">
        <v>12.491</v>
      </c>
      <c r="K325" s="184">
        <v>5.7983000000000002</v>
      </c>
      <c r="L325" s="184">
        <v>8.9708000000000006</v>
      </c>
      <c r="M325" s="184">
        <v>3.5453000000000001</v>
      </c>
      <c r="N325" s="184">
        <v>4.8371000000000004</v>
      </c>
      <c r="O325" s="184">
        <v>10.2919</v>
      </c>
      <c r="P325" s="184">
        <v>7.4919000000000002</v>
      </c>
      <c r="Q325" s="184">
        <v>7.4939</v>
      </c>
      <c r="R325" s="184">
        <v>8.3709000000000007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44440</v>
      </c>
      <c r="E326" s="184">
        <v>10.3207</v>
      </c>
      <c r="F326" s="184">
        <v>35.0458</v>
      </c>
      <c r="G326" s="184">
        <v>16.6599</v>
      </c>
      <c r="H326" s="184">
        <v>14.0832</v>
      </c>
      <c r="I326" s="184">
        <v>8.3884000000000007</v>
      </c>
      <c r="J326" s="184">
        <v>8.4880999999999993</v>
      </c>
      <c r="K326" s="184">
        <v>6.2196999999999996</v>
      </c>
      <c r="L326" s="184"/>
      <c r="M326" s="184"/>
      <c r="N326" s="184"/>
      <c r="O326" s="184"/>
      <c r="P326" s="184"/>
      <c r="Q326" s="184">
        <v>6.9676</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44440</v>
      </c>
      <c r="E327" s="184">
        <v>10.299099999999999</v>
      </c>
      <c r="F327" s="184">
        <v>34.409199999999998</v>
      </c>
      <c r="G327" s="184">
        <v>16.267700000000001</v>
      </c>
      <c r="H327" s="184">
        <v>13.6547</v>
      </c>
      <c r="I327" s="184">
        <v>7.9474999999999998</v>
      </c>
      <c r="J327" s="184">
        <v>8.0481999999999996</v>
      </c>
      <c r="K327" s="184">
        <v>5.7804000000000002</v>
      </c>
      <c r="L327" s="184"/>
      <c r="M327" s="184"/>
      <c r="N327" s="184"/>
      <c r="O327" s="184"/>
      <c r="P327" s="184"/>
      <c r="Q327" s="184">
        <v>6.4983000000000004</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44440</v>
      </c>
      <c r="E328" s="184">
        <v>46.729500000000002</v>
      </c>
      <c r="F328" s="184">
        <v>12.970700000000001</v>
      </c>
      <c r="G328" s="184">
        <v>10.324999999999999</v>
      </c>
      <c r="H328" s="184">
        <v>8.0688999999999993</v>
      </c>
      <c r="I328" s="184">
        <v>6.4543999999999997</v>
      </c>
      <c r="J328" s="184">
        <v>7.2977999999999996</v>
      </c>
      <c r="K328" s="184">
        <v>6.5266999999999999</v>
      </c>
      <c r="L328" s="184">
        <v>7.2179000000000002</v>
      </c>
      <c r="M328" s="184">
        <v>5.3177000000000003</v>
      </c>
      <c r="N328" s="184">
        <v>6.5477999999999996</v>
      </c>
      <c r="O328" s="184">
        <v>7.7880000000000003</v>
      </c>
      <c r="P328" s="184">
        <v>7.415</v>
      </c>
      <c r="Q328" s="184">
        <v>7.6262999999999996</v>
      </c>
      <c r="R328" s="184">
        <v>7.5960999999999999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44440</v>
      </c>
      <c r="E329" s="184">
        <v>48.363799999999998</v>
      </c>
      <c r="F329" s="184">
        <v>13.363</v>
      </c>
      <c r="G329" s="184">
        <v>10.7173</v>
      </c>
      <c r="H329" s="184">
        <v>8.4663000000000004</v>
      </c>
      <c r="I329" s="184">
        <v>6.8533999999999997</v>
      </c>
      <c r="J329" s="184">
        <v>7.7008000000000001</v>
      </c>
      <c r="K329" s="184">
        <v>6.9335000000000004</v>
      </c>
      <c r="L329" s="184">
        <v>7.6329000000000002</v>
      </c>
      <c r="M329" s="184">
        <v>5.7340999999999998</v>
      </c>
      <c r="N329" s="184">
        <v>6.9744999999999999</v>
      </c>
      <c r="O329" s="184">
        <v>8.2192000000000007</v>
      </c>
      <c r="P329" s="184">
        <v>7.8762999999999996</v>
      </c>
      <c r="Q329" s="184">
        <v>8.4823000000000004</v>
      </c>
      <c r="R329" s="184">
        <v>8.0264000000000006</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44440</v>
      </c>
      <c r="E330" s="184">
        <v>34.729300000000002</v>
      </c>
      <c r="F330" s="184">
        <v>26.819800000000001</v>
      </c>
      <c r="G330" s="184">
        <v>13.941599999999999</v>
      </c>
      <c r="H330" s="184">
        <v>12.7028</v>
      </c>
      <c r="I330" s="184">
        <v>8.4426000000000005</v>
      </c>
      <c r="J330" s="184">
        <v>8.4916999999999998</v>
      </c>
      <c r="K330" s="184">
        <v>6.0317999999999996</v>
      </c>
      <c r="L330" s="184">
        <v>7.0659000000000001</v>
      </c>
      <c r="M330" s="184">
        <v>4.7157999999999998</v>
      </c>
      <c r="N330" s="184">
        <v>5.8246000000000002</v>
      </c>
      <c r="O330" s="184">
        <v>7.8284000000000002</v>
      </c>
      <c r="P330" s="184">
        <v>6.6737000000000002</v>
      </c>
      <c r="Q330" s="184">
        <v>6.9226000000000001</v>
      </c>
      <c r="R330" s="184">
        <v>7.5368000000000004</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44440</v>
      </c>
      <c r="E331" s="184">
        <v>37.627899999999997</v>
      </c>
      <c r="F331" s="184">
        <v>27.569500000000001</v>
      </c>
      <c r="G331" s="184">
        <v>14.5794</v>
      </c>
      <c r="H331" s="184">
        <v>13.2676</v>
      </c>
      <c r="I331" s="184">
        <v>8.9130000000000003</v>
      </c>
      <c r="J331" s="184">
        <v>8.9131999999999998</v>
      </c>
      <c r="K331" s="184">
        <v>6.5235000000000003</v>
      </c>
      <c r="L331" s="184">
        <v>7.5590000000000002</v>
      </c>
      <c r="M331" s="184">
        <v>5.3299000000000003</v>
      </c>
      <c r="N331" s="184">
        <v>6.5103999999999997</v>
      </c>
      <c r="O331" s="184">
        <v>8.7055000000000007</v>
      </c>
      <c r="P331" s="184">
        <v>7.6681999999999997</v>
      </c>
      <c r="Q331" s="184">
        <v>8.1195000000000004</v>
      </c>
      <c r="R331" s="184">
        <v>8.3388000000000009</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44440</v>
      </c>
      <c r="E334" s="184">
        <v>12.537800000000001</v>
      </c>
      <c r="F334" s="184">
        <v>16.018599999999999</v>
      </c>
      <c r="G334" s="184">
        <v>12.3644</v>
      </c>
      <c r="H334" s="184">
        <v>10.209099999999999</v>
      </c>
      <c r="I334" s="184">
        <v>6.8593000000000002</v>
      </c>
      <c r="J334" s="184">
        <v>7.8360000000000003</v>
      </c>
      <c r="K334" s="184">
        <v>5.6289999999999996</v>
      </c>
      <c r="L334" s="184">
        <v>6.5727000000000002</v>
      </c>
      <c r="M334" s="184">
        <v>3.8738000000000001</v>
      </c>
      <c r="N334" s="184">
        <v>5.1784999999999997</v>
      </c>
      <c r="O334" s="184"/>
      <c r="P334" s="184"/>
      <c r="Q334" s="184">
        <v>9.1485000000000003</v>
      </c>
      <c r="R334" s="184">
        <v>8.0418000000000003</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44440</v>
      </c>
      <c r="E335" s="184">
        <v>12.3781</v>
      </c>
      <c r="F335" s="184">
        <v>15.6351</v>
      </c>
      <c r="G335" s="184">
        <v>11.8733</v>
      </c>
      <c r="H335" s="184">
        <v>9.7067999999999994</v>
      </c>
      <c r="I335" s="184">
        <v>6.3975999999999997</v>
      </c>
      <c r="J335" s="184">
        <v>7.3761000000000001</v>
      </c>
      <c r="K335" s="184">
        <v>5.1657999999999999</v>
      </c>
      <c r="L335" s="184">
        <v>6.0968999999999998</v>
      </c>
      <c r="M335" s="184">
        <v>3.3992</v>
      </c>
      <c r="N335" s="184">
        <v>4.6826999999999996</v>
      </c>
      <c r="O335" s="184"/>
      <c r="P335" s="184"/>
      <c r="Q335" s="184">
        <v>8.6082999999999998</v>
      </c>
      <c r="R335" s="184">
        <v>7.5149999999999997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44440</v>
      </c>
      <c r="E336" s="184">
        <v>32.1038</v>
      </c>
      <c r="F336" s="184">
        <v>23.0944</v>
      </c>
      <c r="G336" s="184">
        <v>12.2768</v>
      </c>
      <c r="H336" s="184">
        <v>7.3517000000000001</v>
      </c>
      <c r="I336" s="184">
        <v>4.6779000000000002</v>
      </c>
      <c r="J336" s="184">
        <v>6.5918999999999999</v>
      </c>
      <c r="K336" s="184">
        <v>5.8895</v>
      </c>
      <c r="L336" s="184">
        <v>7.0221999999999998</v>
      </c>
      <c r="M336" s="184">
        <v>4.2404000000000002</v>
      </c>
      <c r="N336" s="184">
        <v>5.4104000000000001</v>
      </c>
      <c r="O336" s="184">
        <v>9.4641000000000002</v>
      </c>
      <c r="P336" s="184">
        <v>7.6577999999999999</v>
      </c>
      <c r="Q336" s="184">
        <v>7.242</v>
      </c>
      <c r="R336" s="184">
        <v>8.3571000000000009</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44440</v>
      </c>
      <c r="E337" s="184">
        <v>32.904600000000002</v>
      </c>
      <c r="F337" s="184">
        <v>23.4206</v>
      </c>
      <c r="G337" s="184">
        <v>12.534000000000001</v>
      </c>
      <c r="H337" s="184">
        <v>7.6174999999999997</v>
      </c>
      <c r="I337" s="184">
        <v>4.9297000000000004</v>
      </c>
      <c r="J337" s="184">
        <v>6.8490000000000002</v>
      </c>
      <c r="K337" s="184">
        <v>6.1464999999999996</v>
      </c>
      <c r="L337" s="184">
        <v>7.2896000000000001</v>
      </c>
      <c r="M337" s="184">
        <v>4.5029000000000003</v>
      </c>
      <c r="N337" s="184">
        <v>5.6734999999999998</v>
      </c>
      <c r="O337" s="184">
        <v>9.7319999999999993</v>
      </c>
      <c r="P337" s="184">
        <v>8.0671999999999997</v>
      </c>
      <c r="Q337" s="184">
        <v>8.2646999999999995</v>
      </c>
      <c r="R337" s="184">
        <v>8.6072000000000006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44440</v>
      </c>
      <c r="E338" s="184">
        <v>200.18340000000001</v>
      </c>
      <c r="F338" s="184">
        <v>0</v>
      </c>
      <c r="G338" s="184">
        <v>0</v>
      </c>
      <c r="H338" s="184">
        <v>0</v>
      </c>
      <c r="I338" s="184">
        <v>0</v>
      </c>
      <c r="J338" s="184">
        <v>0</v>
      </c>
      <c r="K338" s="184">
        <v>0</v>
      </c>
      <c r="L338" s="184">
        <v>0</v>
      </c>
      <c r="M338" s="184">
        <v>0</v>
      </c>
      <c r="N338" s="184">
        <v>0</v>
      </c>
      <c r="O338" s="184"/>
      <c r="P338" s="184"/>
      <c r="Q338" s="184">
        <v>-9.9558</v>
      </c>
      <c r="R338" s="184">
        <v>-11.657299999999999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44440</v>
      </c>
      <c r="E339" s="184">
        <v>192.02520000000001</v>
      </c>
      <c r="F339" s="184">
        <v>0</v>
      </c>
      <c r="G339" s="184">
        <v>0</v>
      </c>
      <c r="H339" s="184">
        <v>0</v>
      </c>
      <c r="I339" s="184">
        <v>0</v>
      </c>
      <c r="J339" s="184">
        <v>0</v>
      </c>
      <c r="K339" s="184">
        <v>0</v>
      </c>
      <c r="L339" s="184">
        <v>0</v>
      </c>
      <c r="M339" s="184">
        <v>0</v>
      </c>
      <c r="N339" s="184">
        <v>0</v>
      </c>
      <c r="O339" s="184"/>
      <c r="P339" s="184"/>
      <c r="Q339" s="184">
        <v>-9.9558</v>
      </c>
      <c r="R339" s="184">
        <v>-11.657299999999999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44440</v>
      </c>
      <c r="E340" s="184">
        <v>12.450100000000001</v>
      </c>
      <c r="F340" s="184">
        <v>20.827000000000002</v>
      </c>
      <c r="G340" s="184">
        <v>13.04</v>
      </c>
      <c r="H340" s="184">
        <v>9.6084999999999994</v>
      </c>
      <c r="I340" s="184">
        <v>7.3498999999999999</v>
      </c>
      <c r="J340" s="184">
        <v>8.3873999999999995</v>
      </c>
      <c r="K340" s="184">
        <v>5.3776999999999999</v>
      </c>
      <c r="L340" s="184">
        <v>7.1425000000000001</v>
      </c>
      <c r="M340" s="184">
        <v>3.6677</v>
      </c>
      <c r="N340" s="184">
        <v>5.0995999999999997</v>
      </c>
      <c r="O340" s="184">
        <v>6.8150000000000004</v>
      </c>
      <c r="P340" s="184"/>
      <c r="Q340" s="184">
        <v>6.9226000000000001</v>
      </c>
      <c r="R340" s="184">
        <v>7.9611999999999998</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44440</v>
      </c>
      <c r="E341" s="184">
        <v>12.3195</v>
      </c>
      <c r="F341" s="184">
        <v>20.158000000000001</v>
      </c>
      <c r="G341" s="184">
        <v>12.6433</v>
      </c>
      <c r="H341" s="184">
        <v>9.2007999999999992</v>
      </c>
      <c r="I341" s="184">
        <v>6.9599000000000002</v>
      </c>
      <c r="J341" s="184">
        <v>8.0213999999999999</v>
      </c>
      <c r="K341" s="184">
        <v>5.0122999999999998</v>
      </c>
      <c r="L341" s="184">
        <v>6.8136000000000001</v>
      </c>
      <c r="M341" s="184">
        <v>3.4113000000000002</v>
      </c>
      <c r="N341" s="184">
        <v>4.8244999999999996</v>
      </c>
      <c r="O341" s="184">
        <v>6.4859999999999998</v>
      </c>
      <c r="P341" s="184"/>
      <c r="Q341" s="184">
        <v>6.5788000000000002</v>
      </c>
      <c r="R341" s="184">
        <v>7.6284999999999998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44440</v>
      </c>
      <c r="E342" s="184">
        <v>13.163399999999999</v>
      </c>
      <c r="F342" s="184">
        <v>24.9726</v>
      </c>
      <c r="G342" s="184">
        <v>14.7814</v>
      </c>
      <c r="H342" s="184">
        <v>12.1097</v>
      </c>
      <c r="I342" s="184">
        <v>7.4485000000000001</v>
      </c>
      <c r="J342" s="184">
        <v>8.6289999999999996</v>
      </c>
      <c r="K342" s="184">
        <v>6.3448000000000002</v>
      </c>
      <c r="L342" s="184">
        <v>7.1798999999999999</v>
      </c>
      <c r="M342" s="184">
        <v>4.3342999999999998</v>
      </c>
      <c r="N342" s="184">
        <v>5.6580000000000004</v>
      </c>
      <c r="O342" s="184">
        <v>9.4962999999999997</v>
      </c>
      <c r="P342" s="184"/>
      <c r="Q342" s="184">
        <v>9.3707999999999991</v>
      </c>
      <c r="R342" s="184">
        <v>8.7033000000000005</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44440</v>
      </c>
      <c r="E343" s="184">
        <v>13.038399999999999</v>
      </c>
      <c r="F343" s="184">
        <v>24.651599999999998</v>
      </c>
      <c r="G343" s="184">
        <v>14.473699999999999</v>
      </c>
      <c r="H343" s="184">
        <v>11.744</v>
      </c>
      <c r="I343" s="184">
        <v>7.0978000000000003</v>
      </c>
      <c r="J343" s="184">
        <v>8.1697000000000006</v>
      </c>
      <c r="K343" s="184">
        <v>5.9892000000000003</v>
      </c>
      <c r="L343" s="184">
        <v>6.8498999999999999</v>
      </c>
      <c r="M343" s="184">
        <v>4.0185000000000004</v>
      </c>
      <c r="N343" s="184">
        <v>5.3421000000000003</v>
      </c>
      <c r="O343" s="184">
        <v>9.1575000000000006</v>
      </c>
      <c r="P343" s="184"/>
      <c r="Q343" s="184">
        <v>9.0312000000000001</v>
      </c>
      <c r="R343" s="184">
        <v>8.3992000000000004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24.938445454545445</v>
      </c>
      <c r="G344" s="186">
        <v>13.562004545454544</v>
      </c>
      <c r="H344" s="186">
        <v>10.970479545454545</v>
      </c>
      <c r="I344" s="186">
        <v>7.7828386363636408</v>
      </c>
      <c r="J344" s="186">
        <v>8.1007659090909083</v>
      </c>
      <c r="K344" s="186">
        <v>5.6592568181818192</v>
      </c>
      <c r="L344" s="186">
        <v>6.6359899999999996</v>
      </c>
      <c r="M344" s="186">
        <v>4.0665775000000011</v>
      </c>
      <c r="N344" s="186">
        <v>5.2551973684210536</v>
      </c>
      <c r="O344" s="186">
        <v>8.5084562500000018</v>
      </c>
      <c r="P344" s="186">
        <v>7.6115423076923081</v>
      </c>
      <c r="Q344" s="186">
        <v>7.2752659090909075</v>
      </c>
      <c r="R344" s="186">
        <v>7.0141315789473691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25.7942</v>
      </c>
      <c r="G345" s="186">
        <v>13.887049999999999</v>
      </c>
      <c r="H345" s="186">
        <v>10.8447</v>
      </c>
      <c r="I345" s="186">
        <v>7.5143500000000003</v>
      </c>
      <c r="J345" s="186">
        <v>8.1094000000000008</v>
      </c>
      <c r="K345" s="186">
        <v>5.9087999999999994</v>
      </c>
      <c r="L345" s="186">
        <v>7.0473999999999997</v>
      </c>
      <c r="M345" s="186">
        <v>4.2990499999999994</v>
      </c>
      <c r="N345" s="186">
        <v>5.4471000000000007</v>
      </c>
      <c r="O345" s="186">
        <v>8.6929499999999997</v>
      </c>
      <c r="P345" s="186">
        <v>7.80945</v>
      </c>
      <c r="Q345" s="186">
        <v>8.1986500000000007</v>
      </c>
      <c r="R345" s="186">
        <v>8.0254499999999993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44440</v>
      </c>
      <c r="E348" s="184">
        <v>16.751200000000001</v>
      </c>
      <c r="F348" s="184">
        <v>15.4771</v>
      </c>
      <c r="G348" s="184">
        <v>9.032</v>
      </c>
      <c r="H348" s="184">
        <v>10.448700000000001</v>
      </c>
      <c r="I348" s="184">
        <v>9.4972999999999992</v>
      </c>
      <c r="J348" s="184">
        <v>8.3626000000000005</v>
      </c>
      <c r="K348" s="184">
        <v>6.6365999999999996</v>
      </c>
      <c r="L348" s="184">
        <v>8.7529000000000003</v>
      </c>
      <c r="M348" s="184">
        <v>8.3665000000000003</v>
      </c>
      <c r="N348" s="184">
        <v>9.8511000000000006</v>
      </c>
      <c r="O348" s="184">
        <v>6.9939999999999998</v>
      </c>
      <c r="P348" s="184">
        <v>7.8323999999999998</v>
      </c>
      <c r="Q348" s="184">
        <v>8.4085999999999999</v>
      </c>
      <c r="R348" s="184">
        <v>6.9549000000000003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44440</v>
      </c>
      <c r="E349" s="184">
        <v>15.806800000000001</v>
      </c>
      <c r="F349" s="184">
        <v>14.5533</v>
      </c>
      <c r="G349" s="184">
        <v>8.2297999999999991</v>
      </c>
      <c r="H349" s="184">
        <v>9.6501999999999999</v>
      </c>
      <c r="I349" s="184">
        <v>8.7212999999999994</v>
      </c>
      <c r="J349" s="184">
        <v>7.5949999999999998</v>
      </c>
      <c r="K349" s="184">
        <v>5.8710000000000004</v>
      </c>
      <c r="L349" s="184">
        <v>7.8308999999999997</v>
      </c>
      <c r="M349" s="184">
        <v>7.4736000000000002</v>
      </c>
      <c r="N349" s="184">
        <v>8.9537999999999993</v>
      </c>
      <c r="O349" s="184">
        <v>6.0688000000000004</v>
      </c>
      <c r="P349" s="184">
        <v>6.8178000000000001</v>
      </c>
      <c r="Q349" s="184">
        <v>7.4271000000000003</v>
      </c>
      <c r="R349" s="184">
        <v>6.0824999999999996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44440</v>
      </c>
      <c r="E350" s="184">
        <v>0.41570000000000001</v>
      </c>
      <c r="F350" s="184">
        <v>0</v>
      </c>
      <c r="G350" s="184">
        <v>0</v>
      </c>
      <c r="H350" s="184">
        <v>0</v>
      </c>
      <c r="I350" s="184">
        <v>0</v>
      </c>
      <c r="J350" s="184">
        <v>0</v>
      </c>
      <c r="K350" s="184">
        <v>0</v>
      </c>
      <c r="L350" s="184">
        <v>0</v>
      </c>
      <c r="M350" s="184">
        <v>0</v>
      </c>
      <c r="N350" s="184">
        <v>0</v>
      </c>
      <c r="O350" s="184"/>
      <c r="P350" s="184"/>
      <c r="Q350" s="184">
        <v>-14.3218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44440</v>
      </c>
      <c r="E351" s="184">
        <v>0.39800000000000002</v>
      </c>
      <c r="F351" s="184">
        <v>0</v>
      </c>
      <c r="G351" s="184">
        <v>0</v>
      </c>
      <c r="H351" s="184">
        <v>0</v>
      </c>
      <c r="I351" s="184">
        <v>0</v>
      </c>
      <c r="J351" s="184">
        <v>0</v>
      </c>
      <c r="K351" s="184">
        <v>0</v>
      </c>
      <c r="L351" s="184">
        <v>0</v>
      </c>
      <c r="M351" s="184">
        <v>0</v>
      </c>
      <c r="N351" s="184">
        <v>0</v>
      </c>
      <c r="O351" s="184"/>
      <c r="P351" s="184"/>
      <c r="Q351" s="184">
        <v>-14.318899999999999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44440</v>
      </c>
      <c r="E352" s="184">
        <v>18.232800000000001</v>
      </c>
      <c r="F352" s="184">
        <v>23.236699999999999</v>
      </c>
      <c r="G352" s="184">
        <v>11.830299999999999</v>
      </c>
      <c r="H352" s="184">
        <v>10.1722</v>
      </c>
      <c r="I352" s="184">
        <v>8.5358999999999998</v>
      </c>
      <c r="J352" s="184">
        <v>10.063800000000001</v>
      </c>
      <c r="K352" s="184">
        <v>7.7423000000000002</v>
      </c>
      <c r="L352" s="184">
        <v>8.9998000000000005</v>
      </c>
      <c r="M352" s="184">
        <v>8.0086999999999993</v>
      </c>
      <c r="N352" s="184">
        <v>8.9169</v>
      </c>
      <c r="O352" s="184">
        <v>7.7408999999999999</v>
      </c>
      <c r="P352" s="184">
        <v>7.8238000000000003</v>
      </c>
      <c r="Q352" s="184">
        <v>8.7800999999999991</v>
      </c>
      <c r="R352" s="184">
        <v>8.9732000000000003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44440</v>
      </c>
      <c r="E353" s="184">
        <v>16.813500000000001</v>
      </c>
      <c r="F353" s="184">
        <v>22.373699999999999</v>
      </c>
      <c r="G353" s="184">
        <v>10.957599999999999</v>
      </c>
      <c r="H353" s="184">
        <v>9.3203999999999994</v>
      </c>
      <c r="I353" s="184">
        <v>7.6670999999999996</v>
      </c>
      <c r="J353" s="184">
        <v>9.16</v>
      </c>
      <c r="K353" s="184">
        <v>6.7774999999999999</v>
      </c>
      <c r="L353" s="184">
        <v>7.9530000000000003</v>
      </c>
      <c r="M353" s="184">
        <v>6.9157000000000002</v>
      </c>
      <c r="N353" s="184">
        <v>7.7782</v>
      </c>
      <c r="O353" s="184">
        <v>6.5513000000000003</v>
      </c>
      <c r="P353" s="184">
        <v>6.5309999999999997</v>
      </c>
      <c r="Q353" s="184">
        <v>7.5518999999999998</v>
      </c>
      <c r="R353" s="184">
        <v>7.8170000000000002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44440</v>
      </c>
      <c r="E354" s="184">
        <v>16.038399999999999</v>
      </c>
      <c r="F354" s="184">
        <v>16.848600000000001</v>
      </c>
      <c r="G354" s="184">
        <v>9.0688999999999993</v>
      </c>
      <c r="H354" s="184">
        <v>59.7166</v>
      </c>
      <c r="I354" s="184">
        <v>33.371899999999997</v>
      </c>
      <c r="J354" s="184">
        <v>16.873699999999999</v>
      </c>
      <c r="K354" s="184">
        <v>8.5177999999999994</v>
      </c>
      <c r="L354" s="184">
        <v>15.5594</v>
      </c>
      <c r="M354" s="184">
        <v>13.557399999999999</v>
      </c>
      <c r="N354" s="184">
        <v>14.2019</v>
      </c>
      <c r="O354" s="184">
        <v>5.3021000000000003</v>
      </c>
      <c r="P354" s="184">
        <v>6.3018999999999998</v>
      </c>
      <c r="Q354" s="184">
        <v>7.4071999999999996</v>
      </c>
      <c r="R354" s="184">
        <v>6.3385999999999996</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44440</v>
      </c>
      <c r="E356" s="184">
        <v>17.125599999999999</v>
      </c>
      <c r="F356" s="184">
        <v>17.485099999999999</v>
      </c>
      <c r="G356" s="184">
        <v>9.7317</v>
      </c>
      <c r="H356" s="184">
        <v>60.398800000000001</v>
      </c>
      <c r="I356" s="184">
        <v>34.037300000000002</v>
      </c>
      <c r="J356" s="184">
        <v>17.517399999999999</v>
      </c>
      <c r="K356" s="184">
        <v>9.1509</v>
      </c>
      <c r="L356" s="184">
        <v>16.274799999999999</v>
      </c>
      <c r="M356" s="184">
        <v>14.309699999999999</v>
      </c>
      <c r="N356" s="184">
        <v>14.9933</v>
      </c>
      <c r="O356" s="184">
        <v>6.1454000000000004</v>
      </c>
      <c r="P356" s="184">
        <v>7.3118999999999996</v>
      </c>
      <c r="Q356" s="184">
        <v>8.4780999999999995</v>
      </c>
      <c r="R356" s="184">
        <v>7.1348000000000003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44440</v>
      </c>
      <c r="E358" s="184">
        <v>4.3605999999999998</v>
      </c>
      <c r="F358" s="184">
        <v>10.0473</v>
      </c>
      <c r="G358" s="184">
        <v>7.5411000000000001</v>
      </c>
      <c r="H358" s="184">
        <v>7.0646000000000004</v>
      </c>
      <c r="I358" s="184">
        <v>6.7135999999999996</v>
      </c>
      <c r="J358" s="184">
        <v>6.6344000000000003</v>
      </c>
      <c r="K358" s="184">
        <v>6.8865999999999996</v>
      </c>
      <c r="L358" s="184">
        <v>16.007200000000001</v>
      </c>
      <c r="M358" s="184">
        <v>12.045299999999999</v>
      </c>
      <c r="N358" s="184">
        <v>10.9963</v>
      </c>
      <c r="O358" s="184">
        <v>-31.859100000000002</v>
      </c>
      <c r="P358" s="184">
        <v>-17.775500000000001</v>
      </c>
      <c r="Q358" s="184">
        <v>-11.9613</v>
      </c>
      <c r="R358" s="184">
        <v>-21.977900000000002</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44440</v>
      </c>
      <c r="E359" s="184">
        <v>4.3064</v>
      </c>
      <c r="F359" s="184">
        <v>10.1737</v>
      </c>
      <c r="G359" s="184">
        <v>7.2964000000000002</v>
      </c>
      <c r="H359" s="184">
        <v>6.7893999999999997</v>
      </c>
      <c r="I359" s="184">
        <v>6.4332000000000003</v>
      </c>
      <c r="J359" s="184">
        <v>6.3545999999999996</v>
      </c>
      <c r="K359" s="184">
        <v>6.6031000000000004</v>
      </c>
      <c r="L359" s="184">
        <v>15.7089</v>
      </c>
      <c r="M359" s="184">
        <v>11.744199999999999</v>
      </c>
      <c r="N359" s="184">
        <v>10.6873</v>
      </c>
      <c r="O359" s="184">
        <v>-32.040500000000002</v>
      </c>
      <c r="P359" s="184">
        <v>-17.951000000000001</v>
      </c>
      <c r="Q359" s="184">
        <v>-12.130100000000001</v>
      </c>
      <c r="R359" s="184">
        <v>-22.196400000000001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44440</v>
      </c>
      <c r="E360" s="184">
        <v>32.487099999999998</v>
      </c>
      <c r="F360" s="184">
        <v>8.7655999999999992</v>
      </c>
      <c r="G360" s="184">
        <v>3.7320000000000002</v>
      </c>
      <c r="H360" s="184">
        <v>3.1960000000000002</v>
      </c>
      <c r="I360" s="184">
        <v>2.5706000000000002</v>
      </c>
      <c r="J360" s="184">
        <v>2.3029000000000002</v>
      </c>
      <c r="K360" s="184">
        <v>3.0941000000000001</v>
      </c>
      <c r="L360" s="184">
        <v>4.4264999999999999</v>
      </c>
      <c r="M360" s="184">
        <v>4.3963000000000001</v>
      </c>
      <c r="N360" s="184">
        <v>6.1729000000000003</v>
      </c>
      <c r="O360" s="184">
        <v>2.6286</v>
      </c>
      <c r="P360" s="184">
        <v>4.4139999999999997</v>
      </c>
      <c r="Q360" s="184">
        <v>6.9099000000000004</v>
      </c>
      <c r="R360" s="184">
        <v>5.9985999999999997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44440</v>
      </c>
      <c r="E361" s="184">
        <v>30.6938</v>
      </c>
      <c r="F361" s="184">
        <v>7.9691000000000001</v>
      </c>
      <c r="G361" s="184">
        <v>2.9026999999999998</v>
      </c>
      <c r="H361" s="184">
        <v>2.3624000000000001</v>
      </c>
      <c r="I361" s="184">
        <v>1.7423999999999999</v>
      </c>
      <c r="J361" s="184">
        <v>1.4722</v>
      </c>
      <c r="K361" s="184">
        <v>2.258</v>
      </c>
      <c r="L361" s="184">
        <v>3.6067</v>
      </c>
      <c r="M361" s="184">
        <v>3.5731999999999999</v>
      </c>
      <c r="N361" s="184">
        <v>5.3289</v>
      </c>
      <c r="O361" s="184">
        <v>1.8022</v>
      </c>
      <c r="P361" s="184">
        <v>3.6520000000000001</v>
      </c>
      <c r="Q361" s="184">
        <v>6.3136000000000001</v>
      </c>
      <c r="R361" s="184">
        <v>5.1699000000000002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44440</v>
      </c>
      <c r="E362" s="184">
        <v>21.2119</v>
      </c>
      <c r="F362" s="184">
        <v>46.691499999999998</v>
      </c>
      <c r="G362" s="184">
        <v>18.389199999999999</v>
      </c>
      <c r="H362" s="184">
        <v>15.7553</v>
      </c>
      <c r="I362" s="184">
        <v>12.684200000000001</v>
      </c>
      <c r="J362" s="184">
        <v>11.1128</v>
      </c>
      <c r="K362" s="184">
        <v>-0.54730000000000001</v>
      </c>
      <c r="L362" s="184">
        <v>8.8956999999999997</v>
      </c>
      <c r="M362" s="184">
        <v>11.440899999999999</v>
      </c>
      <c r="N362" s="184">
        <v>14.7011</v>
      </c>
      <c r="O362" s="184">
        <v>4.6364000000000001</v>
      </c>
      <c r="P362" s="184">
        <v>6.0316000000000001</v>
      </c>
      <c r="Q362" s="184">
        <v>8.0242000000000004</v>
      </c>
      <c r="R362" s="184">
        <v>3.6574</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44440</v>
      </c>
      <c r="E363" s="184">
        <v>22.595199999999998</v>
      </c>
      <c r="F363" s="184">
        <v>46.744500000000002</v>
      </c>
      <c r="G363" s="184">
        <v>18.396999999999998</v>
      </c>
      <c r="H363" s="184">
        <v>15.7629</v>
      </c>
      <c r="I363" s="184">
        <v>12.6845</v>
      </c>
      <c r="J363" s="184">
        <v>11.114800000000001</v>
      </c>
      <c r="K363" s="184">
        <v>-0.54530000000000001</v>
      </c>
      <c r="L363" s="184">
        <v>8.9497</v>
      </c>
      <c r="M363" s="184">
        <v>11.6853</v>
      </c>
      <c r="N363" s="184">
        <v>15.0609</v>
      </c>
      <c r="O363" s="184">
        <v>5.2218</v>
      </c>
      <c r="P363" s="184">
        <v>6.7146999999999997</v>
      </c>
      <c r="Q363" s="184">
        <v>8.2951999999999995</v>
      </c>
      <c r="R363" s="184">
        <v>4.1505999999999998</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44440</v>
      </c>
      <c r="E370" s="184">
        <v>18.9832</v>
      </c>
      <c r="F370" s="184">
        <v>45.819000000000003</v>
      </c>
      <c r="G370" s="184">
        <v>16.998200000000001</v>
      </c>
      <c r="H370" s="184">
        <v>14.350199999999999</v>
      </c>
      <c r="I370" s="184">
        <v>10.9506</v>
      </c>
      <c r="J370" s="184">
        <v>9.4253999999999998</v>
      </c>
      <c r="K370" s="184">
        <v>8.3915000000000006</v>
      </c>
      <c r="L370" s="184">
        <v>9.8255999999999997</v>
      </c>
      <c r="M370" s="184">
        <v>8.1922999999999995</v>
      </c>
      <c r="N370" s="184">
        <v>10.1868</v>
      </c>
      <c r="O370" s="184">
        <v>9.1584000000000003</v>
      </c>
      <c r="P370" s="184">
        <v>8.0402000000000005</v>
      </c>
      <c r="Q370" s="184">
        <v>8.9923000000000002</v>
      </c>
      <c r="R370" s="184">
        <v>9.6744000000000003</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44440</v>
      </c>
      <c r="E371" s="184">
        <v>20.034400000000002</v>
      </c>
      <c r="F371" s="184">
        <v>46.334099999999999</v>
      </c>
      <c r="G371" s="184">
        <v>17.4953</v>
      </c>
      <c r="H371" s="184">
        <v>14.8775</v>
      </c>
      <c r="I371" s="184">
        <v>11.489100000000001</v>
      </c>
      <c r="J371" s="184">
        <v>9.9712999999999994</v>
      </c>
      <c r="K371" s="184">
        <v>8.9461999999999993</v>
      </c>
      <c r="L371" s="184">
        <v>10.3942</v>
      </c>
      <c r="M371" s="184">
        <v>8.7495999999999992</v>
      </c>
      <c r="N371" s="184">
        <v>10.7583</v>
      </c>
      <c r="O371" s="184">
        <v>9.6898</v>
      </c>
      <c r="P371" s="184">
        <v>8.7444000000000006</v>
      </c>
      <c r="Q371" s="184">
        <v>9.7843999999999998</v>
      </c>
      <c r="R371" s="184">
        <v>10.1968</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44440</v>
      </c>
      <c r="E372" s="184">
        <v>24.457699999999999</v>
      </c>
      <c r="F372" s="184">
        <v>29.274000000000001</v>
      </c>
      <c r="G372" s="184">
        <v>17.502600000000001</v>
      </c>
      <c r="H372" s="184">
        <v>15.2882</v>
      </c>
      <c r="I372" s="184">
        <v>10.531599999999999</v>
      </c>
      <c r="J372" s="184">
        <v>8.6412999999999993</v>
      </c>
      <c r="K372" s="184">
        <v>7.1890999999999998</v>
      </c>
      <c r="L372" s="184">
        <v>8.6109000000000009</v>
      </c>
      <c r="M372" s="184">
        <v>6.9767999999999999</v>
      </c>
      <c r="N372" s="184">
        <v>8.2265999999999995</v>
      </c>
      <c r="O372" s="184">
        <v>8.7598000000000003</v>
      </c>
      <c r="P372" s="184">
        <v>8.1001999999999992</v>
      </c>
      <c r="Q372" s="184">
        <v>8.6725999999999992</v>
      </c>
      <c r="R372" s="184">
        <v>9.0639000000000003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44440</v>
      </c>
      <c r="E373" s="184">
        <v>26.2805</v>
      </c>
      <c r="F373" s="184">
        <v>29.885000000000002</v>
      </c>
      <c r="G373" s="184">
        <v>18.155799999999999</v>
      </c>
      <c r="H373" s="184">
        <v>15.9811</v>
      </c>
      <c r="I373" s="184">
        <v>11.218500000000001</v>
      </c>
      <c r="J373" s="184">
        <v>9.3286999999999995</v>
      </c>
      <c r="K373" s="184">
        <v>7.8798000000000004</v>
      </c>
      <c r="L373" s="184">
        <v>9.3107000000000006</v>
      </c>
      <c r="M373" s="184">
        <v>7.7012999999999998</v>
      </c>
      <c r="N373" s="184">
        <v>8.9735999999999994</v>
      </c>
      <c r="O373" s="184">
        <v>9.4972999999999992</v>
      </c>
      <c r="P373" s="184">
        <v>8.9558999999999997</v>
      </c>
      <c r="Q373" s="184">
        <v>9.4711999999999996</v>
      </c>
      <c r="R373" s="184">
        <v>9.7494999999999994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44440</v>
      </c>
      <c r="E374" s="184">
        <v>13.574999999999999</v>
      </c>
      <c r="F374" s="184">
        <v>46.575000000000003</v>
      </c>
      <c r="G374" s="184">
        <v>15.7903</v>
      </c>
      <c r="H374" s="184">
        <v>13.980600000000001</v>
      </c>
      <c r="I374" s="184">
        <v>9.6576000000000004</v>
      </c>
      <c r="J374" s="184">
        <v>8.8536000000000001</v>
      </c>
      <c r="K374" s="184">
        <v>6.2458999999999998</v>
      </c>
      <c r="L374" s="184">
        <v>6.4298999999999999</v>
      </c>
      <c r="M374" s="184">
        <v>6.2117000000000004</v>
      </c>
      <c r="N374" s="184">
        <v>7.9592000000000001</v>
      </c>
      <c r="O374" s="184">
        <v>-1.1064000000000001</v>
      </c>
      <c r="P374" s="184">
        <v>1.5759000000000001</v>
      </c>
      <c r="Q374" s="184">
        <v>4.1570999999999998</v>
      </c>
      <c r="R374" s="184">
        <v>-1.0158</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44440</v>
      </c>
      <c r="E375" s="184">
        <v>14.4649</v>
      </c>
      <c r="F375" s="184">
        <v>47.500700000000002</v>
      </c>
      <c r="G375" s="184">
        <v>16.590800000000002</v>
      </c>
      <c r="H375" s="184">
        <v>14.7491</v>
      </c>
      <c r="I375" s="184">
        <v>10.405099999999999</v>
      </c>
      <c r="J375" s="184">
        <v>9.6026000000000007</v>
      </c>
      <c r="K375" s="184">
        <v>6.9916999999999998</v>
      </c>
      <c r="L375" s="184">
        <v>7.1863000000000001</v>
      </c>
      <c r="M375" s="184">
        <v>6.9699</v>
      </c>
      <c r="N375" s="184">
        <v>8.7276000000000007</v>
      </c>
      <c r="O375" s="184">
        <v>-0.41699999999999998</v>
      </c>
      <c r="P375" s="184">
        <v>2.4674999999999998</v>
      </c>
      <c r="Q375" s="184">
        <v>5.0422000000000002</v>
      </c>
      <c r="R375" s="184">
        <v>-0.35949999999999999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44440</v>
      </c>
      <c r="E376" s="184">
        <v>13.999499999999999</v>
      </c>
      <c r="F376" s="184">
        <v>31.835999999999999</v>
      </c>
      <c r="G376" s="184">
        <v>17.929600000000001</v>
      </c>
      <c r="H376" s="184">
        <v>15.390700000000001</v>
      </c>
      <c r="I376" s="184">
        <v>12.913600000000001</v>
      </c>
      <c r="J376" s="184">
        <v>11.043799999999999</v>
      </c>
      <c r="K376" s="184">
        <v>6.8615000000000004</v>
      </c>
      <c r="L376" s="184">
        <v>7.6708999999999996</v>
      </c>
      <c r="M376" s="184">
        <v>5.9524999999999997</v>
      </c>
      <c r="N376" s="184">
        <v>7.2389000000000001</v>
      </c>
      <c r="O376" s="184">
        <v>8.2533999999999992</v>
      </c>
      <c r="P376" s="184"/>
      <c r="Q376" s="184">
        <v>7.7605000000000004</v>
      </c>
      <c r="R376" s="184">
        <v>7.5797999999999996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44440</v>
      </c>
      <c r="E377" s="184">
        <v>13.385</v>
      </c>
      <c r="F377" s="184">
        <v>31.113499999999998</v>
      </c>
      <c r="G377" s="184">
        <v>17.001000000000001</v>
      </c>
      <c r="H377" s="184">
        <v>14.4537</v>
      </c>
      <c r="I377" s="184">
        <v>11.975300000000001</v>
      </c>
      <c r="J377" s="184">
        <v>10.0984</v>
      </c>
      <c r="K377" s="184">
        <v>5.9020000000000001</v>
      </c>
      <c r="L377" s="184">
        <v>6.6729000000000003</v>
      </c>
      <c r="M377" s="184">
        <v>4.9119999999999999</v>
      </c>
      <c r="N377" s="184">
        <v>6.1803999999999997</v>
      </c>
      <c r="O377" s="184">
        <v>7.2538</v>
      </c>
      <c r="P377" s="184"/>
      <c r="Q377" s="184">
        <v>6.6913</v>
      </c>
      <c r="R377" s="184">
        <v>6.5805999999999996</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44440</v>
      </c>
      <c r="E378" s="184">
        <v>1473.9392</v>
      </c>
      <c r="F378" s="184">
        <v>15.709300000000001</v>
      </c>
      <c r="G378" s="184">
        <v>13.8507</v>
      </c>
      <c r="H378" s="184">
        <v>11.0442</v>
      </c>
      <c r="I378" s="184">
        <v>7.2518000000000002</v>
      </c>
      <c r="J378" s="184">
        <v>6.8287000000000004</v>
      </c>
      <c r="K378" s="184">
        <v>4.7069000000000001</v>
      </c>
      <c r="L378" s="184">
        <v>5.8320999999999996</v>
      </c>
      <c r="M378" s="184">
        <v>3.0941999999999998</v>
      </c>
      <c r="N378" s="184">
        <v>3.7654000000000001</v>
      </c>
      <c r="O378" s="184">
        <v>1.8243</v>
      </c>
      <c r="P378" s="184">
        <v>3.8969</v>
      </c>
      <c r="Q378" s="184">
        <v>5.7007000000000003</v>
      </c>
      <c r="R378" s="184">
        <v>6.0842000000000001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44440</v>
      </c>
      <c r="E379" s="184">
        <v>1568.4631999999999</v>
      </c>
      <c r="F379" s="184">
        <v>16.8887</v>
      </c>
      <c r="G379" s="184">
        <v>15.0334</v>
      </c>
      <c r="H379" s="184">
        <v>12.226699999999999</v>
      </c>
      <c r="I379" s="184">
        <v>8.4353999999999996</v>
      </c>
      <c r="J379" s="184">
        <v>8.0166000000000004</v>
      </c>
      <c r="K379" s="184">
        <v>5.9027000000000003</v>
      </c>
      <c r="L379" s="184">
        <v>7.0354999999999999</v>
      </c>
      <c r="M379" s="184">
        <v>4.2835999999999999</v>
      </c>
      <c r="N379" s="184">
        <v>4.9687000000000001</v>
      </c>
      <c r="O379" s="184">
        <v>2.9220000000000002</v>
      </c>
      <c r="P379" s="184">
        <v>4.8818999999999999</v>
      </c>
      <c r="Q379" s="184">
        <v>6.6439000000000004</v>
      </c>
      <c r="R379" s="184">
        <v>7.3361000000000001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44440</v>
      </c>
      <c r="E380" s="184">
        <v>24.128499999999999</v>
      </c>
      <c r="F380" s="184">
        <v>37.857599999999998</v>
      </c>
      <c r="G380" s="184">
        <v>16.6173</v>
      </c>
      <c r="H380" s="184">
        <v>14.8019</v>
      </c>
      <c r="I380" s="184">
        <v>11.0245</v>
      </c>
      <c r="J380" s="184">
        <v>10.275700000000001</v>
      </c>
      <c r="K380" s="184">
        <v>7.1577999999999999</v>
      </c>
      <c r="L380" s="184">
        <v>8.1973000000000003</v>
      </c>
      <c r="M380" s="184">
        <v>6.5263</v>
      </c>
      <c r="N380" s="184">
        <v>6.7080000000000002</v>
      </c>
      <c r="O380" s="184">
        <v>7.3232999999999997</v>
      </c>
      <c r="P380" s="184">
        <v>7.1314000000000002</v>
      </c>
      <c r="Q380" s="184">
        <v>8.0932999999999993</v>
      </c>
      <c r="R380" s="184">
        <v>6.9999000000000002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44440</v>
      </c>
      <c r="E381" s="184">
        <v>26.165700000000001</v>
      </c>
      <c r="F381" s="184">
        <v>38.820999999999998</v>
      </c>
      <c r="G381" s="184">
        <v>17.6189</v>
      </c>
      <c r="H381" s="184">
        <v>15.7707</v>
      </c>
      <c r="I381" s="184">
        <v>11.9917</v>
      </c>
      <c r="J381" s="184">
        <v>11.2605</v>
      </c>
      <c r="K381" s="184">
        <v>8.1611999999999991</v>
      </c>
      <c r="L381" s="184">
        <v>9.2446000000000002</v>
      </c>
      <c r="M381" s="184">
        <v>7.6105999999999998</v>
      </c>
      <c r="N381" s="184">
        <v>7.8254999999999999</v>
      </c>
      <c r="O381" s="184">
        <v>8.3780999999999999</v>
      </c>
      <c r="P381" s="184">
        <v>8.1494999999999997</v>
      </c>
      <c r="Q381" s="184">
        <v>9.1275999999999993</v>
      </c>
      <c r="R381" s="184">
        <v>8.0754000000000001</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44440</v>
      </c>
      <c r="E382" s="184">
        <v>22.851299999999998</v>
      </c>
      <c r="F382" s="184">
        <v>36.934600000000003</v>
      </c>
      <c r="G382" s="184">
        <v>14.4039</v>
      </c>
      <c r="H382" s="184">
        <v>12.626200000000001</v>
      </c>
      <c r="I382" s="184">
        <v>8.0454000000000008</v>
      </c>
      <c r="J382" s="184">
        <v>7.6272000000000002</v>
      </c>
      <c r="K382" s="184">
        <v>5.4364999999999997</v>
      </c>
      <c r="L382" s="184">
        <v>6.3018999999999998</v>
      </c>
      <c r="M382" s="184">
        <v>4.4344999999999999</v>
      </c>
      <c r="N382" s="184">
        <v>5.9882999999999997</v>
      </c>
      <c r="O382" s="184">
        <v>4.1176000000000004</v>
      </c>
      <c r="P382" s="184">
        <v>5.2118000000000002</v>
      </c>
      <c r="Q382" s="184">
        <v>7.1872999999999996</v>
      </c>
      <c r="R382" s="184">
        <v>3.8136999999999999</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44440</v>
      </c>
      <c r="E383" s="184">
        <v>24.0228</v>
      </c>
      <c r="F383" s="184">
        <v>37.719799999999999</v>
      </c>
      <c r="G383" s="184">
        <v>15.1951</v>
      </c>
      <c r="H383" s="184">
        <v>13.4268</v>
      </c>
      <c r="I383" s="184">
        <v>8.8422999999999998</v>
      </c>
      <c r="J383" s="184">
        <v>8.4343000000000004</v>
      </c>
      <c r="K383" s="184">
        <v>6.2470999999999997</v>
      </c>
      <c r="L383" s="184">
        <v>7.1273999999999997</v>
      </c>
      <c r="M383" s="184">
        <v>5.2598000000000003</v>
      </c>
      <c r="N383" s="184">
        <v>7.0640000000000001</v>
      </c>
      <c r="O383" s="184">
        <v>4.9531000000000001</v>
      </c>
      <c r="P383" s="184">
        <v>5.9675000000000002</v>
      </c>
      <c r="Q383" s="184">
        <v>7.4672000000000001</v>
      </c>
      <c r="R383" s="184">
        <v>4.7321</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44440</v>
      </c>
      <c r="E384" s="184">
        <v>26.979099999999999</v>
      </c>
      <c r="F384" s="184">
        <v>14.752599999999999</v>
      </c>
      <c r="G384" s="184">
        <v>11.4092</v>
      </c>
      <c r="H384" s="184">
        <v>11.5251</v>
      </c>
      <c r="I384" s="184">
        <v>8.6582000000000008</v>
      </c>
      <c r="J384" s="184">
        <v>10.315899999999999</v>
      </c>
      <c r="K384" s="184">
        <v>32.311900000000001</v>
      </c>
      <c r="L384" s="184">
        <v>20.456600000000002</v>
      </c>
      <c r="M384" s="184">
        <v>16.337900000000001</v>
      </c>
      <c r="N384" s="184">
        <v>15.678900000000001</v>
      </c>
      <c r="O384" s="184">
        <v>2.9961000000000002</v>
      </c>
      <c r="P384" s="184">
        <v>4.5563000000000002</v>
      </c>
      <c r="Q384" s="184">
        <v>6.2839999999999998</v>
      </c>
      <c r="R384" s="184">
        <v>3.0093000000000001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44440</v>
      </c>
      <c r="E385" s="184">
        <v>28.8917</v>
      </c>
      <c r="F385" s="184">
        <v>15.4192</v>
      </c>
      <c r="G385" s="184">
        <v>12.0215</v>
      </c>
      <c r="H385" s="184">
        <v>12.138199999999999</v>
      </c>
      <c r="I385" s="184">
        <v>9.2733000000000008</v>
      </c>
      <c r="J385" s="184">
        <v>10.9452</v>
      </c>
      <c r="K385" s="184">
        <v>32.985199999999999</v>
      </c>
      <c r="L385" s="184">
        <v>21.1431</v>
      </c>
      <c r="M385" s="184">
        <v>17.034099999999999</v>
      </c>
      <c r="N385" s="184">
        <v>16.395499999999998</v>
      </c>
      <c r="O385" s="184">
        <v>3.6705000000000001</v>
      </c>
      <c r="P385" s="184">
        <v>5.3428000000000004</v>
      </c>
      <c r="Q385" s="184">
        <v>7.4438000000000004</v>
      </c>
      <c r="R385" s="184">
        <v>3.6577999999999999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44440</v>
      </c>
      <c r="E386" s="184">
        <v>0.12230000000000001</v>
      </c>
      <c r="F386" s="184">
        <v>29.8691</v>
      </c>
      <c r="G386" s="184">
        <v>11.9574</v>
      </c>
      <c r="H386" s="184">
        <v>12.821999999999999</v>
      </c>
      <c r="I386" s="184">
        <v>10.7026</v>
      </c>
      <c r="J386" s="184">
        <v>10.960100000000001</v>
      </c>
      <c r="K386" s="184">
        <v>11.002000000000001</v>
      </c>
      <c r="L386" s="184">
        <v>11.315799999999999</v>
      </c>
      <c r="M386" s="184">
        <v>-24.5273</v>
      </c>
      <c r="N386" s="184">
        <v>-20.169699999999999</v>
      </c>
      <c r="O386" s="184"/>
      <c r="P386" s="184"/>
      <c r="Q386" s="184">
        <v>-10.827199999999999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44440</v>
      </c>
      <c r="E387" s="184">
        <v>0.12970000000000001</v>
      </c>
      <c r="F387" s="184">
        <v>0</v>
      </c>
      <c r="G387" s="184">
        <v>11.274100000000001</v>
      </c>
      <c r="H387" s="184">
        <v>12.088800000000001</v>
      </c>
      <c r="I387" s="184">
        <v>10.089600000000001</v>
      </c>
      <c r="J387" s="184">
        <v>11.198399999999999</v>
      </c>
      <c r="K387" s="184">
        <v>11.0031</v>
      </c>
      <c r="L387" s="184">
        <v>11.3169</v>
      </c>
      <c r="M387" s="184">
        <v>-24.547799999999999</v>
      </c>
      <c r="N387" s="184">
        <v>-20.1846</v>
      </c>
      <c r="O387" s="184"/>
      <c r="P387" s="184"/>
      <c r="Q387" s="184">
        <v>-10.816800000000001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44440</v>
      </c>
      <c r="E390" s="184">
        <v>16.132000000000001</v>
      </c>
      <c r="F390" s="184">
        <v>22.639900000000001</v>
      </c>
      <c r="G390" s="184">
        <v>11.5121</v>
      </c>
      <c r="H390" s="184">
        <v>9.3903999999999996</v>
      </c>
      <c r="I390" s="184">
        <v>6.6917999999999997</v>
      </c>
      <c r="J390" s="184">
        <v>5.2077999999999998</v>
      </c>
      <c r="K390" s="184">
        <v>4.8845999999999998</v>
      </c>
      <c r="L390" s="184">
        <v>7.0124000000000004</v>
      </c>
      <c r="M390" s="184">
        <v>9.0015999999999998</v>
      </c>
      <c r="N390" s="184">
        <v>10.054399999999999</v>
      </c>
      <c r="O390" s="184">
        <v>3.5215000000000001</v>
      </c>
      <c r="P390" s="184">
        <v>5.2485999999999997</v>
      </c>
      <c r="Q390" s="184">
        <v>7.1456999999999997</v>
      </c>
      <c r="R390" s="184">
        <v>3.415</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44440</v>
      </c>
      <c r="E391" s="184">
        <v>15.0045</v>
      </c>
      <c r="F391" s="184">
        <v>21.663</v>
      </c>
      <c r="G391" s="184">
        <v>10.572800000000001</v>
      </c>
      <c r="H391" s="184">
        <v>8.4234000000000009</v>
      </c>
      <c r="I391" s="184">
        <v>5.7117000000000004</v>
      </c>
      <c r="J391" s="184">
        <v>4.2252000000000001</v>
      </c>
      <c r="K391" s="184">
        <v>3.8201999999999998</v>
      </c>
      <c r="L391" s="184">
        <v>5.8693999999999997</v>
      </c>
      <c r="M391" s="184">
        <v>7.8083</v>
      </c>
      <c r="N391" s="184">
        <v>8.8378999999999994</v>
      </c>
      <c r="O391" s="184">
        <v>2.4220000000000002</v>
      </c>
      <c r="P391" s="184">
        <v>4.1199000000000003</v>
      </c>
      <c r="Q391" s="184">
        <v>6.0311000000000003</v>
      </c>
      <c r="R391" s="184">
        <v>2.2663000000000002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44440</v>
      </c>
      <c r="E396" s="184">
        <v>37.266800000000003</v>
      </c>
      <c r="F396" s="184">
        <v>21.560099999999998</v>
      </c>
      <c r="G396" s="184">
        <v>13.7377</v>
      </c>
      <c r="H396" s="184">
        <v>11.737500000000001</v>
      </c>
      <c r="I396" s="184">
        <v>8.9925999999999995</v>
      </c>
      <c r="J396" s="184">
        <v>9.4649999999999999</v>
      </c>
      <c r="K396" s="184">
        <v>7.7685000000000004</v>
      </c>
      <c r="L396" s="184">
        <v>8.2748000000000008</v>
      </c>
      <c r="M396" s="184">
        <v>6.3475999999999999</v>
      </c>
      <c r="N396" s="184">
        <v>8.0821000000000005</v>
      </c>
      <c r="O396" s="184">
        <v>8.1917000000000009</v>
      </c>
      <c r="P396" s="184">
        <v>7.9588999999999999</v>
      </c>
      <c r="Q396" s="184">
        <v>9.1767000000000003</v>
      </c>
      <c r="R396" s="184">
        <v>8.5531000000000006</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44440</v>
      </c>
      <c r="E397" s="184">
        <v>35.365900000000003</v>
      </c>
      <c r="F397" s="184">
        <v>20.963000000000001</v>
      </c>
      <c r="G397" s="184">
        <v>13.110099999999999</v>
      </c>
      <c r="H397" s="184">
        <v>11.111000000000001</v>
      </c>
      <c r="I397" s="184">
        <v>8.3643999999999998</v>
      </c>
      <c r="J397" s="184">
        <v>8.83</v>
      </c>
      <c r="K397" s="184">
        <v>7.1257999999999999</v>
      </c>
      <c r="L397" s="184">
        <v>7.6208</v>
      </c>
      <c r="M397" s="184">
        <v>5.6825000000000001</v>
      </c>
      <c r="N397" s="184">
        <v>7.3982000000000001</v>
      </c>
      <c r="O397" s="184">
        <v>7.5068999999999999</v>
      </c>
      <c r="P397" s="184">
        <v>7.2000999999999999</v>
      </c>
      <c r="Q397" s="184">
        <v>7.6456</v>
      </c>
      <c r="R397" s="184">
        <v>7.8788</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44440</v>
      </c>
      <c r="E404" s="184">
        <v>0.65290000000000004</v>
      </c>
      <c r="F404" s="184">
        <v>11.1843</v>
      </c>
      <c r="G404" s="184">
        <v>10.076700000000001</v>
      </c>
      <c r="H404" s="184">
        <v>10.403</v>
      </c>
      <c r="I404" s="184">
        <v>10.8263</v>
      </c>
      <c r="J404" s="184">
        <v>10.7766</v>
      </c>
      <c r="K404" s="184">
        <v>11.055199999999999</v>
      </c>
      <c r="L404" s="184">
        <v>11.3721</v>
      </c>
      <c r="M404" s="184">
        <v>-23.810500000000001</v>
      </c>
      <c r="N404" s="184">
        <v>-16.122800000000002</v>
      </c>
      <c r="O404" s="184"/>
      <c r="P404" s="184"/>
      <c r="Q404" s="184">
        <v>-42.1755</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44440</v>
      </c>
      <c r="E405" s="184">
        <v>0.59489999999999998</v>
      </c>
      <c r="F405" s="184">
        <v>6.1364999999999998</v>
      </c>
      <c r="G405" s="184">
        <v>9.83</v>
      </c>
      <c r="H405" s="184">
        <v>10.539199999999999</v>
      </c>
      <c r="I405" s="184">
        <v>10.560600000000001</v>
      </c>
      <c r="J405" s="184">
        <v>10.889699999999999</v>
      </c>
      <c r="K405" s="184">
        <v>11.0358</v>
      </c>
      <c r="L405" s="184">
        <v>11.3515</v>
      </c>
      <c r="M405" s="184">
        <v>-24.100300000000001</v>
      </c>
      <c r="N405" s="184">
        <v>-16.340900000000001</v>
      </c>
      <c r="O405" s="184"/>
      <c r="P405" s="184"/>
      <c r="Q405" s="184">
        <v>-42.584800000000001</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44440</v>
      </c>
      <c r="E406" s="184">
        <v>12.8332</v>
      </c>
      <c r="F406" s="184">
        <v>19.3507</v>
      </c>
      <c r="G406" s="184">
        <v>9.7971000000000004</v>
      </c>
      <c r="H406" s="184">
        <v>9.1580999999999992</v>
      </c>
      <c r="I406" s="184">
        <v>7.9471999999999996</v>
      </c>
      <c r="J406" s="184">
        <v>8.0564999999999998</v>
      </c>
      <c r="K406" s="184">
        <v>6.6128999999999998</v>
      </c>
      <c r="L406" s="184">
        <v>6.9798</v>
      </c>
      <c r="M406" s="184">
        <v>5.8470000000000004</v>
      </c>
      <c r="N406" s="184">
        <v>7.1550000000000002</v>
      </c>
      <c r="O406" s="184">
        <v>-9.3664000000000005</v>
      </c>
      <c r="P406" s="184">
        <v>-2.7801</v>
      </c>
      <c r="Q406" s="184">
        <v>2.7738999999999998</v>
      </c>
      <c r="R406" s="184">
        <v>-14.8421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44440</v>
      </c>
      <c r="E407" s="184">
        <v>11.6753</v>
      </c>
      <c r="F407" s="184">
        <v>19.080100000000002</v>
      </c>
      <c r="G407" s="184">
        <v>9.3282000000000007</v>
      </c>
      <c r="H407" s="184">
        <v>8.6785999999999994</v>
      </c>
      <c r="I407" s="184">
        <v>7.4123999999999999</v>
      </c>
      <c r="J407" s="184">
        <v>7.4678000000000004</v>
      </c>
      <c r="K407" s="184">
        <v>5.8795999999999999</v>
      </c>
      <c r="L407" s="184">
        <v>6.1864999999999997</v>
      </c>
      <c r="M407" s="184">
        <v>5.0274000000000001</v>
      </c>
      <c r="N407" s="184">
        <v>6.2918000000000003</v>
      </c>
      <c r="O407" s="184">
        <v>-10.168799999999999</v>
      </c>
      <c r="P407" s="184">
        <v>-3.7330000000000001</v>
      </c>
      <c r="Q407" s="184">
        <v>1.7779</v>
      </c>
      <c r="R407" s="184">
        <v>-15.5448</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23.381325</v>
      </c>
      <c r="G408" s="186">
        <v>12.047962500000001</v>
      </c>
      <c r="H408" s="186">
        <v>13.440509999999998</v>
      </c>
      <c r="I408" s="186">
        <v>9.8655625000000011</v>
      </c>
      <c r="J408" s="186">
        <v>8.6577624999999987</v>
      </c>
      <c r="K408" s="186">
        <v>7.5987500000000026</v>
      </c>
      <c r="L408" s="186">
        <v>9.0426350000000006</v>
      </c>
      <c r="M408" s="186">
        <v>4.4123099999999997</v>
      </c>
      <c r="N408" s="186">
        <v>5.9822424999999999</v>
      </c>
      <c r="O408" s="186">
        <v>2.3109676470588232</v>
      </c>
      <c r="P408" s="186">
        <v>4.0231624999999989</v>
      </c>
      <c r="Q408" s="186">
        <v>1.7882449999999994</v>
      </c>
      <c r="R408" s="186">
        <v>3.0884617647058823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21.26155</v>
      </c>
      <c r="G409" s="186">
        <v>11.89385</v>
      </c>
      <c r="H409" s="186">
        <v>11.913150000000002</v>
      </c>
      <c r="I409" s="186">
        <v>9.132950000000001</v>
      </c>
      <c r="J409" s="186">
        <v>9.2443500000000007</v>
      </c>
      <c r="K409" s="186">
        <v>6.8194999999999997</v>
      </c>
      <c r="L409" s="186">
        <v>8.2360500000000005</v>
      </c>
      <c r="M409" s="186">
        <v>6.7210000000000001</v>
      </c>
      <c r="N409" s="186">
        <v>7.8923500000000004</v>
      </c>
      <c r="O409" s="186">
        <v>5.0874500000000005</v>
      </c>
      <c r="P409" s="186">
        <v>5.9995500000000002</v>
      </c>
      <c r="Q409" s="186">
        <v>7.1664999999999992</v>
      </c>
      <c r="R409" s="186">
        <v>6.0833499999999994</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44440</v>
      </c>
      <c r="E412" s="184">
        <v>1148.145</v>
      </c>
      <c r="F412" s="184">
        <v>30.557099999999998</v>
      </c>
      <c r="G412" s="184">
        <v>16.228100000000001</v>
      </c>
      <c r="H412" s="184">
        <v>10.6219</v>
      </c>
      <c r="I412" s="184">
        <v>5.4416000000000002</v>
      </c>
      <c r="J412" s="184">
        <v>7.1289999999999996</v>
      </c>
      <c r="K412" s="184">
        <v>6.4622999999999999</v>
      </c>
      <c r="L412" s="184">
        <v>7.4644000000000004</v>
      </c>
      <c r="M412" s="184">
        <v>4.7961</v>
      </c>
      <c r="N412" s="184">
        <v>6.0523999999999996</v>
      </c>
      <c r="O412" s="184"/>
      <c r="P412" s="184"/>
      <c r="Q412" s="184">
        <v>8.5618999999999996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44440</v>
      </c>
      <c r="E413" s="184">
        <v>1167.8081999999999</v>
      </c>
      <c r="F413" s="184">
        <v>56.364899999999999</v>
      </c>
      <c r="G413" s="184">
        <v>23.023700000000002</v>
      </c>
      <c r="H413" s="184">
        <v>12.5227</v>
      </c>
      <c r="I413" s="184">
        <v>16.405899999999999</v>
      </c>
      <c r="J413" s="184">
        <v>10.2401</v>
      </c>
      <c r="K413" s="184">
        <v>4.9554</v>
      </c>
      <c r="L413" s="184">
        <v>10.755000000000001</v>
      </c>
      <c r="M413" s="184">
        <v>4.6608999999999998</v>
      </c>
      <c r="N413" s="184">
        <v>6.1406000000000001</v>
      </c>
      <c r="O413" s="184"/>
      <c r="P413" s="184"/>
      <c r="Q413" s="184">
        <v>9.6684000000000001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44440</v>
      </c>
      <c r="E414" s="184">
        <v>22.296800000000001</v>
      </c>
      <c r="F414" s="184">
        <v>27.686399999999999</v>
      </c>
      <c r="G414" s="184">
        <v>24.011800000000001</v>
      </c>
      <c r="H414" s="184">
        <v>18.281400000000001</v>
      </c>
      <c r="I414" s="184">
        <v>11.969799999999999</v>
      </c>
      <c r="J414" s="184">
        <v>10.3344</v>
      </c>
      <c r="K414" s="184">
        <v>2.7465999999999999</v>
      </c>
      <c r="L414" s="184">
        <v>6.1624999999999996</v>
      </c>
      <c r="M414" s="184">
        <v>1.9778</v>
      </c>
      <c r="N414" s="184">
        <v>3.1623999999999999</v>
      </c>
      <c r="O414" s="184">
        <v>9.7303999999999995</v>
      </c>
      <c r="P414" s="184">
        <v>6.9686000000000003</v>
      </c>
      <c r="Q414" s="184">
        <v>7.8928000000000003</v>
      </c>
      <c r="R414" s="184">
        <v>6.2828999999999997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44440</v>
      </c>
      <c r="E415" s="184">
        <v>22.663</v>
      </c>
      <c r="F415" s="184">
        <v>27.4</v>
      </c>
      <c r="G415" s="184">
        <v>24.0764</v>
      </c>
      <c r="H415" s="184">
        <v>18.402000000000001</v>
      </c>
      <c r="I415" s="184">
        <v>12.1586</v>
      </c>
      <c r="J415" s="184">
        <v>8.9741999999999997</v>
      </c>
      <c r="K415" s="184">
        <v>2.3685999999999998</v>
      </c>
      <c r="L415" s="184">
        <v>6.1323999999999996</v>
      </c>
      <c r="M415" s="184">
        <v>2.1671999999999998</v>
      </c>
      <c r="N415" s="184">
        <v>3.2915999999999999</v>
      </c>
      <c r="O415" s="184">
        <v>10.0322</v>
      </c>
      <c r="P415" s="184">
        <v>7.2215999999999996</v>
      </c>
      <c r="Q415" s="184">
        <v>7.7622</v>
      </c>
      <c r="R415" s="184">
        <v>6.3783000000000003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44440</v>
      </c>
      <c r="E416" s="184">
        <v>204.7663</v>
      </c>
      <c r="F416" s="184">
        <v>31.595800000000001</v>
      </c>
      <c r="G416" s="184">
        <v>31.903300000000002</v>
      </c>
      <c r="H416" s="184">
        <v>19.840800000000002</v>
      </c>
      <c r="I416" s="184">
        <v>9.7293000000000003</v>
      </c>
      <c r="J416" s="184">
        <v>5.6277999999999997</v>
      </c>
      <c r="K416" s="184">
        <v>-1.4249000000000001</v>
      </c>
      <c r="L416" s="184">
        <v>4.7759999999999998</v>
      </c>
      <c r="M416" s="184">
        <v>1.8635999999999999</v>
      </c>
      <c r="N416" s="184">
        <v>2.9855999999999998</v>
      </c>
      <c r="O416" s="184">
        <v>8.5571000000000002</v>
      </c>
      <c r="P416" s="184">
        <v>6.1936</v>
      </c>
      <c r="Q416" s="184">
        <v>6.7453000000000003</v>
      </c>
      <c r="R416" s="184">
        <v>5.1302000000000003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34.720839999999995</v>
      </c>
      <c r="G417" s="186">
        <v>23.848660000000002</v>
      </c>
      <c r="H417" s="186">
        <v>15.933760000000001</v>
      </c>
      <c r="I417" s="186">
        <v>11.14104</v>
      </c>
      <c r="J417" s="186">
        <v>8.4611000000000001</v>
      </c>
      <c r="K417" s="186">
        <v>3.0216000000000003</v>
      </c>
      <c r="L417" s="186">
        <v>7.0580600000000002</v>
      </c>
      <c r="M417" s="186">
        <v>3.0931199999999999</v>
      </c>
      <c r="N417" s="186">
        <v>4.3265199999999995</v>
      </c>
      <c r="O417" s="186">
        <v>9.4398999999999997</v>
      </c>
      <c r="P417" s="186">
        <v>6.7946</v>
      </c>
      <c r="Q417" s="186">
        <v>8.1261200000000002</v>
      </c>
      <c r="R417" s="186">
        <v>5.9304666666666677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30.557099999999998</v>
      </c>
      <c r="G418" s="186">
        <v>24.011800000000001</v>
      </c>
      <c r="H418" s="186">
        <v>18.281400000000001</v>
      </c>
      <c r="I418" s="186">
        <v>11.969799999999999</v>
      </c>
      <c r="J418" s="186">
        <v>8.9741999999999997</v>
      </c>
      <c r="K418" s="186">
        <v>2.7465999999999999</v>
      </c>
      <c r="L418" s="186">
        <v>6.1624999999999996</v>
      </c>
      <c r="M418" s="186">
        <v>2.1671999999999998</v>
      </c>
      <c r="N418" s="186">
        <v>3.2915999999999999</v>
      </c>
      <c r="O418" s="186">
        <v>9.7303999999999995</v>
      </c>
      <c r="P418" s="186">
        <v>6.9686000000000003</v>
      </c>
      <c r="Q418" s="186">
        <v>7.8928000000000003</v>
      </c>
      <c r="R418" s="186">
        <v>6.2828999999999997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44440</v>
      </c>
      <c r="E421" s="184">
        <v>29.988399999999999</v>
      </c>
      <c r="F421" s="184">
        <v>20.215699999999998</v>
      </c>
      <c r="G421" s="184">
        <v>11.337</v>
      </c>
      <c r="H421" s="184">
        <v>8.9526000000000003</v>
      </c>
      <c r="I421" s="184">
        <v>5.8204000000000002</v>
      </c>
      <c r="J421" s="184">
        <v>6.5819999999999999</v>
      </c>
      <c r="K421" s="184">
        <v>9.3531999999999993</v>
      </c>
      <c r="L421" s="184">
        <v>7.3661000000000003</v>
      </c>
      <c r="M421" s="184">
        <v>5.4988000000000001</v>
      </c>
      <c r="N421" s="184">
        <v>6.2401</v>
      </c>
      <c r="O421" s="184">
        <v>7.8882000000000003</v>
      </c>
      <c r="P421" s="184">
        <v>6.8482000000000003</v>
      </c>
      <c r="Q421" s="184">
        <v>7.7637999999999998</v>
      </c>
      <c r="R421" s="184">
        <v>7.532</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44440</v>
      </c>
      <c r="E422" s="184">
        <v>31.235700000000001</v>
      </c>
      <c r="F422" s="184">
        <v>20.811800000000002</v>
      </c>
      <c r="G422" s="184">
        <v>11.821300000000001</v>
      </c>
      <c r="H422" s="184">
        <v>9.4656000000000002</v>
      </c>
      <c r="I422" s="184">
        <v>6.3170000000000002</v>
      </c>
      <c r="J422" s="184">
        <v>7.0739000000000001</v>
      </c>
      <c r="K422" s="184">
        <v>9.8577999999999992</v>
      </c>
      <c r="L422" s="184">
        <v>7.6715</v>
      </c>
      <c r="M422" s="184">
        <v>5.8731999999999998</v>
      </c>
      <c r="N422" s="184">
        <v>6.6566999999999998</v>
      </c>
      <c r="O422" s="184">
        <v>8.4359000000000002</v>
      </c>
      <c r="P422" s="184">
        <v>7.3879000000000001</v>
      </c>
      <c r="Q422" s="184">
        <v>8.1689000000000007</v>
      </c>
      <c r="R422" s="184">
        <v>8.0693000000000001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44440</v>
      </c>
      <c r="E423" s="184">
        <v>42.438699999999997</v>
      </c>
      <c r="F423" s="184">
        <v>26.423100000000002</v>
      </c>
      <c r="G423" s="184">
        <v>92.778400000000005</v>
      </c>
      <c r="H423" s="184">
        <v>73.146699999999996</v>
      </c>
      <c r="I423" s="184">
        <v>27.370200000000001</v>
      </c>
      <c r="J423" s="184">
        <v>14.4049</v>
      </c>
      <c r="K423" s="184">
        <v>24.5305</v>
      </c>
      <c r="L423" s="184">
        <v>23.887599999999999</v>
      </c>
      <c r="M423" s="184">
        <v>28.979800000000001</v>
      </c>
      <c r="N423" s="184">
        <v>32.118499999999997</v>
      </c>
      <c r="O423" s="184">
        <v>12.904400000000001</v>
      </c>
      <c r="P423" s="184">
        <v>12.123699999999999</v>
      </c>
      <c r="Q423" s="184">
        <v>10.0794</v>
      </c>
      <c r="R423" s="184">
        <v>22.528199999999998</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44440</v>
      </c>
      <c r="E424" s="184">
        <v>21.507899999999999</v>
      </c>
      <c r="F424" s="184">
        <v>27.343</v>
      </c>
      <c r="G424" s="184">
        <v>93.676100000000005</v>
      </c>
      <c r="H424" s="184">
        <v>74.008899999999997</v>
      </c>
      <c r="I424" s="184">
        <v>28.107199999999999</v>
      </c>
      <c r="J424" s="184">
        <v>15.0381</v>
      </c>
      <c r="K424" s="184">
        <v>25.142800000000001</v>
      </c>
      <c r="L424" s="184">
        <v>24.1831</v>
      </c>
      <c r="M424" s="184">
        <v>29.4711</v>
      </c>
      <c r="N424" s="184">
        <v>32.7378</v>
      </c>
      <c r="O424" s="184">
        <v>13.407999999999999</v>
      </c>
      <c r="P424" s="184">
        <v>12.440200000000001</v>
      </c>
      <c r="Q424" s="184">
        <v>11.905799999999999</v>
      </c>
      <c r="R424" s="184">
        <v>23.013300000000001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44440</v>
      </c>
      <c r="E425" s="184">
        <v>23.727</v>
      </c>
      <c r="F425" s="184">
        <v>15.543799999999999</v>
      </c>
      <c r="G425" s="184">
        <v>57.896900000000002</v>
      </c>
      <c r="H425" s="184">
        <v>47.3675</v>
      </c>
      <c r="I425" s="184">
        <v>21.682500000000001</v>
      </c>
      <c r="J425" s="184">
        <v>17.174900000000001</v>
      </c>
      <c r="K425" s="184">
        <v>15.0848</v>
      </c>
      <c r="L425" s="184">
        <v>14.586600000000001</v>
      </c>
      <c r="M425" s="184">
        <v>15.745799999999999</v>
      </c>
      <c r="N425" s="184">
        <v>17.725000000000001</v>
      </c>
      <c r="O425" s="184">
        <v>9.2436000000000007</v>
      </c>
      <c r="P425" s="184">
        <v>8.4511000000000003</v>
      </c>
      <c r="Q425" s="184">
        <v>8.7299000000000007</v>
      </c>
      <c r="R425" s="184">
        <v>13.825799999999999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44440</v>
      </c>
      <c r="E426" s="184">
        <v>24.823399999999999</v>
      </c>
      <c r="F426" s="184">
        <v>16.1814</v>
      </c>
      <c r="G426" s="184">
        <v>58.516199999999998</v>
      </c>
      <c r="H426" s="184">
        <v>47.972799999999999</v>
      </c>
      <c r="I426" s="184">
        <v>22.3508</v>
      </c>
      <c r="J426" s="184">
        <v>17.884699999999999</v>
      </c>
      <c r="K426" s="184">
        <v>15.815200000000001</v>
      </c>
      <c r="L426" s="184">
        <v>15.273999999999999</v>
      </c>
      <c r="M426" s="184">
        <v>16.472000000000001</v>
      </c>
      <c r="N426" s="184">
        <v>18.447500000000002</v>
      </c>
      <c r="O426" s="184">
        <v>9.8298000000000005</v>
      </c>
      <c r="P426" s="184">
        <v>9.0361999999999991</v>
      </c>
      <c r="Q426" s="184">
        <v>9.0954999999999995</v>
      </c>
      <c r="R426" s="184">
        <v>14.443</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44440</v>
      </c>
      <c r="E427" s="184">
        <v>27.606300000000001</v>
      </c>
      <c r="F427" s="184">
        <v>8.8605999999999998</v>
      </c>
      <c r="G427" s="184">
        <v>97.376599999999996</v>
      </c>
      <c r="H427" s="184">
        <v>83.458799999999997</v>
      </c>
      <c r="I427" s="184">
        <v>35.4758</v>
      </c>
      <c r="J427" s="184">
        <v>25.952400000000001</v>
      </c>
      <c r="K427" s="184">
        <v>22.876000000000001</v>
      </c>
      <c r="L427" s="184">
        <v>20.2746</v>
      </c>
      <c r="M427" s="184">
        <v>23.4482</v>
      </c>
      <c r="N427" s="184">
        <v>26.7652</v>
      </c>
      <c r="O427" s="184">
        <v>11.171799999999999</v>
      </c>
      <c r="P427" s="184">
        <v>10.2827</v>
      </c>
      <c r="Q427" s="184">
        <v>10.336600000000001</v>
      </c>
      <c r="R427" s="184">
        <v>18.503399999999999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44440</v>
      </c>
      <c r="E428" s="184">
        <v>28.887799999999999</v>
      </c>
      <c r="F428" s="184">
        <v>9.6052</v>
      </c>
      <c r="G428" s="184">
        <v>98.189099999999996</v>
      </c>
      <c r="H428" s="184">
        <v>84.262299999999996</v>
      </c>
      <c r="I428" s="184">
        <v>36.338000000000001</v>
      </c>
      <c r="J428" s="184">
        <v>26.848299999999998</v>
      </c>
      <c r="K428" s="184">
        <v>23.8034</v>
      </c>
      <c r="L428" s="184">
        <v>21.169799999999999</v>
      </c>
      <c r="M428" s="184">
        <v>24.372599999999998</v>
      </c>
      <c r="N428" s="184">
        <v>27.695</v>
      </c>
      <c r="O428" s="184">
        <v>11.8292</v>
      </c>
      <c r="P428" s="184">
        <v>10.9092</v>
      </c>
      <c r="Q428" s="184">
        <v>11.027799999999999</v>
      </c>
      <c r="R428" s="184">
        <v>19.239799999999999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44440</v>
      </c>
      <c r="E429" s="184">
        <v>11.3797</v>
      </c>
      <c r="F429" s="184">
        <v>29.8538</v>
      </c>
      <c r="G429" s="184">
        <v>14.6554</v>
      </c>
      <c r="H429" s="184">
        <v>13.414099999999999</v>
      </c>
      <c r="I429" s="184">
        <v>9.8195999999999994</v>
      </c>
      <c r="J429" s="184">
        <v>9.2125000000000004</v>
      </c>
      <c r="K429" s="184">
        <v>6.7942999999999998</v>
      </c>
      <c r="L429" s="184">
        <v>7.8032000000000004</v>
      </c>
      <c r="M429" s="184">
        <v>5.8982999999999999</v>
      </c>
      <c r="N429" s="184">
        <v>6.9863</v>
      </c>
      <c r="O429" s="184"/>
      <c r="P429" s="184"/>
      <c r="Q429" s="184">
        <v>8.4431999999999992</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44440</v>
      </c>
      <c r="E430" s="184">
        <v>11.327400000000001</v>
      </c>
      <c r="F430" s="184">
        <v>29.346299999999999</v>
      </c>
      <c r="G430" s="184">
        <v>14.2056</v>
      </c>
      <c r="H430" s="184">
        <v>13.0136</v>
      </c>
      <c r="I430" s="184">
        <v>9.4014000000000006</v>
      </c>
      <c r="J430" s="184">
        <v>8.8087999999999997</v>
      </c>
      <c r="K430" s="184">
        <v>6.4497</v>
      </c>
      <c r="L430" s="184">
        <v>7.4722999999999997</v>
      </c>
      <c r="M430" s="184">
        <v>5.5709999999999997</v>
      </c>
      <c r="N430" s="184">
        <v>6.6550000000000002</v>
      </c>
      <c r="O430" s="184"/>
      <c r="P430" s="184"/>
      <c r="Q430" s="184">
        <v>8.1303999999999998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44440</v>
      </c>
      <c r="E431" s="184">
        <v>11.458600000000001</v>
      </c>
      <c r="F431" s="184">
        <v>30.286200000000001</v>
      </c>
      <c r="G431" s="184">
        <v>16.089700000000001</v>
      </c>
      <c r="H431" s="184">
        <v>10.532999999999999</v>
      </c>
      <c r="I431" s="184">
        <v>5.3578999999999999</v>
      </c>
      <c r="J431" s="184">
        <v>7.0525000000000002</v>
      </c>
      <c r="K431" s="184">
        <v>6.3925000000000001</v>
      </c>
      <c r="L431" s="184">
        <v>7.3518999999999997</v>
      </c>
      <c r="M431" s="184">
        <v>4.7310999999999996</v>
      </c>
      <c r="N431" s="184">
        <v>5.9931000000000001</v>
      </c>
      <c r="O431" s="184"/>
      <c r="P431" s="184"/>
      <c r="Q431" s="184">
        <v>8.4735999999999994</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44440</v>
      </c>
      <c r="E432" s="184">
        <v>11.458600000000001</v>
      </c>
      <c r="F432" s="184">
        <v>30.286200000000001</v>
      </c>
      <c r="G432" s="184">
        <v>16.089700000000001</v>
      </c>
      <c r="H432" s="184">
        <v>10.532999999999999</v>
      </c>
      <c r="I432" s="184">
        <v>5.3578999999999999</v>
      </c>
      <c r="J432" s="184">
        <v>7.0525000000000002</v>
      </c>
      <c r="K432" s="184">
        <v>6.3925000000000001</v>
      </c>
      <c r="L432" s="184">
        <v>7.3518999999999997</v>
      </c>
      <c r="M432" s="184">
        <v>4.7310999999999996</v>
      </c>
      <c r="N432" s="184">
        <v>5.9931000000000001</v>
      </c>
      <c r="O432" s="184"/>
      <c r="P432" s="184"/>
      <c r="Q432" s="184">
        <v>8.4735999999999994</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44440</v>
      </c>
      <c r="E433" s="184">
        <v>11.658899999999999</v>
      </c>
      <c r="F433" s="184">
        <v>55.810899999999997</v>
      </c>
      <c r="G433" s="184">
        <v>22.799499999999998</v>
      </c>
      <c r="H433" s="184">
        <v>12.372999999999999</v>
      </c>
      <c r="I433" s="184">
        <v>16.223199999999999</v>
      </c>
      <c r="J433" s="184">
        <v>10.148300000000001</v>
      </c>
      <c r="K433" s="184">
        <v>4.8602999999999996</v>
      </c>
      <c r="L433" s="184">
        <v>10.620799999999999</v>
      </c>
      <c r="M433" s="184">
        <v>4.6040999999999999</v>
      </c>
      <c r="N433" s="184">
        <v>6.0449999999999999</v>
      </c>
      <c r="O433" s="184"/>
      <c r="P433" s="184"/>
      <c r="Q433" s="184">
        <v>9.6023999999999994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44440</v>
      </c>
      <c r="E434" s="184">
        <v>11.658899999999999</v>
      </c>
      <c r="F434" s="184">
        <v>55.810899999999997</v>
      </c>
      <c r="G434" s="184">
        <v>22.799499999999998</v>
      </c>
      <c r="H434" s="184">
        <v>12.372999999999999</v>
      </c>
      <c r="I434" s="184">
        <v>16.223199999999999</v>
      </c>
      <c r="J434" s="184">
        <v>10.148300000000001</v>
      </c>
      <c r="K434" s="184">
        <v>4.8602999999999996</v>
      </c>
      <c r="L434" s="184">
        <v>10.620799999999999</v>
      </c>
      <c r="M434" s="184">
        <v>4.6040999999999999</v>
      </c>
      <c r="N434" s="184">
        <v>6.0449999999999999</v>
      </c>
      <c r="O434" s="184"/>
      <c r="P434" s="184"/>
      <c r="Q434" s="184">
        <v>9.6023999999999994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44440</v>
      </c>
      <c r="E435" s="184">
        <v>103.12609999999999</v>
      </c>
      <c r="F435" s="184">
        <v>70.4983</v>
      </c>
      <c r="G435" s="184">
        <v>105.6784</v>
      </c>
      <c r="H435" s="184">
        <v>84.8887</v>
      </c>
      <c r="I435" s="184">
        <v>38.767800000000001</v>
      </c>
      <c r="J435" s="184">
        <v>43.934100000000001</v>
      </c>
      <c r="K435" s="184">
        <v>50.503</v>
      </c>
      <c r="L435" s="184">
        <v>39.5563</v>
      </c>
      <c r="M435" s="184">
        <v>44.438499999999998</v>
      </c>
      <c r="N435" s="184">
        <v>46.0015</v>
      </c>
      <c r="O435" s="184">
        <v>8.1481999999999992</v>
      </c>
      <c r="P435" s="184">
        <v>8.7035999999999998</v>
      </c>
      <c r="Q435" s="184">
        <v>13.9655</v>
      </c>
      <c r="R435" s="184">
        <v>11.3264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44440</v>
      </c>
      <c r="E436" s="184">
        <v>112.425</v>
      </c>
      <c r="F436" s="184">
        <v>71.532799999999995</v>
      </c>
      <c r="G436" s="184">
        <v>106.71469999999999</v>
      </c>
      <c r="H436" s="184">
        <v>85.925399999999996</v>
      </c>
      <c r="I436" s="184">
        <v>39.798900000000003</v>
      </c>
      <c r="J436" s="184">
        <v>44.995899999999999</v>
      </c>
      <c r="K436" s="184">
        <v>51.643500000000003</v>
      </c>
      <c r="L436" s="184">
        <v>40.752800000000001</v>
      </c>
      <c r="M436" s="184">
        <v>45.8508</v>
      </c>
      <c r="N436" s="184">
        <v>47.532400000000003</v>
      </c>
      <c r="O436" s="184">
        <v>9.2800999999999991</v>
      </c>
      <c r="P436" s="184">
        <v>9.8589000000000002</v>
      </c>
      <c r="Q436" s="184">
        <v>10.8454</v>
      </c>
      <c r="R436" s="184">
        <v>12.4786</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44440</v>
      </c>
      <c r="E437" s="184">
        <v>55.865699999999997</v>
      </c>
      <c r="F437" s="184">
        <v>88.219300000000004</v>
      </c>
      <c r="G437" s="184">
        <v>90.781199999999998</v>
      </c>
      <c r="H437" s="184">
        <v>73.679400000000001</v>
      </c>
      <c r="I437" s="184">
        <v>36.014400000000002</v>
      </c>
      <c r="J437" s="184">
        <v>36.838700000000003</v>
      </c>
      <c r="K437" s="184">
        <v>30.8093</v>
      </c>
      <c r="L437" s="184">
        <v>25.763400000000001</v>
      </c>
      <c r="M437" s="184">
        <v>35.072899999999997</v>
      </c>
      <c r="N437" s="184">
        <v>35.818199999999997</v>
      </c>
      <c r="O437" s="184">
        <v>5.7575000000000003</v>
      </c>
      <c r="P437" s="184">
        <v>6.8562000000000003</v>
      </c>
      <c r="Q437" s="184">
        <v>10.168799999999999</v>
      </c>
      <c r="R437" s="184">
        <v>8.5236000000000001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44440</v>
      </c>
      <c r="E438" s="184">
        <v>59.1967</v>
      </c>
      <c r="F438" s="184">
        <v>89.005200000000002</v>
      </c>
      <c r="G438" s="184">
        <v>91.537800000000004</v>
      </c>
      <c r="H438" s="184">
        <v>74.448400000000007</v>
      </c>
      <c r="I438" s="184">
        <v>36.784799999999997</v>
      </c>
      <c r="J438" s="184">
        <v>37.621899999999997</v>
      </c>
      <c r="K438" s="184">
        <v>31.613800000000001</v>
      </c>
      <c r="L438" s="184">
        <v>26.6616</v>
      </c>
      <c r="M438" s="184">
        <v>36.0426</v>
      </c>
      <c r="N438" s="184">
        <v>36.7986</v>
      </c>
      <c r="O438" s="184">
        <v>6.4538000000000002</v>
      </c>
      <c r="P438" s="184">
        <v>7.6353999999999997</v>
      </c>
      <c r="Q438" s="184">
        <v>9.5198999999999998</v>
      </c>
      <c r="R438" s="184">
        <v>9.2469000000000001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44440</v>
      </c>
      <c r="E439" s="184">
        <v>35.243400000000001</v>
      </c>
      <c r="F439" s="184">
        <v>45.106699999999996</v>
      </c>
      <c r="G439" s="184">
        <v>55.452800000000003</v>
      </c>
      <c r="H439" s="184">
        <v>42.945799999999998</v>
      </c>
      <c r="I439" s="184">
        <v>24.258199999999999</v>
      </c>
      <c r="J439" s="184">
        <v>29.921399999999998</v>
      </c>
      <c r="K439" s="184">
        <v>24.180199999999999</v>
      </c>
      <c r="L439" s="184">
        <v>20.9985</v>
      </c>
      <c r="M439" s="184">
        <v>26.4054</v>
      </c>
      <c r="N439" s="184">
        <v>26.283300000000001</v>
      </c>
      <c r="O439" s="184">
        <v>0.42470000000000002</v>
      </c>
      <c r="P439" s="184">
        <v>3.3835999999999999</v>
      </c>
      <c r="Q439" s="184">
        <v>7.3486000000000002</v>
      </c>
      <c r="R439" s="184">
        <v>-0.86819999999999997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44440</v>
      </c>
      <c r="E440" s="184">
        <v>37.390999999999998</v>
      </c>
      <c r="F440" s="184">
        <v>45.8399</v>
      </c>
      <c r="G440" s="184">
        <v>56.207900000000002</v>
      </c>
      <c r="H440" s="184">
        <v>43.7194</v>
      </c>
      <c r="I440" s="184">
        <v>25.032800000000002</v>
      </c>
      <c r="J440" s="184">
        <v>30.712399999999999</v>
      </c>
      <c r="K440" s="184">
        <v>24.997900000000001</v>
      </c>
      <c r="L440" s="184">
        <v>21.912800000000001</v>
      </c>
      <c r="M440" s="184">
        <v>27.388999999999999</v>
      </c>
      <c r="N440" s="184">
        <v>27.270700000000001</v>
      </c>
      <c r="O440" s="184">
        <v>1.1292</v>
      </c>
      <c r="P440" s="184">
        <v>4.1485000000000003</v>
      </c>
      <c r="Q440" s="184">
        <v>6.6044</v>
      </c>
      <c r="R440" s="184">
        <v>-0.19120000000000001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44440</v>
      </c>
      <c r="E441" s="184">
        <v>45.780500000000004</v>
      </c>
      <c r="F441" s="184">
        <v>30.801100000000002</v>
      </c>
      <c r="G441" s="184">
        <v>46.456400000000002</v>
      </c>
      <c r="H441" s="184">
        <v>36.911700000000003</v>
      </c>
      <c r="I441" s="184">
        <v>14.551399999999999</v>
      </c>
      <c r="J441" s="184">
        <v>11.3596</v>
      </c>
      <c r="K441" s="184">
        <v>9.1478999999999999</v>
      </c>
      <c r="L441" s="184">
        <v>8.2719000000000005</v>
      </c>
      <c r="M441" s="184">
        <v>12.1526</v>
      </c>
      <c r="N441" s="184">
        <v>13.178000000000001</v>
      </c>
      <c r="O441" s="184">
        <v>7.7564000000000002</v>
      </c>
      <c r="P441" s="184">
        <v>7.7567000000000004</v>
      </c>
      <c r="Q441" s="184">
        <v>9.2706999999999997</v>
      </c>
      <c r="R441" s="184">
        <v>9.8244000000000007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44440</v>
      </c>
      <c r="E442" s="184">
        <v>47.600999999999999</v>
      </c>
      <c r="F442" s="184">
        <v>31.3887</v>
      </c>
      <c r="G442" s="184">
        <v>47.075899999999997</v>
      </c>
      <c r="H442" s="184">
        <v>37.534300000000002</v>
      </c>
      <c r="I442" s="184">
        <v>15.1716</v>
      </c>
      <c r="J442" s="184">
        <v>11.9811</v>
      </c>
      <c r="K442" s="184">
        <v>9.7565000000000008</v>
      </c>
      <c r="L442" s="184">
        <v>8.8998000000000008</v>
      </c>
      <c r="M442" s="184">
        <v>12.8306</v>
      </c>
      <c r="N442" s="184">
        <v>13.8941</v>
      </c>
      <c r="O442" s="184">
        <v>8.3210999999999995</v>
      </c>
      <c r="P442" s="184">
        <v>8.2637</v>
      </c>
      <c r="Q442" s="184">
        <v>9.1415000000000006</v>
      </c>
      <c r="R442" s="184">
        <v>10.487</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44440</v>
      </c>
      <c r="E443" s="184">
        <v>13.8028</v>
      </c>
      <c r="F443" s="184">
        <v>46.8658</v>
      </c>
      <c r="G443" s="184">
        <v>99.1173</v>
      </c>
      <c r="H443" s="184">
        <v>78.493600000000001</v>
      </c>
      <c r="I443" s="184">
        <v>35.418500000000002</v>
      </c>
      <c r="J443" s="184">
        <v>30.389800000000001</v>
      </c>
      <c r="K443" s="184">
        <v>32.520699999999998</v>
      </c>
      <c r="L443" s="184">
        <v>32.106499999999997</v>
      </c>
      <c r="M443" s="184">
        <v>34.367400000000004</v>
      </c>
      <c r="N443" s="184">
        <v>31.2652</v>
      </c>
      <c r="O443" s="184">
        <v>3.6735000000000002</v>
      </c>
      <c r="P443" s="184">
        <v>4.3433000000000002</v>
      </c>
      <c r="Q443" s="184">
        <v>4.8798000000000004</v>
      </c>
      <c r="R443" s="184">
        <v>4.3367000000000004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44440</v>
      </c>
      <c r="E444" s="184">
        <v>14.998799999999999</v>
      </c>
      <c r="F444" s="184">
        <v>47.759599999999999</v>
      </c>
      <c r="G444" s="184">
        <v>99.956699999999998</v>
      </c>
      <c r="H444" s="184">
        <v>79.411799999999999</v>
      </c>
      <c r="I444" s="184">
        <v>36.377800000000001</v>
      </c>
      <c r="J444" s="184">
        <v>31.4587</v>
      </c>
      <c r="K444" s="184">
        <v>33.687899999999999</v>
      </c>
      <c r="L444" s="184">
        <v>33.206000000000003</v>
      </c>
      <c r="M444" s="184">
        <v>35.512500000000003</v>
      </c>
      <c r="N444" s="184">
        <v>32.370800000000003</v>
      </c>
      <c r="O444" s="184">
        <v>4.4675000000000002</v>
      </c>
      <c r="P444" s="184">
        <v>5.4440999999999997</v>
      </c>
      <c r="Q444" s="184">
        <v>6.1761999999999997</v>
      </c>
      <c r="R444" s="184">
        <v>5.0974000000000004</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44440</v>
      </c>
      <c r="E445" s="184">
        <v>27.553599999999999</v>
      </c>
      <c r="F445" s="184">
        <v>12.853999999999999</v>
      </c>
      <c r="G445" s="184">
        <v>78.921400000000006</v>
      </c>
      <c r="H445" s="184">
        <v>69.747799999999998</v>
      </c>
      <c r="I445" s="184">
        <v>23.8718</v>
      </c>
      <c r="J445" s="184">
        <v>12.4625</v>
      </c>
      <c r="K445" s="184">
        <v>26.279</v>
      </c>
      <c r="L445" s="184">
        <v>24.334199999999999</v>
      </c>
      <c r="M445" s="184">
        <v>29.732399999999998</v>
      </c>
      <c r="N445" s="184">
        <v>31.758500000000002</v>
      </c>
      <c r="O445" s="184">
        <v>12.6595</v>
      </c>
      <c r="P445" s="184">
        <v>11.955500000000001</v>
      </c>
      <c r="Q445" s="184">
        <v>11.3104</v>
      </c>
      <c r="R445" s="184">
        <v>19.7437</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44440</v>
      </c>
      <c r="E446" s="184">
        <v>25.722300000000001</v>
      </c>
      <c r="F446" s="184">
        <v>12.2075</v>
      </c>
      <c r="G446" s="184">
        <v>78.163700000000006</v>
      </c>
      <c r="H446" s="184">
        <v>69.013599999999997</v>
      </c>
      <c r="I446" s="184">
        <v>23.120100000000001</v>
      </c>
      <c r="J446" s="184">
        <v>11.702400000000001</v>
      </c>
      <c r="K446" s="184">
        <v>25.4803</v>
      </c>
      <c r="L446" s="184">
        <v>23.6616</v>
      </c>
      <c r="M446" s="184">
        <v>28.959299999999999</v>
      </c>
      <c r="N446" s="184">
        <v>30.9023</v>
      </c>
      <c r="O446" s="184">
        <v>11.817600000000001</v>
      </c>
      <c r="P446" s="184">
        <v>11.033300000000001</v>
      </c>
      <c r="Q446" s="184">
        <v>10.369899999999999</v>
      </c>
      <c r="R446" s="184">
        <v>18.862200000000001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44440</v>
      </c>
      <c r="E447" s="184">
        <v>17.329699999999999</v>
      </c>
      <c r="F447" s="184">
        <v>25.713899999999999</v>
      </c>
      <c r="G447" s="184">
        <v>34.961199999999998</v>
      </c>
      <c r="H447" s="184">
        <v>28.376799999999999</v>
      </c>
      <c r="I447" s="184">
        <v>17.172699999999999</v>
      </c>
      <c r="J447" s="184">
        <v>16.781400000000001</v>
      </c>
      <c r="K447" s="184">
        <v>8.2232000000000003</v>
      </c>
      <c r="L447" s="184">
        <v>8.3897999999999993</v>
      </c>
      <c r="M447" s="184">
        <v>6.2892999999999999</v>
      </c>
      <c r="N447" s="184">
        <v>7.9725000000000001</v>
      </c>
      <c r="O447" s="184">
        <v>6.9245000000000001</v>
      </c>
      <c r="P447" s="184">
        <v>6.3109999999999999</v>
      </c>
      <c r="Q447" s="184">
        <v>7.7729999999999997</v>
      </c>
      <c r="R447" s="184">
        <v>7.6246999999999998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44440</v>
      </c>
      <c r="E448" s="184">
        <v>17.859500000000001</v>
      </c>
      <c r="F448" s="184">
        <v>26.383199999999999</v>
      </c>
      <c r="G448" s="184">
        <v>35.6937</v>
      </c>
      <c r="H448" s="184">
        <v>29.094799999999999</v>
      </c>
      <c r="I448" s="184">
        <v>17.932099999999998</v>
      </c>
      <c r="J448" s="184">
        <v>17.533799999999999</v>
      </c>
      <c r="K448" s="184">
        <v>8.9824999999999999</v>
      </c>
      <c r="L448" s="184">
        <v>9.1722999999999999</v>
      </c>
      <c r="M448" s="184">
        <v>7.08</v>
      </c>
      <c r="N448" s="184">
        <v>8.7845999999999993</v>
      </c>
      <c r="O448" s="184">
        <v>7.6116999999999999</v>
      </c>
      <c r="P448" s="184">
        <v>6.8277999999999999</v>
      </c>
      <c r="Q448" s="184">
        <v>8.2157</v>
      </c>
      <c r="R448" s="184">
        <v>8.4341000000000008</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44440</v>
      </c>
      <c r="E449" s="184">
        <v>76.564300000000003</v>
      </c>
      <c r="F449" s="184">
        <v>26.907</v>
      </c>
      <c r="G449" s="184">
        <v>95.608199999999997</v>
      </c>
      <c r="H449" s="184">
        <v>75.823400000000007</v>
      </c>
      <c r="I449" s="184">
        <v>32.476199999999999</v>
      </c>
      <c r="J449" s="184">
        <v>20.5609</v>
      </c>
      <c r="K449" s="184">
        <v>18.8401</v>
      </c>
      <c r="L449" s="184">
        <v>19.6569</v>
      </c>
      <c r="M449" s="184">
        <v>25.177399999999999</v>
      </c>
      <c r="N449" s="184">
        <v>27.429600000000001</v>
      </c>
      <c r="O449" s="184">
        <v>13.170199999999999</v>
      </c>
      <c r="P449" s="184">
        <v>12.4467</v>
      </c>
      <c r="Q449" s="184">
        <v>12.1747</v>
      </c>
      <c r="R449" s="184">
        <v>17.258400000000002</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44440</v>
      </c>
      <c r="E450" s="184">
        <v>81.058000000000007</v>
      </c>
      <c r="F450" s="184">
        <v>28.165099999999999</v>
      </c>
      <c r="G450" s="184">
        <v>96.893900000000002</v>
      </c>
      <c r="H450" s="184">
        <v>77.107699999999994</v>
      </c>
      <c r="I450" s="184">
        <v>33.743299999999998</v>
      </c>
      <c r="J450" s="184">
        <v>21.839200000000002</v>
      </c>
      <c r="K450" s="184">
        <v>20.154499999999999</v>
      </c>
      <c r="L450" s="184">
        <v>21.086600000000001</v>
      </c>
      <c r="M450" s="184">
        <v>26.743099999999998</v>
      </c>
      <c r="N450" s="184">
        <v>29.099799999999998</v>
      </c>
      <c r="O450" s="184">
        <v>14.4086</v>
      </c>
      <c r="P450" s="184">
        <v>13.275399999999999</v>
      </c>
      <c r="Q450" s="184">
        <v>12.508900000000001</v>
      </c>
      <c r="R450" s="184">
        <v>18.761900000000001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44440</v>
      </c>
      <c r="E451" s="184">
        <v>35.254399999999997</v>
      </c>
      <c r="F451" s="184">
        <v>23.828199999999999</v>
      </c>
      <c r="G451" s="184">
        <v>14.2948</v>
      </c>
      <c r="H451" s="184">
        <v>15.5466</v>
      </c>
      <c r="I451" s="184">
        <v>10.7674</v>
      </c>
      <c r="J451" s="184">
        <v>9.7098999999999993</v>
      </c>
      <c r="K451" s="184">
        <v>6.0056000000000003</v>
      </c>
      <c r="L451" s="184">
        <v>6.0949</v>
      </c>
      <c r="M451" s="184">
        <v>5.4031000000000002</v>
      </c>
      <c r="N451" s="184">
        <v>6.1201999999999996</v>
      </c>
      <c r="O451" s="184">
        <v>7.9679000000000002</v>
      </c>
      <c r="P451" s="184">
        <v>7.5328999999999997</v>
      </c>
      <c r="Q451" s="184">
        <v>7.3704999999999998</v>
      </c>
      <c r="R451" s="184">
        <v>7.8926999999999996</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44440</v>
      </c>
      <c r="E452" s="184">
        <v>36.354999999999997</v>
      </c>
      <c r="F452" s="184">
        <v>24.111599999999999</v>
      </c>
      <c r="G452" s="184">
        <v>14.6272</v>
      </c>
      <c r="H452" s="184">
        <v>15.8826</v>
      </c>
      <c r="I452" s="184">
        <v>11.098100000000001</v>
      </c>
      <c r="J452" s="184">
        <v>10.042</v>
      </c>
      <c r="K452" s="184">
        <v>6.3341000000000003</v>
      </c>
      <c r="L452" s="184">
        <v>6.3642000000000003</v>
      </c>
      <c r="M452" s="184">
        <v>5.6440000000000001</v>
      </c>
      <c r="N452" s="184">
        <v>6.3667999999999996</v>
      </c>
      <c r="O452" s="184">
        <v>8.4240999999999993</v>
      </c>
      <c r="P452" s="184">
        <v>8.0215999999999994</v>
      </c>
      <c r="Q452" s="184">
        <v>8.8964999999999996</v>
      </c>
      <c r="R452" s="184">
        <v>8.1752000000000002</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44440</v>
      </c>
      <c r="E453" s="184">
        <v>43.191800000000001</v>
      </c>
      <c r="F453" s="184">
        <v>40.693100000000001</v>
      </c>
      <c r="G453" s="184">
        <v>45.184899999999999</v>
      </c>
      <c r="H453" s="184">
        <v>34.8551</v>
      </c>
      <c r="I453" s="184">
        <v>14.897500000000001</v>
      </c>
      <c r="J453" s="184">
        <v>9.8278999999999996</v>
      </c>
      <c r="K453" s="184">
        <v>12.232699999999999</v>
      </c>
      <c r="L453" s="184">
        <v>13.6373</v>
      </c>
      <c r="M453" s="184">
        <v>13.69</v>
      </c>
      <c r="N453" s="184">
        <v>15.383699999999999</v>
      </c>
      <c r="O453" s="184">
        <v>9.6836000000000002</v>
      </c>
      <c r="P453" s="184">
        <v>8.4037000000000006</v>
      </c>
      <c r="Q453" s="184">
        <v>8.6081000000000003</v>
      </c>
      <c r="R453" s="184">
        <v>10.7883</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44440</v>
      </c>
      <c r="E454" s="184">
        <v>45.2134</v>
      </c>
      <c r="F454" s="184">
        <v>41.3797</v>
      </c>
      <c r="G454" s="184">
        <v>45.865600000000001</v>
      </c>
      <c r="H454" s="184">
        <v>35.530299999999997</v>
      </c>
      <c r="I454" s="184">
        <v>15.5809</v>
      </c>
      <c r="J454" s="184">
        <v>10.5129</v>
      </c>
      <c r="K454" s="184">
        <v>12.927899999999999</v>
      </c>
      <c r="L454" s="184">
        <v>14.2644</v>
      </c>
      <c r="M454" s="184">
        <v>14.2951</v>
      </c>
      <c r="N454" s="184">
        <v>15.9948</v>
      </c>
      <c r="O454" s="184">
        <v>10.287800000000001</v>
      </c>
      <c r="P454" s="184">
        <v>8.9603000000000002</v>
      </c>
      <c r="Q454" s="184">
        <v>9.4109999999999996</v>
      </c>
      <c r="R454" s="184">
        <v>11.4321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44440</v>
      </c>
      <c r="E455" s="184">
        <v>36.392200000000003</v>
      </c>
      <c r="F455" s="184">
        <v>22.781500000000001</v>
      </c>
      <c r="G455" s="184">
        <v>12.8203</v>
      </c>
      <c r="H455" s="184">
        <v>9.9338999999999995</v>
      </c>
      <c r="I455" s="184">
        <v>6.0820999999999996</v>
      </c>
      <c r="J455" s="184">
        <v>7.0964</v>
      </c>
      <c r="K455" s="184">
        <v>5.7511000000000001</v>
      </c>
      <c r="L455" s="184">
        <v>6.5957999999999997</v>
      </c>
      <c r="M455" s="184">
        <v>4.1360000000000001</v>
      </c>
      <c r="N455" s="184">
        <v>5.1962000000000002</v>
      </c>
      <c r="O455" s="184">
        <v>9.1819000000000006</v>
      </c>
      <c r="P455" s="184">
        <v>8.0119000000000007</v>
      </c>
      <c r="Q455" s="184">
        <v>8.6636000000000006</v>
      </c>
      <c r="R455" s="184">
        <v>8.2081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44440</v>
      </c>
      <c r="E456" s="184">
        <v>35.096899999999998</v>
      </c>
      <c r="F456" s="184">
        <v>22.477399999999999</v>
      </c>
      <c r="G456" s="184">
        <v>12.4802</v>
      </c>
      <c r="H456" s="184">
        <v>9.6003000000000007</v>
      </c>
      <c r="I456" s="184">
        <v>5.7324999999999999</v>
      </c>
      <c r="J456" s="184">
        <v>6.7439999999999998</v>
      </c>
      <c r="K456" s="184">
        <v>5.3943000000000003</v>
      </c>
      <c r="L456" s="184">
        <v>6.2306999999999997</v>
      </c>
      <c r="M456" s="184">
        <v>3.7625999999999999</v>
      </c>
      <c r="N456" s="184">
        <v>4.8103999999999996</v>
      </c>
      <c r="O456" s="184">
        <v>8.7760999999999996</v>
      </c>
      <c r="P456" s="184">
        <v>7.5796000000000001</v>
      </c>
      <c r="Q456" s="184">
        <v>7.6753</v>
      </c>
      <c r="R456" s="184">
        <v>7.7995999999999999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44440</v>
      </c>
      <c r="E457" s="184">
        <v>26.8565</v>
      </c>
      <c r="F457" s="184">
        <v>-3.5333000000000001</v>
      </c>
      <c r="G457" s="184">
        <v>54.550199999999997</v>
      </c>
      <c r="H457" s="184">
        <v>46.0486</v>
      </c>
      <c r="I457" s="184">
        <v>22.629200000000001</v>
      </c>
      <c r="J457" s="184">
        <v>23.326599999999999</v>
      </c>
      <c r="K457" s="184">
        <v>14.112399999999999</v>
      </c>
      <c r="L457" s="184">
        <v>11.622999999999999</v>
      </c>
      <c r="M457" s="184">
        <v>11.396800000000001</v>
      </c>
      <c r="N457" s="184">
        <v>12.2698</v>
      </c>
      <c r="O457" s="184">
        <v>8.1104000000000003</v>
      </c>
      <c r="P457" s="184">
        <v>8.3559999999999999</v>
      </c>
      <c r="Q457" s="184">
        <v>9.2361000000000004</v>
      </c>
      <c r="R457" s="184">
        <v>10.061</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44440</v>
      </c>
      <c r="E458" s="184">
        <v>25.628599999999999</v>
      </c>
      <c r="F458" s="184">
        <v>-4.2721</v>
      </c>
      <c r="G458" s="184">
        <v>53.887500000000003</v>
      </c>
      <c r="H458" s="184">
        <v>45.375500000000002</v>
      </c>
      <c r="I458" s="184">
        <v>21.942699999999999</v>
      </c>
      <c r="J458" s="184">
        <v>22.636800000000001</v>
      </c>
      <c r="K458" s="184">
        <v>13.422599999999999</v>
      </c>
      <c r="L458" s="184">
        <v>10.922499999999999</v>
      </c>
      <c r="M458" s="184">
        <v>10.669600000000001</v>
      </c>
      <c r="N458" s="184">
        <v>11.5131</v>
      </c>
      <c r="O458" s="184">
        <v>7.3303000000000003</v>
      </c>
      <c r="P458" s="184">
        <v>7.6220999999999997</v>
      </c>
      <c r="Q458" s="184">
        <v>8.4804999999999993</v>
      </c>
      <c r="R458" s="184">
        <v>9.3161000000000005</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44440</v>
      </c>
      <c r="E459" s="184">
        <v>30.132100000000001</v>
      </c>
      <c r="F459" s="184">
        <v>-20.2181</v>
      </c>
      <c r="G459" s="184">
        <v>83.409800000000004</v>
      </c>
      <c r="H459" s="184">
        <v>77.697000000000003</v>
      </c>
      <c r="I459" s="184">
        <v>30.9404</v>
      </c>
      <c r="J459" s="184">
        <v>29.9148</v>
      </c>
      <c r="K459" s="184">
        <v>25.788799999999998</v>
      </c>
      <c r="L459" s="184">
        <v>21.889099999999999</v>
      </c>
      <c r="M459" s="184">
        <v>21.777200000000001</v>
      </c>
      <c r="N459" s="184">
        <v>23.113299999999999</v>
      </c>
      <c r="O459" s="184">
        <v>9.3362999999999996</v>
      </c>
      <c r="P459" s="184">
        <v>9.3782999999999994</v>
      </c>
      <c r="Q459" s="184">
        <v>10.0899</v>
      </c>
      <c r="R459" s="184">
        <v>14.7605</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44440</v>
      </c>
      <c r="E460" s="184">
        <v>28.826899999999998</v>
      </c>
      <c r="F460" s="184">
        <v>-21.006499999999999</v>
      </c>
      <c r="G460" s="184">
        <v>82.644300000000001</v>
      </c>
      <c r="H460" s="184">
        <v>76.926299999999998</v>
      </c>
      <c r="I460" s="184">
        <v>30.154199999999999</v>
      </c>
      <c r="J460" s="184">
        <v>29.120999999999999</v>
      </c>
      <c r="K460" s="184">
        <v>24.976500000000001</v>
      </c>
      <c r="L460" s="184">
        <v>21.078600000000002</v>
      </c>
      <c r="M460" s="184">
        <v>20.922999999999998</v>
      </c>
      <c r="N460" s="184">
        <v>22.216200000000001</v>
      </c>
      <c r="O460" s="184">
        <v>8.5749999999999993</v>
      </c>
      <c r="P460" s="184">
        <v>8.6795000000000009</v>
      </c>
      <c r="Q460" s="184">
        <v>9.5896000000000008</v>
      </c>
      <c r="R460" s="184">
        <v>13.9651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44440</v>
      </c>
      <c r="E461" s="184">
        <v>131.316</v>
      </c>
      <c r="F461" s="184">
        <v>73.248999999999995</v>
      </c>
      <c r="G461" s="184">
        <v>113.303</v>
      </c>
      <c r="H461" s="184">
        <v>112.3197</v>
      </c>
      <c r="I461" s="184">
        <v>47.054200000000002</v>
      </c>
      <c r="J461" s="184">
        <v>30.242899999999999</v>
      </c>
      <c r="K461" s="184">
        <v>35.927</v>
      </c>
      <c r="L461" s="184">
        <v>30.488600000000002</v>
      </c>
      <c r="M461" s="184">
        <v>31.6936</v>
      </c>
      <c r="N461" s="184">
        <v>36.982999999999997</v>
      </c>
      <c r="O461" s="184">
        <v>19.120100000000001</v>
      </c>
      <c r="P461" s="184">
        <v>14.5558</v>
      </c>
      <c r="Q461" s="184">
        <v>16.278199999999998</v>
      </c>
      <c r="R461" s="184">
        <v>25.793500000000002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44440</v>
      </c>
      <c r="E462" s="184">
        <v>137.22900000000001</v>
      </c>
      <c r="F462" s="184">
        <v>74.359300000000005</v>
      </c>
      <c r="G462" s="184">
        <v>114.05070000000001</v>
      </c>
      <c r="H462" s="184">
        <v>113.0857</v>
      </c>
      <c r="I462" s="184">
        <v>47.825800000000001</v>
      </c>
      <c r="J462" s="184">
        <v>31.056999999999999</v>
      </c>
      <c r="K462" s="184">
        <v>36.798699999999997</v>
      </c>
      <c r="L462" s="184">
        <v>31.4009</v>
      </c>
      <c r="M462" s="184">
        <v>32.569299999999998</v>
      </c>
      <c r="N462" s="184">
        <v>37.932499999999997</v>
      </c>
      <c r="O462" s="184">
        <v>19.869299999999999</v>
      </c>
      <c r="P462" s="184">
        <v>15.3878</v>
      </c>
      <c r="Q462" s="184">
        <v>15.5677</v>
      </c>
      <c r="R462" s="184">
        <v>26.484200000000001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44440</v>
      </c>
      <c r="E463" s="184">
        <v>23.3111</v>
      </c>
      <c r="F463" s="184">
        <v>-10.800700000000001</v>
      </c>
      <c r="G463" s="184">
        <v>41.096899999999998</v>
      </c>
      <c r="H463" s="184">
        <v>30.531500000000001</v>
      </c>
      <c r="I463" s="184">
        <v>13.671200000000001</v>
      </c>
      <c r="J463" s="184">
        <v>14.960699999999999</v>
      </c>
      <c r="K463" s="184">
        <v>8.4581999999999997</v>
      </c>
      <c r="L463" s="184">
        <v>10.987399999999999</v>
      </c>
      <c r="M463" s="184">
        <v>11.7547</v>
      </c>
      <c r="N463" s="184">
        <v>13.2624</v>
      </c>
      <c r="O463" s="184">
        <v>9.4938000000000002</v>
      </c>
      <c r="P463" s="184">
        <v>8.5660000000000007</v>
      </c>
      <c r="Q463" s="184">
        <v>9.6931999999999992</v>
      </c>
      <c r="R463" s="184">
        <v>11.4329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44440</v>
      </c>
      <c r="E464" s="184">
        <v>23.1005</v>
      </c>
      <c r="F464" s="184">
        <v>-11.2149</v>
      </c>
      <c r="G464" s="184">
        <v>40.706699999999998</v>
      </c>
      <c r="H464" s="184">
        <v>30.1492</v>
      </c>
      <c r="I464" s="184">
        <v>13.294700000000001</v>
      </c>
      <c r="J464" s="184">
        <v>14.5875</v>
      </c>
      <c r="K464" s="184">
        <v>8.0786999999999995</v>
      </c>
      <c r="L464" s="184">
        <v>10.5974</v>
      </c>
      <c r="M464" s="184">
        <v>11.3514</v>
      </c>
      <c r="N464" s="184">
        <v>12.8444</v>
      </c>
      <c r="O464" s="184">
        <v>9.2059999999999995</v>
      </c>
      <c r="P464" s="184">
        <v>8.3567999999999998</v>
      </c>
      <c r="Q464" s="184">
        <v>9.5279000000000007</v>
      </c>
      <c r="R464" s="184">
        <v>11.0946</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30.169572727272723</v>
      </c>
      <c r="G465" s="186">
        <v>58.553961363636354</v>
      </c>
      <c r="H465" s="186">
        <v>48.669995454545457</v>
      </c>
      <c r="I465" s="186">
        <v>22.454736363636357</v>
      </c>
      <c r="J465" s="186">
        <v>19.164915909090908</v>
      </c>
      <c r="K465" s="186">
        <v>18.300959090909092</v>
      </c>
      <c r="L465" s="186">
        <v>17.096363636363638</v>
      </c>
      <c r="M465" s="186">
        <v>18.479804545454549</v>
      </c>
      <c r="N465" s="186">
        <v>19.919777272727263</v>
      </c>
      <c r="O465" s="186">
        <v>9.2652000000000037</v>
      </c>
      <c r="P465" s="186">
        <v>8.8193473684210542</v>
      </c>
      <c r="Q465" s="186">
        <v>9.5271545454545432</v>
      </c>
      <c r="R465" s="186">
        <v>12.244876315789474</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27.125</v>
      </c>
      <c r="G466" s="186">
        <v>55.0015</v>
      </c>
      <c r="H466" s="186">
        <v>44.547449999999998</v>
      </c>
      <c r="I466" s="186">
        <v>22.146749999999997</v>
      </c>
      <c r="J466" s="186">
        <v>15.909750000000001</v>
      </c>
      <c r="K466" s="186">
        <v>14.598599999999999</v>
      </c>
      <c r="L466" s="186">
        <v>14.4255</v>
      </c>
      <c r="M466" s="186">
        <v>15.02045</v>
      </c>
      <c r="N466" s="186">
        <v>16.8599</v>
      </c>
      <c r="O466" s="186">
        <v>8.9789999999999992</v>
      </c>
      <c r="P466" s="186">
        <v>8.3802500000000002</v>
      </c>
      <c r="Q466" s="186">
        <v>9.2533999999999992</v>
      </c>
      <c r="R466" s="186">
        <v>10.94145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44440</v>
      </c>
      <c r="E469" s="184">
        <v>243.55</v>
      </c>
      <c r="F469" s="184">
        <v>-0.23350000000000001</v>
      </c>
      <c r="G469" s="184">
        <v>1.1252</v>
      </c>
      <c r="H469" s="184">
        <v>1.5934999999999999</v>
      </c>
      <c r="I469" s="184">
        <v>0.68630000000000002</v>
      </c>
      <c r="J469" s="184">
        <v>2.87E-2</v>
      </c>
      <c r="K469" s="184">
        <v>10.966799999999999</v>
      </c>
      <c r="L469" s="184">
        <v>25.534800000000001</v>
      </c>
      <c r="M469" s="184">
        <v>36.015900000000002</v>
      </c>
      <c r="N469" s="184">
        <v>50.664999999999999</v>
      </c>
      <c r="O469" s="184">
        <v>10.9192</v>
      </c>
      <c r="P469" s="184">
        <v>10.613099999999999</v>
      </c>
      <c r="Q469" s="184">
        <v>18.759599999999999</v>
      </c>
      <c r="R469" s="184">
        <v>28.124700000000001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44440</v>
      </c>
      <c r="E470" s="184">
        <v>259.64</v>
      </c>
      <c r="F470" s="184">
        <v>-0.2344</v>
      </c>
      <c r="G470" s="184">
        <v>1.1335</v>
      </c>
      <c r="H470" s="184">
        <v>1.6044</v>
      </c>
      <c r="I470" s="184">
        <v>0.70979999999999999</v>
      </c>
      <c r="J470" s="184">
        <v>8.09E-2</v>
      </c>
      <c r="K470" s="184">
        <v>11.1425</v>
      </c>
      <c r="L470" s="184">
        <v>25.922699999999999</v>
      </c>
      <c r="M470" s="184">
        <v>36.6526</v>
      </c>
      <c r="N470" s="184">
        <v>51.658900000000003</v>
      </c>
      <c r="O470" s="184">
        <v>11.6595</v>
      </c>
      <c r="P470" s="184">
        <v>11.4062</v>
      </c>
      <c r="Q470" s="184">
        <v>12.229900000000001</v>
      </c>
      <c r="R470" s="184">
        <v>28.970300000000002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44440</v>
      </c>
      <c r="E471" s="184">
        <v>13.573</v>
      </c>
      <c r="F471" s="184">
        <v>-0.1545</v>
      </c>
      <c r="G471" s="184">
        <v>2.2294</v>
      </c>
      <c r="H471" s="184">
        <v>2.7401</v>
      </c>
      <c r="I471" s="184">
        <v>2.7090000000000001</v>
      </c>
      <c r="J471" s="184">
        <v>5.0460000000000003</v>
      </c>
      <c r="K471" s="184">
        <v>15.0547</v>
      </c>
      <c r="L471" s="184">
        <v>23.660699999999999</v>
      </c>
      <c r="M471" s="184"/>
      <c r="N471" s="184"/>
      <c r="O471" s="184"/>
      <c r="P471" s="184"/>
      <c r="Q471" s="184">
        <v>35.729999999999997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44440</v>
      </c>
      <c r="E472" s="184">
        <v>13.414</v>
      </c>
      <c r="F472" s="184">
        <v>-0.1489</v>
      </c>
      <c r="G472" s="184">
        <v>2.2097000000000002</v>
      </c>
      <c r="H472" s="184">
        <v>2.7105999999999999</v>
      </c>
      <c r="I472" s="184">
        <v>2.6476999999999999</v>
      </c>
      <c r="J472" s="184">
        <v>4.8952</v>
      </c>
      <c r="K472" s="184">
        <v>14.5908</v>
      </c>
      <c r="L472" s="184">
        <v>22.636700000000001</v>
      </c>
      <c r="M472" s="184"/>
      <c r="N472" s="184"/>
      <c r="O472" s="184"/>
      <c r="P472" s="184"/>
      <c r="Q472" s="184">
        <v>34.14</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44440</v>
      </c>
      <c r="E473" s="184">
        <v>24.69</v>
      </c>
      <c r="F473" s="184">
        <v>-0.40339999999999998</v>
      </c>
      <c r="G473" s="184">
        <v>1.6886000000000001</v>
      </c>
      <c r="H473" s="184">
        <v>1.9826999999999999</v>
      </c>
      <c r="I473" s="184">
        <v>1.4379999999999999</v>
      </c>
      <c r="J473" s="184">
        <v>3.9140999999999999</v>
      </c>
      <c r="K473" s="184">
        <v>13.413</v>
      </c>
      <c r="L473" s="184">
        <v>23.8215</v>
      </c>
      <c r="M473" s="184">
        <v>46.702300000000001</v>
      </c>
      <c r="N473" s="184">
        <v>64.162199999999999</v>
      </c>
      <c r="O473" s="184">
        <v>11.1083</v>
      </c>
      <c r="P473" s="184">
        <v>12.3965</v>
      </c>
      <c r="Q473" s="184">
        <v>13.1775</v>
      </c>
      <c r="R473" s="184">
        <v>26.9908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44440</v>
      </c>
      <c r="E474" s="184">
        <v>26.11</v>
      </c>
      <c r="F474" s="184">
        <v>-0.34350000000000003</v>
      </c>
      <c r="G474" s="184">
        <v>1.7537</v>
      </c>
      <c r="H474" s="184">
        <v>2.032</v>
      </c>
      <c r="I474" s="184">
        <v>1.5163</v>
      </c>
      <c r="J474" s="184">
        <v>4.0654000000000003</v>
      </c>
      <c r="K474" s="184">
        <v>13.7195</v>
      </c>
      <c r="L474" s="184">
        <v>24.451899999999998</v>
      </c>
      <c r="M474" s="184">
        <v>47.848199999999999</v>
      </c>
      <c r="N474" s="184">
        <v>65.777799999999999</v>
      </c>
      <c r="O474" s="184">
        <v>12.0463</v>
      </c>
      <c r="P474" s="184">
        <v>13.3001</v>
      </c>
      <c r="Q474" s="184">
        <v>14.047599999999999</v>
      </c>
      <c r="R474" s="184">
        <v>28.0962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44440</v>
      </c>
      <c r="E475" s="184">
        <v>17.100000000000001</v>
      </c>
      <c r="F475" s="184">
        <v>-0.1168</v>
      </c>
      <c r="G475" s="184">
        <v>2.2726999999999999</v>
      </c>
      <c r="H475" s="184">
        <v>2.8262</v>
      </c>
      <c r="I475" s="184">
        <v>2.5179999999999998</v>
      </c>
      <c r="J475" s="184">
        <v>5.6208</v>
      </c>
      <c r="K475" s="184">
        <v>11.039</v>
      </c>
      <c r="L475" s="184">
        <v>19.580400000000001</v>
      </c>
      <c r="M475" s="184">
        <v>30.3354</v>
      </c>
      <c r="N475" s="184">
        <v>46.2789</v>
      </c>
      <c r="O475" s="184"/>
      <c r="P475" s="184"/>
      <c r="Q475" s="184">
        <v>21.9941</v>
      </c>
      <c r="R475" s="184">
        <v>29.6586</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44440</v>
      </c>
      <c r="E476" s="184">
        <v>16.48</v>
      </c>
      <c r="F476" s="184">
        <v>-6.0600000000000001E-2</v>
      </c>
      <c r="G476" s="184">
        <v>2.2967</v>
      </c>
      <c r="H476" s="184">
        <v>2.8714</v>
      </c>
      <c r="I476" s="184">
        <v>2.4876</v>
      </c>
      <c r="J476" s="184">
        <v>5.5734000000000004</v>
      </c>
      <c r="K476" s="184">
        <v>10.827199999999999</v>
      </c>
      <c r="L476" s="184">
        <v>18.9892</v>
      </c>
      <c r="M476" s="184">
        <v>29.356400000000001</v>
      </c>
      <c r="N476" s="184">
        <v>44.8155</v>
      </c>
      <c r="O476" s="184"/>
      <c r="P476" s="184"/>
      <c r="Q476" s="184">
        <v>20.335899999999999</v>
      </c>
      <c r="R476" s="184">
        <v>28.052099999999999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44440</v>
      </c>
      <c r="E477" s="184">
        <v>84.89</v>
      </c>
      <c r="F477" s="184">
        <v>-0.80630000000000002</v>
      </c>
      <c r="G477" s="184">
        <v>1.7134</v>
      </c>
      <c r="H477" s="184">
        <v>2.4251999999999998</v>
      </c>
      <c r="I477" s="184">
        <v>1.7866</v>
      </c>
      <c r="J477" s="184">
        <v>5.5190000000000001</v>
      </c>
      <c r="K477" s="184">
        <v>13.307499999999999</v>
      </c>
      <c r="L477" s="184">
        <v>21.741</v>
      </c>
      <c r="M477" s="184">
        <v>37.540500000000002</v>
      </c>
      <c r="N477" s="184">
        <v>55.362400000000001</v>
      </c>
      <c r="O477" s="184">
        <v>14.8384</v>
      </c>
      <c r="P477" s="184">
        <v>16.524000000000001</v>
      </c>
      <c r="Q477" s="184">
        <v>13.4993</v>
      </c>
      <c r="R477" s="184">
        <v>30.930199999999999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44440</v>
      </c>
      <c r="E478" s="184">
        <v>88.79</v>
      </c>
      <c r="F478" s="184">
        <v>-0.79330000000000001</v>
      </c>
      <c r="G478" s="184">
        <v>1.7301</v>
      </c>
      <c r="H478" s="184">
        <v>2.4460999999999999</v>
      </c>
      <c r="I478" s="184">
        <v>1.8117000000000001</v>
      </c>
      <c r="J478" s="184">
        <v>5.5766999999999998</v>
      </c>
      <c r="K478" s="184">
        <v>13.4551</v>
      </c>
      <c r="L478" s="184">
        <v>22.031300000000002</v>
      </c>
      <c r="M478" s="184">
        <v>38.001199999999997</v>
      </c>
      <c r="N478" s="184">
        <v>56.073099999999997</v>
      </c>
      <c r="O478" s="184">
        <v>15.526999999999999</v>
      </c>
      <c r="P478" s="184">
        <v>17.104700000000001</v>
      </c>
      <c r="Q478" s="184">
        <v>14.9832</v>
      </c>
      <c r="R478" s="184">
        <v>31.591200000000001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44440</v>
      </c>
      <c r="E479" s="184">
        <v>76.011600000000001</v>
      </c>
      <c r="F479" s="184">
        <v>-0.1638</v>
      </c>
      <c r="G479" s="184">
        <v>1.4375</v>
      </c>
      <c r="H479" s="184">
        <v>1.2107000000000001</v>
      </c>
      <c r="I479" s="184">
        <v>0.78510000000000002</v>
      </c>
      <c r="J479" s="184">
        <v>2.1777000000000002</v>
      </c>
      <c r="K479" s="184">
        <v>10.5342</v>
      </c>
      <c r="L479" s="184">
        <v>20.811</v>
      </c>
      <c r="M479" s="184">
        <v>44.3307</v>
      </c>
      <c r="N479" s="184">
        <v>66.245099999999994</v>
      </c>
      <c r="O479" s="184">
        <v>16.110399999999998</v>
      </c>
      <c r="P479" s="184">
        <v>15.4107</v>
      </c>
      <c r="Q479" s="184">
        <v>14.1744</v>
      </c>
      <c r="R479" s="184">
        <v>31.0214</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44440</v>
      </c>
      <c r="E480" s="184">
        <v>80.6708</v>
      </c>
      <c r="F480" s="184">
        <v>-0.16189999999999999</v>
      </c>
      <c r="G480" s="184">
        <v>1.4469000000000001</v>
      </c>
      <c r="H480" s="184">
        <v>1.2239</v>
      </c>
      <c r="I480" s="184">
        <v>0.81169999999999998</v>
      </c>
      <c r="J480" s="184">
        <v>2.242</v>
      </c>
      <c r="K480" s="184">
        <v>10.728199999999999</v>
      </c>
      <c r="L480" s="184">
        <v>21.2424</v>
      </c>
      <c r="M480" s="184">
        <v>45.143099999999997</v>
      </c>
      <c r="N480" s="184">
        <v>67.595200000000006</v>
      </c>
      <c r="O480" s="184">
        <v>17.065999999999999</v>
      </c>
      <c r="P480" s="184">
        <v>16.310700000000001</v>
      </c>
      <c r="Q480" s="184">
        <v>15.356199999999999</v>
      </c>
      <c r="R480" s="184">
        <v>32.244500000000002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44440</v>
      </c>
      <c r="E481" s="184">
        <v>111.0258</v>
      </c>
      <c r="F481" s="184">
        <v>-0.3967</v>
      </c>
      <c r="G481" s="184">
        <v>1.6213</v>
      </c>
      <c r="H481" s="184">
        <v>2.169</v>
      </c>
      <c r="I481" s="184">
        <v>1.9996</v>
      </c>
      <c r="J481" s="184">
        <v>5.7671999999999999</v>
      </c>
      <c r="K481" s="184">
        <v>15.411099999999999</v>
      </c>
      <c r="L481" s="184">
        <v>28.188400000000001</v>
      </c>
      <c r="M481" s="184">
        <v>44.689599999999999</v>
      </c>
      <c r="N481" s="184">
        <v>59.672800000000002</v>
      </c>
      <c r="O481" s="184">
        <v>16.127500000000001</v>
      </c>
      <c r="P481" s="184">
        <v>16.278199999999998</v>
      </c>
      <c r="Q481" s="184">
        <v>14.3155</v>
      </c>
      <c r="R481" s="184">
        <v>30.462299999999999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44440</v>
      </c>
      <c r="E482" s="184">
        <v>105.3172</v>
      </c>
      <c r="F482" s="184">
        <v>-0.39829999999999999</v>
      </c>
      <c r="G482" s="184">
        <v>1.6129</v>
      </c>
      <c r="H482" s="184">
        <v>2.1570999999999998</v>
      </c>
      <c r="I482" s="184">
        <v>1.9758</v>
      </c>
      <c r="J482" s="184">
        <v>5.7102000000000004</v>
      </c>
      <c r="K482" s="184">
        <v>15.2438</v>
      </c>
      <c r="L482" s="184">
        <v>27.817299999999999</v>
      </c>
      <c r="M482" s="184">
        <v>44.068199999999997</v>
      </c>
      <c r="N482" s="184">
        <v>58.760199999999998</v>
      </c>
      <c r="O482" s="184">
        <v>15.4552</v>
      </c>
      <c r="P482" s="184">
        <v>15.578799999999999</v>
      </c>
      <c r="Q482" s="184">
        <v>15.496</v>
      </c>
      <c r="R482" s="184">
        <v>29.736599999999999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-0.31542142857142857</v>
      </c>
      <c r="G483" s="186">
        <v>1.7336857142857145</v>
      </c>
      <c r="H483" s="186">
        <v>2.14235</v>
      </c>
      <c r="I483" s="186">
        <v>1.705942857142857</v>
      </c>
      <c r="J483" s="186">
        <v>4.0155214285714287</v>
      </c>
      <c r="K483" s="186">
        <v>12.816671428571428</v>
      </c>
      <c r="L483" s="186">
        <v>23.316378571428572</v>
      </c>
      <c r="M483" s="186">
        <v>40.057008333333329</v>
      </c>
      <c r="N483" s="186">
        <v>57.255591666666668</v>
      </c>
      <c r="O483" s="186">
        <v>14.08578</v>
      </c>
      <c r="P483" s="186">
        <v>14.4923</v>
      </c>
      <c r="Q483" s="186">
        <v>18.44565714285714</v>
      </c>
      <c r="R483" s="186">
        <v>29.656575000000007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-0.23394999999999999</v>
      </c>
      <c r="G484" s="186">
        <v>1.7010000000000001</v>
      </c>
      <c r="H484" s="186">
        <v>2.1630500000000001</v>
      </c>
      <c r="I484" s="186">
        <v>1.79915</v>
      </c>
      <c r="J484" s="186">
        <v>4.9706000000000001</v>
      </c>
      <c r="K484" s="186">
        <v>13.360250000000001</v>
      </c>
      <c r="L484" s="186">
        <v>23.148699999999998</v>
      </c>
      <c r="M484" s="186">
        <v>41.034700000000001</v>
      </c>
      <c r="N484" s="186">
        <v>57.416649999999997</v>
      </c>
      <c r="O484" s="186">
        <v>15.146799999999999</v>
      </c>
      <c r="P484" s="186">
        <v>15.49475</v>
      </c>
      <c r="Q484" s="186">
        <v>15.169699999999999</v>
      </c>
      <c r="R484" s="186">
        <v>29.697600000000001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44440</v>
      </c>
      <c r="E487" s="184">
        <v>37.223500000000001</v>
      </c>
      <c r="F487" s="184">
        <v>23.450500000000002</v>
      </c>
      <c r="G487" s="184">
        <v>16.845600000000001</v>
      </c>
      <c r="H487" s="184">
        <v>15.4404</v>
      </c>
      <c r="I487" s="184">
        <v>10.6333</v>
      </c>
      <c r="J487" s="184">
        <v>9.6242000000000001</v>
      </c>
      <c r="K487" s="184">
        <v>6.3808999999999996</v>
      </c>
      <c r="L487" s="184">
        <v>8.5524000000000004</v>
      </c>
      <c r="M487" s="184">
        <v>6.2759999999999998</v>
      </c>
      <c r="N487" s="184">
        <v>6.8928000000000003</v>
      </c>
      <c r="O487" s="184">
        <v>6.0820999999999996</v>
      </c>
      <c r="P487" s="184">
        <v>5.0871000000000004</v>
      </c>
      <c r="Q487" s="184">
        <v>7.7843</v>
      </c>
      <c r="R487" s="184">
        <v>4.3411999999999997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44440</v>
      </c>
      <c r="E488" s="184">
        <v>24.548100000000002</v>
      </c>
      <c r="F488" s="184">
        <v>22.763400000000001</v>
      </c>
      <c r="G488" s="184">
        <v>16.213100000000001</v>
      </c>
      <c r="H488" s="184">
        <v>14.825799999999999</v>
      </c>
      <c r="I488" s="184">
        <v>10.021699999999999</v>
      </c>
      <c r="J488" s="184">
        <v>9.0030000000000001</v>
      </c>
      <c r="K488" s="184">
        <v>5.7617000000000003</v>
      </c>
      <c r="L488" s="184">
        <v>8.0226000000000006</v>
      </c>
      <c r="M488" s="184">
        <v>5.7125000000000004</v>
      </c>
      <c r="N488" s="184">
        <v>6.2983000000000002</v>
      </c>
      <c r="O488" s="184">
        <v>5.4809999999999999</v>
      </c>
      <c r="P488" s="184">
        <v>4.4951999999999996</v>
      </c>
      <c r="Q488" s="184">
        <v>7.5058999999999996</v>
      </c>
      <c r="R488" s="184">
        <v>3.7515999999999998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44440</v>
      </c>
      <c r="E489" s="184">
        <v>35.493200000000002</v>
      </c>
      <c r="F489" s="184">
        <v>22.844000000000001</v>
      </c>
      <c r="G489" s="184">
        <v>16.243099999999998</v>
      </c>
      <c r="H489" s="184">
        <v>14.8506</v>
      </c>
      <c r="I489" s="184">
        <v>10.0357</v>
      </c>
      <c r="J489" s="184">
        <v>9.0197000000000003</v>
      </c>
      <c r="K489" s="184">
        <v>5.7723000000000004</v>
      </c>
      <c r="L489" s="184">
        <v>8.0307999999999993</v>
      </c>
      <c r="M489" s="184">
        <v>5.7224000000000004</v>
      </c>
      <c r="N489" s="184">
        <v>6.3097000000000003</v>
      </c>
      <c r="O489" s="184">
        <v>5.4870000000000001</v>
      </c>
      <c r="P489" s="184">
        <v>4.4985999999999997</v>
      </c>
      <c r="Q489" s="184">
        <v>7.7647000000000004</v>
      </c>
      <c r="R489" s="184">
        <v>3.7601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44440</v>
      </c>
      <c r="E490" s="184">
        <v>1.4522999999999999</v>
      </c>
      <c r="F490" s="184">
        <v>0</v>
      </c>
      <c r="G490" s="184">
        <v>0</v>
      </c>
      <c r="H490" s="184">
        <v>0</v>
      </c>
      <c r="I490" s="184">
        <v>0</v>
      </c>
      <c r="J490" s="184">
        <v>0</v>
      </c>
      <c r="K490" s="184">
        <v>0</v>
      </c>
      <c r="L490" s="184">
        <v>0</v>
      </c>
      <c r="M490" s="184">
        <v>0</v>
      </c>
      <c r="N490" s="184">
        <v>0</v>
      </c>
      <c r="O490" s="184"/>
      <c r="P490" s="184"/>
      <c r="Q490" s="184">
        <v>-14.325200000000001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44440</v>
      </c>
      <c r="E491" s="184">
        <v>0.96740000000000004</v>
      </c>
      <c r="F491" s="184">
        <v>0</v>
      </c>
      <c r="G491" s="184">
        <v>0</v>
      </c>
      <c r="H491" s="184">
        <v>0</v>
      </c>
      <c r="I491" s="184">
        <v>0</v>
      </c>
      <c r="J491" s="184">
        <v>0</v>
      </c>
      <c r="K491" s="184">
        <v>0</v>
      </c>
      <c r="L491" s="184">
        <v>0</v>
      </c>
      <c r="M491" s="184">
        <v>0</v>
      </c>
      <c r="N491" s="184">
        <v>0</v>
      </c>
      <c r="O491" s="184"/>
      <c r="P491" s="184"/>
      <c r="Q491" s="184">
        <v>-14.322100000000001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44440</v>
      </c>
      <c r="E492" s="184">
        <v>1.3985000000000001</v>
      </c>
      <c r="F492" s="184">
        <v>0</v>
      </c>
      <c r="G492" s="184">
        <v>0</v>
      </c>
      <c r="H492" s="184">
        <v>0</v>
      </c>
      <c r="I492" s="184">
        <v>0</v>
      </c>
      <c r="J492" s="184">
        <v>0</v>
      </c>
      <c r="K492" s="184">
        <v>0</v>
      </c>
      <c r="L492" s="184">
        <v>0</v>
      </c>
      <c r="M492" s="184">
        <v>0</v>
      </c>
      <c r="N492" s="184">
        <v>0</v>
      </c>
      <c r="O492" s="184"/>
      <c r="P492" s="184"/>
      <c r="Q492" s="184">
        <v>-14.323399999999999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44440</v>
      </c>
      <c r="E493" s="184">
        <v>25.5352</v>
      </c>
      <c r="F493" s="184">
        <v>58.125999999999998</v>
      </c>
      <c r="G493" s="184">
        <v>28.5563</v>
      </c>
      <c r="H493" s="184">
        <v>21.9207</v>
      </c>
      <c r="I493" s="184">
        <v>18.498100000000001</v>
      </c>
      <c r="J493" s="184">
        <v>11.736000000000001</v>
      </c>
      <c r="K493" s="184">
        <v>4.5160999999999998</v>
      </c>
      <c r="L493" s="184">
        <v>10.355700000000001</v>
      </c>
      <c r="M493" s="184">
        <v>3.8336000000000001</v>
      </c>
      <c r="N493" s="184">
        <v>5.21</v>
      </c>
      <c r="O493" s="184">
        <v>10.3826</v>
      </c>
      <c r="P493" s="184">
        <v>8.6115999999999993</v>
      </c>
      <c r="Q493" s="184">
        <v>9.4679000000000002</v>
      </c>
      <c r="R493" s="184">
        <v>8.9420000000000002</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44440</v>
      </c>
      <c r="E494" s="184">
        <v>23.563099999999999</v>
      </c>
      <c r="F494" s="184">
        <v>57.7151</v>
      </c>
      <c r="G494" s="184">
        <v>28.2392</v>
      </c>
      <c r="H494" s="184">
        <v>21.5762</v>
      </c>
      <c r="I494" s="184">
        <v>18.1159</v>
      </c>
      <c r="J494" s="184">
        <v>11.328900000000001</v>
      </c>
      <c r="K494" s="184">
        <v>4.0979999999999999</v>
      </c>
      <c r="L494" s="184">
        <v>9.9273000000000007</v>
      </c>
      <c r="M494" s="184">
        <v>3.4117000000000002</v>
      </c>
      <c r="N494" s="184">
        <v>4.7766000000000002</v>
      </c>
      <c r="O494" s="184">
        <v>9.7562999999999995</v>
      </c>
      <c r="P494" s="184">
        <v>7.8615000000000004</v>
      </c>
      <c r="Q494" s="184">
        <v>8.6282999999999994</v>
      </c>
      <c r="R494" s="184">
        <v>8.4433000000000007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44440</v>
      </c>
      <c r="E495" s="184">
        <v>18.755099999999999</v>
      </c>
      <c r="F495" s="184">
        <v>42.085000000000001</v>
      </c>
      <c r="G495" s="184">
        <v>19.082999999999998</v>
      </c>
      <c r="H495" s="184">
        <v>14.8048</v>
      </c>
      <c r="I495" s="184">
        <v>10.2995</v>
      </c>
      <c r="J495" s="184">
        <v>11.7653</v>
      </c>
      <c r="K495" s="184">
        <v>5.7317999999999998</v>
      </c>
      <c r="L495" s="184">
        <v>6.7976999999999999</v>
      </c>
      <c r="M495" s="184">
        <v>6.8150000000000004</v>
      </c>
      <c r="N495" s="184">
        <v>7.2302</v>
      </c>
      <c r="O495" s="184">
        <v>4.3627000000000002</v>
      </c>
      <c r="P495" s="184">
        <v>4.8099999999999996</v>
      </c>
      <c r="Q495" s="184">
        <v>7.0922000000000001</v>
      </c>
      <c r="R495" s="184">
        <v>6.6040000000000001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44440</v>
      </c>
      <c r="E496" s="184">
        <v>19.843399999999999</v>
      </c>
      <c r="F496" s="184">
        <v>42.539700000000003</v>
      </c>
      <c r="G496" s="184">
        <v>19.475899999999999</v>
      </c>
      <c r="H496" s="184">
        <v>15.1797</v>
      </c>
      <c r="I496" s="184">
        <v>10.6859</v>
      </c>
      <c r="J496" s="184">
        <v>12.143700000000001</v>
      </c>
      <c r="K496" s="184">
        <v>6.1003999999999996</v>
      </c>
      <c r="L496" s="184">
        <v>7.1505000000000001</v>
      </c>
      <c r="M496" s="184">
        <v>7.17</v>
      </c>
      <c r="N496" s="184">
        <v>7.5902000000000003</v>
      </c>
      <c r="O496" s="184">
        <v>4.7713999999999999</v>
      </c>
      <c r="P496" s="184">
        <v>5.3299000000000003</v>
      </c>
      <c r="Q496" s="184">
        <v>7.5805999999999996</v>
      </c>
      <c r="R496" s="184">
        <v>6.9847999999999999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44440</v>
      </c>
      <c r="E497" s="184">
        <v>36.409100000000002</v>
      </c>
      <c r="F497" s="184">
        <v>47.881799999999998</v>
      </c>
      <c r="G497" s="184">
        <v>23.372599999999998</v>
      </c>
      <c r="H497" s="184">
        <v>20.618099999999998</v>
      </c>
      <c r="I497" s="184">
        <v>10.9732</v>
      </c>
      <c r="J497" s="184">
        <v>8.6059000000000001</v>
      </c>
      <c r="K497" s="184">
        <v>1.9722999999999999</v>
      </c>
      <c r="L497" s="184">
        <v>4.7291999999999996</v>
      </c>
      <c r="M497" s="184">
        <v>1.0361</v>
      </c>
      <c r="N497" s="184">
        <v>2.5030999999999999</v>
      </c>
      <c r="O497" s="184">
        <v>6.8239000000000001</v>
      </c>
      <c r="P497" s="184">
        <v>5.9718999999999998</v>
      </c>
      <c r="Q497" s="184">
        <v>7.9215999999999998</v>
      </c>
      <c r="R497" s="184">
        <v>5.3848000000000003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44440</v>
      </c>
      <c r="E498" s="184">
        <v>39.006900000000002</v>
      </c>
      <c r="F498" s="184">
        <v>49.286000000000001</v>
      </c>
      <c r="G498" s="184">
        <v>24.730699999999999</v>
      </c>
      <c r="H498" s="184">
        <v>21.961500000000001</v>
      </c>
      <c r="I498" s="184">
        <v>12.316000000000001</v>
      </c>
      <c r="J498" s="184">
        <v>9.9680999999999997</v>
      </c>
      <c r="K498" s="184">
        <v>3.3199000000000001</v>
      </c>
      <c r="L498" s="184">
        <v>6.0994000000000002</v>
      </c>
      <c r="M498" s="184">
        <v>2.3492999999999999</v>
      </c>
      <c r="N498" s="184">
        <v>3.8018999999999998</v>
      </c>
      <c r="O498" s="184">
        <v>7.9473000000000003</v>
      </c>
      <c r="P498" s="184">
        <v>7.0106000000000002</v>
      </c>
      <c r="Q498" s="184">
        <v>8.5259999999999998</v>
      </c>
      <c r="R498" s="184">
        <v>6.4817999999999998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44440</v>
      </c>
      <c r="E499" s="184">
        <v>25.511299999999999</v>
      </c>
      <c r="F499" s="184">
        <v>48.853499999999997</v>
      </c>
      <c r="G499" s="184">
        <v>24.231000000000002</v>
      </c>
      <c r="H499" s="184">
        <v>21.467300000000002</v>
      </c>
      <c r="I499" s="184">
        <v>11.816000000000001</v>
      </c>
      <c r="J499" s="184">
        <v>9.4669000000000008</v>
      </c>
      <c r="K499" s="184">
        <v>2.8191999999999999</v>
      </c>
      <c r="L499" s="184">
        <v>5.5891999999999999</v>
      </c>
      <c r="M499" s="184">
        <v>1.8395999999999999</v>
      </c>
      <c r="N499" s="184">
        <v>3.2820999999999998</v>
      </c>
      <c r="O499" s="184">
        <v>7.4363999999999999</v>
      </c>
      <c r="P499" s="184">
        <v>6.5556999999999999</v>
      </c>
      <c r="Q499" s="184">
        <v>7.7439999999999998</v>
      </c>
      <c r="R499" s="184">
        <v>5.9470000000000001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44440</v>
      </c>
      <c r="E500" s="184">
        <v>25.5733</v>
      </c>
      <c r="F500" s="184">
        <v>16.563800000000001</v>
      </c>
      <c r="G500" s="184">
        <v>12.151999999999999</v>
      </c>
      <c r="H500" s="184">
        <v>11.0337</v>
      </c>
      <c r="I500" s="184">
        <v>7.7813999999999997</v>
      </c>
      <c r="J500" s="184">
        <v>6.7622</v>
      </c>
      <c r="K500" s="184">
        <v>4.1018999999999997</v>
      </c>
      <c r="L500" s="184">
        <v>4.2142999999999997</v>
      </c>
      <c r="M500" s="184">
        <v>2.2852000000000001</v>
      </c>
      <c r="N500" s="184">
        <v>3.3628</v>
      </c>
      <c r="O500" s="184">
        <v>8.2083999999999993</v>
      </c>
      <c r="P500" s="184">
        <v>7.0435999999999996</v>
      </c>
      <c r="Q500" s="184">
        <v>8.5408000000000008</v>
      </c>
      <c r="R500" s="184">
        <v>6.3611000000000004</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44440</v>
      </c>
      <c r="E501" s="184">
        <v>24.1723</v>
      </c>
      <c r="F501" s="184">
        <v>15.4084</v>
      </c>
      <c r="G501" s="184">
        <v>11.069900000000001</v>
      </c>
      <c r="H501" s="184">
        <v>9.9634</v>
      </c>
      <c r="I501" s="184">
        <v>6.7150999999999996</v>
      </c>
      <c r="J501" s="184">
        <v>5.6707999999999998</v>
      </c>
      <c r="K501" s="184">
        <v>3.0047999999999999</v>
      </c>
      <c r="L501" s="184">
        <v>3.1360999999999999</v>
      </c>
      <c r="M501" s="184">
        <v>1.2448999999999999</v>
      </c>
      <c r="N501" s="184">
        <v>2.3487</v>
      </c>
      <c r="O501" s="184">
        <v>7.2512999999999996</v>
      </c>
      <c r="P501" s="184">
        <v>6.2084000000000001</v>
      </c>
      <c r="Q501" s="184">
        <v>7.4592999999999998</v>
      </c>
      <c r="R501" s="184">
        <v>5.4031000000000002</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44440</v>
      </c>
      <c r="E502" s="184">
        <v>2775.9670999999998</v>
      </c>
      <c r="F502" s="184">
        <v>43.1111</v>
      </c>
      <c r="G502" s="184">
        <v>25.293900000000001</v>
      </c>
      <c r="H502" s="184">
        <v>19.952200000000001</v>
      </c>
      <c r="I502" s="184">
        <v>13.205399999999999</v>
      </c>
      <c r="J502" s="184">
        <v>12.7418</v>
      </c>
      <c r="K502" s="184">
        <v>6.3733000000000004</v>
      </c>
      <c r="L502" s="184">
        <v>8.3435000000000006</v>
      </c>
      <c r="M502" s="184">
        <v>3.2345000000000002</v>
      </c>
      <c r="N502" s="184">
        <v>4.6920999999999999</v>
      </c>
      <c r="O502" s="184">
        <v>10.352499999999999</v>
      </c>
      <c r="P502" s="184">
        <v>7.65</v>
      </c>
      <c r="Q502" s="184">
        <v>8.8164999999999996</v>
      </c>
      <c r="R502" s="184">
        <v>9.6844999999999999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44440</v>
      </c>
      <c r="E503" s="184">
        <v>2670.5906</v>
      </c>
      <c r="F503" s="184">
        <v>42.479799999999997</v>
      </c>
      <c r="G503" s="184">
        <v>24.661899999999999</v>
      </c>
      <c r="H503" s="184">
        <v>19.319900000000001</v>
      </c>
      <c r="I503" s="184">
        <v>12.5723</v>
      </c>
      <c r="J503" s="184">
        <v>12.107200000000001</v>
      </c>
      <c r="K503" s="184">
        <v>5.7587999999999999</v>
      </c>
      <c r="L503" s="184">
        <v>7.7013999999999996</v>
      </c>
      <c r="M503" s="184">
        <v>2.5811000000000002</v>
      </c>
      <c r="N503" s="184">
        <v>4.0231000000000003</v>
      </c>
      <c r="O503" s="184">
        <v>9.6743000000000006</v>
      </c>
      <c r="P503" s="184">
        <v>7.1022999999999996</v>
      </c>
      <c r="Q503" s="184">
        <v>7.0972999999999997</v>
      </c>
      <c r="R503" s="184">
        <v>8.9863999999999997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44440</v>
      </c>
      <c r="E504" s="184">
        <v>72.450800000000001</v>
      </c>
      <c r="F504" s="184">
        <v>30.504799999999999</v>
      </c>
      <c r="G504" s="184">
        <v>18.850000000000001</v>
      </c>
      <c r="H504" s="184">
        <v>15.3531</v>
      </c>
      <c r="I504" s="184">
        <v>11.526400000000001</v>
      </c>
      <c r="J504" s="184">
        <v>10.269500000000001</v>
      </c>
      <c r="K504" s="184">
        <v>1.1225000000000001</v>
      </c>
      <c r="L504" s="184">
        <v>8.4466999999999999</v>
      </c>
      <c r="M504" s="184">
        <v>10.4528</v>
      </c>
      <c r="N504" s="184">
        <v>12.442600000000001</v>
      </c>
      <c r="O504" s="184">
        <v>4.8396999999999997</v>
      </c>
      <c r="P504" s="184">
        <v>6.1856</v>
      </c>
      <c r="Q504" s="184">
        <v>8.4152000000000005</v>
      </c>
      <c r="R504" s="184">
        <v>3.1589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44440</v>
      </c>
      <c r="E505" s="184">
        <v>77.4482</v>
      </c>
      <c r="F505" s="184">
        <v>30.517499999999998</v>
      </c>
      <c r="G505" s="184">
        <v>18.852699999999999</v>
      </c>
      <c r="H505" s="184">
        <v>15.355</v>
      </c>
      <c r="I505" s="184">
        <v>11.5265</v>
      </c>
      <c r="J505" s="184">
        <v>10.2699</v>
      </c>
      <c r="K505" s="184">
        <v>1.1225000000000001</v>
      </c>
      <c r="L505" s="184">
        <v>8.4960000000000004</v>
      </c>
      <c r="M505" s="184">
        <v>10.770799999999999</v>
      </c>
      <c r="N505" s="184">
        <v>12.916399999999999</v>
      </c>
      <c r="O505" s="184">
        <v>5.6044999999999998</v>
      </c>
      <c r="P505" s="184">
        <v>7.0361000000000002</v>
      </c>
      <c r="Q505" s="184">
        <v>8.2406000000000006</v>
      </c>
      <c r="R505" s="184">
        <v>3.8138999999999998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44440</v>
      </c>
      <c r="E512" s="184">
        <v>72.959699999999998</v>
      </c>
      <c r="F512" s="184">
        <v>32.597099999999998</v>
      </c>
      <c r="G512" s="184">
        <v>18.476800000000001</v>
      </c>
      <c r="H512" s="184">
        <v>16.029399999999999</v>
      </c>
      <c r="I512" s="184">
        <v>9.6372</v>
      </c>
      <c r="J512" s="184">
        <v>8.8077000000000005</v>
      </c>
      <c r="K512" s="184">
        <v>26.688300000000002</v>
      </c>
      <c r="L512" s="184">
        <v>15.627800000000001</v>
      </c>
      <c r="M512" s="184">
        <v>10.282400000000001</v>
      </c>
      <c r="N512" s="184">
        <v>9.7477999999999998</v>
      </c>
      <c r="O512" s="184">
        <v>7.4058000000000002</v>
      </c>
      <c r="P512" s="184">
        <v>5.8292000000000002</v>
      </c>
      <c r="Q512" s="184">
        <v>8.4995999999999992</v>
      </c>
      <c r="R512" s="184">
        <v>9.2475000000000005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44440</v>
      </c>
      <c r="E513" s="184">
        <v>77.631299999999996</v>
      </c>
      <c r="F513" s="184">
        <v>33.177199999999999</v>
      </c>
      <c r="G513" s="184">
        <v>19.101199999999999</v>
      </c>
      <c r="H513" s="184">
        <v>16.6568</v>
      </c>
      <c r="I513" s="184">
        <v>10.2631</v>
      </c>
      <c r="J513" s="184">
        <v>9.4332999999999991</v>
      </c>
      <c r="K513" s="184">
        <v>27.338100000000001</v>
      </c>
      <c r="L513" s="184">
        <v>16.1418</v>
      </c>
      <c r="M513" s="184">
        <v>10.836399999999999</v>
      </c>
      <c r="N513" s="184">
        <v>10.340999999999999</v>
      </c>
      <c r="O513" s="184">
        <v>8.0852000000000004</v>
      </c>
      <c r="P513" s="184">
        <v>6.4995000000000003</v>
      </c>
      <c r="Q513" s="184">
        <v>8.4330999999999996</v>
      </c>
      <c r="R513" s="184">
        <v>9.9661000000000008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44440</v>
      </c>
      <c r="E514" s="184">
        <v>72.959699999999998</v>
      </c>
      <c r="F514" s="184">
        <v>32.597099999999998</v>
      </c>
      <c r="G514" s="184">
        <v>18.476800000000001</v>
      </c>
      <c r="H514" s="184">
        <v>16.029399999999999</v>
      </c>
      <c r="I514" s="184">
        <v>9.6372</v>
      </c>
      <c r="J514" s="184">
        <v>8.8077000000000005</v>
      </c>
      <c r="K514" s="184">
        <v>26.688300000000002</v>
      </c>
      <c r="L514" s="184">
        <v>15.627800000000001</v>
      </c>
      <c r="M514" s="184">
        <v>10.282400000000001</v>
      </c>
      <c r="N514" s="184">
        <v>9.7477999999999998</v>
      </c>
      <c r="O514" s="184">
        <v>7.4058000000000002</v>
      </c>
      <c r="P514" s="184">
        <v>5.8292000000000002</v>
      </c>
      <c r="Q514" s="184">
        <v>8.4995999999999992</v>
      </c>
      <c r="R514" s="184">
        <v>9.2475000000000005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44440</v>
      </c>
      <c r="E515" s="184">
        <v>72.959699999999998</v>
      </c>
      <c r="F515" s="184">
        <v>32.597099999999998</v>
      </c>
      <c r="G515" s="184">
        <v>18.476800000000001</v>
      </c>
      <c r="H515" s="184">
        <v>16.029399999999999</v>
      </c>
      <c r="I515" s="184">
        <v>9.6372</v>
      </c>
      <c r="J515" s="184">
        <v>8.8077000000000005</v>
      </c>
      <c r="K515" s="184">
        <v>26.688300000000002</v>
      </c>
      <c r="L515" s="184">
        <v>15.627800000000001</v>
      </c>
      <c r="M515" s="184">
        <v>10.282400000000001</v>
      </c>
      <c r="N515" s="184">
        <v>9.7477999999999998</v>
      </c>
      <c r="O515" s="184">
        <v>7.4058000000000002</v>
      </c>
      <c r="P515" s="184">
        <v>5.8292000000000002</v>
      </c>
      <c r="Q515" s="184">
        <v>8.4995999999999992</v>
      </c>
      <c r="R515" s="184">
        <v>9.2475000000000005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44440</v>
      </c>
      <c r="E516" s="184">
        <v>28.682400000000001</v>
      </c>
      <c r="F516" s="184">
        <v>43.828499999999998</v>
      </c>
      <c r="G516" s="184">
        <v>25.540199999999999</v>
      </c>
      <c r="H516" s="184">
        <v>17.913499999999999</v>
      </c>
      <c r="I516" s="184">
        <v>12.8064</v>
      </c>
      <c r="J516" s="184">
        <v>10.2043</v>
      </c>
      <c r="K516" s="184">
        <v>3.7279</v>
      </c>
      <c r="L516" s="184">
        <v>5.4526000000000003</v>
      </c>
      <c r="M516" s="184">
        <v>2.0451999999999999</v>
      </c>
      <c r="N516" s="184">
        <v>3.4889999999999999</v>
      </c>
      <c r="O516" s="184">
        <v>8.0056999999999992</v>
      </c>
      <c r="P516" s="184">
        <v>5.9470000000000001</v>
      </c>
      <c r="Q516" s="184">
        <v>7.8647999999999998</v>
      </c>
      <c r="R516" s="184">
        <v>5.4351000000000003</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44440</v>
      </c>
      <c r="E517" s="184">
        <v>30.652799999999999</v>
      </c>
      <c r="F517" s="184">
        <v>44.588700000000003</v>
      </c>
      <c r="G517" s="184">
        <v>26.315000000000001</v>
      </c>
      <c r="H517" s="184">
        <v>18.6936</v>
      </c>
      <c r="I517" s="184">
        <v>13.594099999999999</v>
      </c>
      <c r="J517" s="184">
        <v>10.9983</v>
      </c>
      <c r="K517" s="184">
        <v>4.5214999999999996</v>
      </c>
      <c r="L517" s="184">
        <v>6.2611999999999997</v>
      </c>
      <c r="M517" s="184">
        <v>2.8460999999999999</v>
      </c>
      <c r="N517" s="184">
        <v>4.3056000000000001</v>
      </c>
      <c r="O517" s="184">
        <v>8.843</v>
      </c>
      <c r="P517" s="184">
        <v>6.7572000000000001</v>
      </c>
      <c r="Q517" s="184">
        <v>7.7310999999999996</v>
      </c>
      <c r="R517" s="184">
        <v>6.2630999999999997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44440</v>
      </c>
      <c r="E518" s="184">
        <v>27.566600000000001</v>
      </c>
      <c r="F518" s="184">
        <v>43.613799999999998</v>
      </c>
      <c r="G518" s="184">
        <v>25.297599999999999</v>
      </c>
      <c r="H518" s="184">
        <v>17.669799999999999</v>
      </c>
      <c r="I518" s="184">
        <v>12.553699999999999</v>
      </c>
      <c r="J518" s="184">
        <v>9.9550999999999998</v>
      </c>
      <c r="K518" s="184">
        <v>3.4756</v>
      </c>
      <c r="L518" s="184">
        <v>5.1980000000000004</v>
      </c>
      <c r="M518" s="184">
        <v>1.7954000000000001</v>
      </c>
      <c r="N518" s="184">
        <v>3.2345000000000002</v>
      </c>
      <c r="O518" s="184">
        <v>7.7413999999999996</v>
      </c>
      <c r="P518" s="184">
        <v>5.6844999999999999</v>
      </c>
      <c r="Q518" s="184">
        <v>7.5576999999999996</v>
      </c>
      <c r="R518" s="184">
        <v>5.1795</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44440</v>
      </c>
      <c r="E519" s="184">
        <v>28.733000000000001</v>
      </c>
      <c r="F519" s="184">
        <v>35.985399999999998</v>
      </c>
      <c r="G519" s="184">
        <v>23.7302</v>
      </c>
      <c r="H519" s="184">
        <v>20.477799999999998</v>
      </c>
      <c r="I519" s="184">
        <v>13.682</v>
      </c>
      <c r="J519" s="184">
        <v>10.2803</v>
      </c>
      <c r="K519" s="184">
        <v>5.8483000000000001</v>
      </c>
      <c r="L519" s="184">
        <v>6.8700999999999999</v>
      </c>
      <c r="M519" s="184">
        <v>4.8108000000000004</v>
      </c>
      <c r="N519" s="184">
        <v>6.0480999999999998</v>
      </c>
      <c r="O519" s="184">
        <v>9.3071999999999999</v>
      </c>
      <c r="P519" s="184">
        <v>8.2908000000000008</v>
      </c>
      <c r="Q519" s="184">
        <v>9.5068000000000001</v>
      </c>
      <c r="R519" s="184">
        <v>8.8897999999999993</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44440</v>
      </c>
      <c r="E520" s="184">
        <v>30.182300000000001</v>
      </c>
      <c r="F520" s="184">
        <v>36.8003</v>
      </c>
      <c r="G520" s="184">
        <v>24.510200000000001</v>
      </c>
      <c r="H520" s="184">
        <v>21.284099999999999</v>
      </c>
      <c r="I520" s="184">
        <v>14.470800000000001</v>
      </c>
      <c r="J520" s="184">
        <v>11.077999999999999</v>
      </c>
      <c r="K520" s="184">
        <v>6.6505000000000001</v>
      </c>
      <c r="L520" s="184">
        <v>7.6879999999999997</v>
      </c>
      <c r="M520" s="184">
        <v>5.6285999999999996</v>
      </c>
      <c r="N520" s="184">
        <v>6.8684000000000003</v>
      </c>
      <c r="O520" s="184">
        <v>10.079499999999999</v>
      </c>
      <c r="P520" s="184">
        <v>9.0505999999999993</v>
      </c>
      <c r="Q520" s="184">
        <v>10.676500000000001</v>
      </c>
      <c r="R520" s="184">
        <v>9.6670999999999996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44440</v>
      </c>
      <c r="E521" s="184">
        <v>17.668600000000001</v>
      </c>
      <c r="F521" s="184">
        <v>40.120800000000003</v>
      </c>
      <c r="G521" s="184">
        <v>22.212900000000001</v>
      </c>
      <c r="H521" s="184">
        <v>16.252400000000002</v>
      </c>
      <c r="I521" s="184">
        <v>7.4581999999999997</v>
      </c>
      <c r="J521" s="184">
        <v>8.4716000000000005</v>
      </c>
      <c r="K521" s="184">
        <v>4.6020000000000003</v>
      </c>
      <c r="L521" s="184">
        <v>6.0975000000000001</v>
      </c>
      <c r="M521" s="184">
        <v>4.3844000000000003</v>
      </c>
      <c r="N521" s="184">
        <v>5.3502000000000001</v>
      </c>
      <c r="O521" s="184">
        <v>7.2743000000000002</v>
      </c>
      <c r="P521" s="184">
        <v>5.1407999999999996</v>
      </c>
      <c r="Q521" s="184">
        <v>6.1519000000000004</v>
      </c>
      <c r="R521" s="184">
        <v>7.0106000000000002</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44440</v>
      </c>
      <c r="E522" s="184">
        <v>18.9495</v>
      </c>
      <c r="F522" s="184">
        <v>40.880600000000001</v>
      </c>
      <c r="G522" s="184">
        <v>22.993600000000001</v>
      </c>
      <c r="H522" s="184">
        <v>17.005600000000001</v>
      </c>
      <c r="I522" s="184">
        <v>8.2119999999999997</v>
      </c>
      <c r="J522" s="184">
        <v>9.2286000000000001</v>
      </c>
      <c r="K522" s="184">
        <v>5.3578999999999999</v>
      </c>
      <c r="L522" s="184">
        <v>6.8632999999999997</v>
      </c>
      <c r="M522" s="184">
        <v>5.1452999999999998</v>
      </c>
      <c r="N522" s="184">
        <v>6.1341000000000001</v>
      </c>
      <c r="O522" s="184">
        <v>8.1981000000000002</v>
      </c>
      <c r="P522" s="184">
        <v>6.2693000000000003</v>
      </c>
      <c r="Q522" s="184">
        <v>6.6524000000000001</v>
      </c>
      <c r="R522" s="184">
        <v>7.8284000000000002</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44440</v>
      </c>
      <c r="E523" s="184">
        <v>29.761900000000001</v>
      </c>
      <c r="F523" s="184">
        <v>54.410499999999999</v>
      </c>
      <c r="G523" s="184">
        <v>25.9938</v>
      </c>
      <c r="H523" s="184">
        <v>18.249400000000001</v>
      </c>
      <c r="I523" s="184">
        <v>8.7102000000000004</v>
      </c>
      <c r="J523" s="184">
        <v>10.595499999999999</v>
      </c>
      <c r="K523" s="184">
        <v>6.5145</v>
      </c>
      <c r="L523" s="184">
        <v>7.8930999999999996</v>
      </c>
      <c r="M523" s="184">
        <v>3.3214000000000001</v>
      </c>
      <c r="N523" s="184">
        <v>5.2286000000000001</v>
      </c>
      <c r="O523" s="184">
        <v>10.877000000000001</v>
      </c>
      <c r="P523" s="184">
        <v>8.7952999999999992</v>
      </c>
      <c r="Q523" s="184">
        <v>9.4016000000000002</v>
      </c>
      <c r="R523" s="184">
        <v>8.5351999999999997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44440</v>
      </c>
      <c r="E524" s="184">
        <v>27.677299999999999</v>
      </c>
      <c r="F524" s="184">
        <v>53.488500000000002</v>
      </c>
      <c r="G524" s="184">
        <v>25.0898</v>
      </c>
      <c r="H524" s="184">
        <v>17.3523</v>
      </c>
      <c r="I524" s="184">
        <v>7.8230000000000004</v>
      </c>
      <c r="J524" s="184">
        <v>9.7116000000000007</v>
      </c>
      <c r="K524" s="184">
        <v>5.6246</v>
      </c>
      <c r="L524" s="184">
        <v>6.9526000000000003</v>
      </c>
      <c r="M524" s="184">
        <v>2.3963999999999999</v>
      </c>
      <c r="N524" s="184">
        <v>4.3037000000000001</v>
      </c>
      <c r="O524" s="184">
        <v>10.013</v>
      </c>
      <c r="P524" s="184">
        <v>7.9427000000000003</v>
      </c>
      <c r="Q524" s="184">
        <v>8.3058999999999994</v>
      </c>
      <c r="R524" s="184">
        <v>7.6395</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44440</v>
      </c>
      <c r="E525" s="184">
        <v>18.3231</v>
      </c>
      <c r="F525" s="184">
        <v>31.501100000000001</v>
      </c>
      <c r="G525" s="184">
        <v>15.450900000000001</v>
      </c>
      <c r="H525" s="184">
        <v>15.9564</v>
      </c>
      <c r="I525" s="184">
        <v>10.113</v>
      </c>
      <c r="J525" s="184">
        <v>11.9655</v>
      </c>
      <c r="K525" s="184">
        <v>8.4699000000000009</v>
      </c>
      <c r="L525" s="184">
        <v>9.8989999999999991</v>
      </c>
      <c r="M525" s="184">
        <v>6.6707999999999998</v>
      </c>
      <c r="N525" s="184">
        <v>7.7074999999999996</v>
      </c>
      <c r="O525" s="184">
        <v>8.0656999999999996</v>
      </c>
      <c r="P525" s="184">
        <v>7.6298000000000004</v>
      </c>
      <c r="Q525" s="184">
        <v>7.6699000000000002</v>
      </c>
      <c r="R525" s="184">
        <v>8.0318000000000005</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44440</v>
      </c>
      <c r="E526" s="184">
        <v>17.535</v>
      </c>
      <c r="F526" s="184">
        <v>31.25</v>
      </c>
      <c r="G526" s="184">
        <v>15.1434</v>
      </c>
      <c r="H526" s="184">
        <v>15.6884</v>
      </c>
      <c r="I526" s="184">
        <v>9.8651</v>
      </c>
      <c r="J526" s="184">
        <v>11.71</v>
      </c>
      <c r="K526" s="184">
        <v>8.2144999999999992</v>
      </c>
      <c r="L526" s="184">
        <v>9.6120999999999999</v>
      </c>
      <c r="M526" s="184">
        <v>6.3055000000000003</v>
      </c>
      <c r="N526" s="184">
        <v>7.2930000000000001</v>
      </c>
      <c r="O526" s="184">
        <v>7.4660000000000002</v>
      </c>
      <c r="P526" s="184">
        <v>7.0301</v>
      </c>
      <c r="Q526" s="184">
        <v>7.0937999999999999</v>
      </c>
      <c r="R526" s="184">
        <v>7.4816000000000003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44440</v>
      </c>
      <c r="E527" s="184">
        <v>1231.2086999999999</v>
      </c>
      <c r="F527" s="184">
        <v>41.990900000000003</v>
      </c>
      <c r="G527" s="184">
        <v>23.750900000000001</v>
      </c>
      <c r="H527" s="184">
        <v>17.643599999999999</v>
      </c>
      <c r="I527" s="184">
        <v>9.3954000000000004</v>
      </c>
      <c r="J527" s="184">
        <v>10.832000000000001</v>
      </c>
      <c r="K527" s="184">
        <v>6.7939999999999996</v>
      </c>
      <c r="L527" s="184">
        <v>7.0758000000000001</v>
      </c>
      <c r="M527" s="184">
        <v>4.4884000000000004</v>
      </c>
      <c r="N527" s="184">
        <v>6.1719999999999997</v>
      </c>
      <c r="O527" s="184"/>
      <c r="P527" s="184"/>
      <c r="Q527" s="184">
        <v>7.8711000000000002</v>
      </c>
      <c r="R527" s="184">
        <v>6.6174999999999997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44440</v>
      </c>
      <c r="E528" s="184">
        <v>1213.8611000000001</v>
      </c>
      <c r="F528" s="184">
        <v>41.476599999999998</v>
      </c>
      <c r="G528" s="184">
        <v>23.233699999999999</v>
      </c>
      <c r="H528" s="184">
        <v>17.1282</v>
      </c>
      <c r="I528" s="184">
        <v>8.8797999999999995</v>
      </c>
      <c r="J528" s="184">
        <v>10.3126</v>
      </c>
      <c r="K528" s="184">
        <v>6.2683999999999997</v>
      </c>
      <c r="L528" s="184">
        <v>6.54</v>
      </c>
      <c r="M528" s="184">
        <v>3.9563999999999999</v>
      </c>
      <c r="N528" s="184">
        <v>5.6233000000000004</v>
      </c>
      <c r="O528" s="184"/>
      <c r="P528" s="184"/>
      <c r="Q528" s="184">
        <v>7.3150000000000004</v>
      </c>
      <c r="R528" s="184">
        <v>6.0643000000000002</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44440</v>
      </c>
      <c r="E529" s="184">
        <v>34.648299999999999</v>
      </c>
      <c r="F529" s="184">
        <v>33.635800000000003</v>
      </c>
      <c r="G529" s="184">
        <v>14.4184</v>
      </c>
      <c r="H529" s="184">
        <v>11.9009</v>
      </c>
      <c r="I529" s="184">
        <v>7.0923999999999996</v>
      </c>
      <c r="J529" s="184">
        <v>8.0645000000000007</v>
      </c>
      <c r="K529" s="184">
        <v>5.0876999999999999</v>
      </c>
      <c r="L529" s="184">
        <v>6.3144999999999998</v>
      </c>
      <c r="M529" s="184">
        <v>3.8546999999999998</v>
      </c>
      <c r="N529" s="184">
        <v>4.7728999999999999</v>
      </c>
      <c r="O529" s="184">
        <v>6.7561</v>
      </c>
      <c r="P529" s="184">
        <v>7.3010999999999999</v>
      </c>
      <c r="Q529" s="184">
        <v>8.0968</v>
      </c>
      <c r="R529" s="184">
        <v>6.3310000000000004</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44440</v>
      </c>
      <c r="E530" s="184">
        <v>33.0062</v>
      </c>
      <c r="F530" s="184">
        <v>32.984200000000001</v>
      </c>
      <c r="G530" s="184">
        <v>13.694000000000001</v>
      </c>
      <c r="H530" s="184">
        <v>11.177199999999999</v>
      </c>
      <c r="I530" s="184">
        <v>6.3582999999999998</v>
      </c>
      <c r="J530" s="184">
        <v>7.3300999999999998</v>
      </c>
      <c r="K530" s="184">
        <v>4.3503999999999996</v>
      </c>
      <c r="L530" s="184">
        <v>5.5632000000000001</v>
      </c>
      <c r="M530" s="184">
        <v>3.1057999999999999</v>
      </c>
      <c r="N530" s="184">
        <v>4.0109000000000004</v>
      </c>
      <c r="O530" s="184">
        <v>6.0980999999999996</v>
      </c>
      <c r="P530" s="184">
        <v>6.67</v>
      </c>
      <c r="Q530" s="184">
        <v>6.7811000000000003</v>
      </c>
      <c r="R530" s="184">
        <v>5.6132</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44440</v>
      </c>
      <c r="E531" s="184">
        <v>31.5002</v>
      </c>
      <c r="F531" s="184">
        <v>54.192700000000002</v>
      </c>
      <c r="G531" s="184">
        <v>27.075099999999999</v>
      </c>
      <c r="H531" s="184">
        <v>25.266100000000002</v>
      </c>
      <c r="I531" s="184">
        <v>17.086500000000001</v>
      </c>
      <c r="J531" s="184">
        <v>13.505800000000001</v>
      </c>
      <c r="K531" s="184">
        <v>7.3531000000000004</v>
      </c>
      <c r="L531" s="184">
        <v>8.6356999999999999</v>
      </c>
      <c r="M531" s="184">
        <v>4.1078000000000001</v>
      </c>
      <c r="N531" s="184">
        <v>6.0937999999999999</v>
      </c>
      <c r="O531" s="184">
        <v>10.288500000000001</v>
      </c>
      <c r="P531" s="184">
        <v>8.9184000000000001</v>
      </c>
      <c r="Q531" s="184">
        <v>9.6288</v>
      </c>
      <c r="R531" s="184">
        <v>8.7006999999999994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44440</v>
      </c>
      <c r="E532" s="184">
        <v>29.831600000000002</v>
      </c>
      <c r="F532" s="184">
        <v>53.546900000000001</v>
      </c>
      <c r="G532" s="184">
        <v>26.3765</v>
      </c>
      <c r="H532" s="184">
        <v>24.550799999999999</v>
      </c>
      <c r="I532" s="184">
        <v>16.366399999999999</v>
      </c>
      <c r="J532" s="184">
        <v>12.7666</v>
      </c>
      <c r="K532" s="184">
        <v>6.6062000000000003</v>
      </c>
      <c r="L532" s="184">
        <v>7.8689</v>
      </c>
      <c r="M532" s="184">
        <v>3.3565999999999998</v>
      </c>
      <c r="N532" s="184">
        <v>5.3285999999999998</v>
      </c>
      <c r="O532" s="184">
        <v>9.5502000000000002</v>
      </c>
      <c r="P532" s="184">
        <v>8.2420000000000009</v>
      </c>
      <c r="Q532" s="184">
        <v>8.5823999999999998</v>
      </c>
      <c r="R532" s="184">
        <v>7.9566999999999997</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44440</v>
      </c>
      <c r="E533" s="184">
        <v>25.174399999999999</v>
      </c>
      <c r="F533" s="184">
        <v>35.411499999999997</v>
      </c>
      <c r="G533" s="184">
        <v>17.935500000000001</v>
      </c>
      <c r="H533" s="184">
        <v>13.831200000000001</v>
      </c>
      <c r="I533" s="184">
        <v>9.0620999999999992</v>
      </c>
      <c r="J533" s="184">
        <v>9.4202999999999992</v>
      </c>
      <c r="K533" s="184">
        <v>5.5547000000000004</v>
      </c>
      <c r="L533" s="184">
        <v>6.5392999999999999</v>
      </c>
      <c r="M533" s="184">
        <v>2.5013999999999998</v>
      </c>
      <c r="N533" s="184">
        <v>4.0974000000000004</v>
      </c>
      <c r="O533" s="184">
        <v>9.0037000000000003</v>
      </c>
      <c r="P533" s="184">
        <v>7.6776999999999997</v>
      </c>
      <c r="Q533" s="184">
        <v>8.8498999999999999</v>
      </c>
      <c r="R533" s="184">
        <v>7.0622999999999996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44440</v>
      </c>
      <c r="E534" s="184">
        <v>23.7788</v>
      </c>
      <c r="F534" s="184">
        <v>34.569800000000001</v>
      </c>
      <c r="G534" s="184">
        <v>17.1707</v>
      </c>
      <c r="H534" s="184">
        <v>13.1021</v>
      </c>
      <c r="I534" s="184">
        <v>8.3374000000000006</v>
      </c>
      <c r="J534" s="184">
        <v>8.6915999999999993</v>
      </c>
      <c r="K534" s="184">
        <v>4.8247999999999998</v>
      </c>
      <c r="L534" s="184">
        <v>5.7964000000000002</v>
      </c>
      <c r="M534" s="184">
        <v>1.7723</v>
      </c>
      <c r="N534" s="184">
        <v>3.3681000000000001</v>
      </c>
      <c r="O534" s="184">
        <v>8.2324000000000002</v>
      </c>
      <c r="P534" s="184">
        <v>6.8464</v>
      </c>
      <c r="Q534" s="184">
        <v>5.9379999999999997</v>
      </c>
      <c r="R534" s="184">
        <v>6.3375000000000004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44440</v>
      </c>
      <c r="E535" s="184">
        <v>12.212300000000001</v>
      </c>
      <c r="F535" s="184">
        <v>32.606900000000003</v>
      </c>
      <c r="G535" s="184">
        <v>23.206800000000001</v>
      </c>
      <c r="H535" s="184">
        <v>15.674099999999999</v>
      </c>
      <c r="I535" s="184">
        <v>10.3523</v>
      </c>
      <c r="J535" s="184">
        <v>8.9567999999999994</v>
      </c>
      <c r="K535" s="184">
        <v>4.7638999999999996</v>
      </c>
      <c r="L535" s="184">
        <v>5.3719999999999999</v>
      </c>
      <c r="M535" s="184">
        <v>4.2782</v>
      </c>
      <c r="N535" s="184">
        <v>4.9581</v>
      </c>
      <c r="O535" s="184">
        <v>6.78</v>
      </c>
      <c r="P535" s="184"/>
      <c r="Q535" s="184">
        <v>6.8053999999999997</v>
      </c>
      <c r="R535" s="184">
        <v>6.2725999999999997</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44440</v>
      </c>
      <c r="E536" s="184">
        <v>11.8096</v>
      </c>
      <c r="F536" s="184">
        <v>31.552499999999998</v>
      </c>
      <c r="G536" s="184">
        <v>22.134599999999999</v>
      </c>
      <c r="H536" s="184">
        <v>14.6113</v>
      </c>
      <c r="I536" s="184">
        <v>9.2606999999999999</v>
      </c>
      <c r="J536" s="184">
        <v>7.8475999999999999</v>
      </c>
      <c r="K536" s="184">
        <v>3.6514000000000002</v>
      </c>
      <c r="L536" s="184">
        <v>4.2603</v>
      </c>
      <c r="M536" s="184">
        <v>3.1747999999999998</v>
      </c>
      <c r="N536" s="184">
        <v>3.8389000000000002</v>
      </c>
      <c r="O536" s="184">
        <v>5.6097000000000001</v>
      </c>
      <c r="P536" s="184"/>
      <c r="Q536" s="184">
        <v>5.6321000000000003</v>
      </c>
      <c r="R536" s="184">
        <v>5.1014999999999997</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44440</v>
      </c>
      <c r="E537" s="184">
        <v>14.1692</v>
      </c>
      <c r="F537" s="184">
        <v>28.616099999999999</v>
      </c>
      <c r="G537" s="184">
        <v>16.886099999999999</v>
      </c>
      <c r="H537" s="184">
        <v>15.094799999999999</v>
      </c>
      <c r="I537" s="184">
        <v>9.2141000000000002</v>
      </c>
      <c r="J537" s="184">
        <v>8.5508000000000006</v>
      </c>
      <c r="K537" s="184">
        <v>5.1536999999999997</v>
      </c>
      <c r="L537" s="184">
        <v>6.0358999999999998</v>
      </c>
      <c r="M537" s="184">
        <v>3.7873000000000001</v>
      </c>
      <c r="N537" s="184">
        <v>4.3978999999999999</v>
      </c>
      <c r="O537" s="184">
        <v>10.064</v>
      </c>
      <c r="P537" s="184"/>
      <c r="Q537" s="184">
        <v>8.1577000000000002</v>
      </c>
      <c r="R537" s="184">
        <v>7.6694000000000004</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44440</v>
      </c>
      <c r="E538" s="184">
        <v>13.4254</v>
      </c>
      <c r="F538" s="184">
        <v>27.479800000000001</v>
      </c>
      <c r="G538" s="184">
        <v>15.912000000000001</v>
      </c>
      <c r="H538" s="184">
        <v>14.136799999999999</v>
      </c>
      <c r="I538" s="184">
        <v>8.2403999999999993</v>
      </c>
      <c r="J538" s="184">
        <v>7.59</v>
      </c>
      <c r="K538" s="184">
        <v>4.1898</v>
      </c>
      <c r="L538" s="184">
        <v>5.0500999999999996</v>
      </c>
      <c r="M538" s="184">
        <v>2.8073999999999999</v>
      </c>
      <c r="N538" s="184">
        <v>3.4131</v>
      </c>
      <c r="O538" s="184">
        <v>8.8892000000000007</v>
      </c>
      <c r="P538" s="184"/>
      <c r="Q538" s="184">
        <v>6.8532000000000002</v>
      </c>
      <c r="R538" s="184">
        <v>6.6397000000000004</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44440</v>
      </c>
      <c r="E539" s="184">
        <v>29.464099999999998</v>
      </c>
      <c r="F539" s="184">
        <v>60.677799999999998</v>
      </c>
      <c r="G539" s="184">
        <v>25.983000000000001</v>
      </c>
      <c r="H539" s="184">
        <v>33.412500000000001</v>
      </c>
      <c r="I539" s="184">
        <v>20.7545</v>
      </c>
      <c r="J539" s="184">
        <v>14.559200000000001</v>
      </c>
      <c r="K539" s="184">
        <v>4.1265000000000001</v>
      </c>
      <c r="L539" s="184">
        <v>9.1121999999999996</v>
      </c>
      <c r="M539" s="184">
        <v>2.5926</v>
      </c>
      <c r="N539" s="184">
        <v>3.0941000000000001</v>
      </c>
      <c r="O539" s="184">
        <v>8.2391000000000005</v>
      </c>
      <c r="P539" s="184">
        <v>6.4915000000000003</v>
      </c>
      <c r="Q539" s="184">
        <v>6.6412000000000004</v>
      </c>
      <c r="R539" s="184">
        <v>6.4771999999999998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44440</v>
      </c>
      <c r="E540" s="184">
        <v>31.127700000000001</v>
      </c>
      <c r="F540" s="184">
        <v>61.076700000000002</v>
      </c>
      <c r="G540" s="184">
        <v>26.408100000000001</v>
      </c>
      <c r="H540" s="184">
        <v>33.838000000000001</v>
      </c>
      <c r="I540" s="184">
        <v>21.168199999999999</v>
      </c>
      <c r="J540" s="184">
        <v>14.971</v>
      </c>
      <c r="K540" s="184">
        <v>4.5403000000000002</v>
      </c>
      <c r="L540" s="184">
        <v>9.5420999999999996</v>
      </c>
      <c r="M540" s="184">
        <v>3.0211999999999999</v>
      </c>
      <c r="N540" s="184">
        <v>3.5326</v>
      </c>
      <c r="O540" s="184">
        <v>8.8735999999999997</v>
      </c>
      <c r="P540" s="184">
        <v>7.1435000000000004</v>
      </c>
      <c r="Q540" s="184">
        <v>8.4611999999999998</v>
      </c>
      <c r="R540" s="184">
        <v>7.0244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44440</v>
      </c>
      <c r="E541" s="184">
        <v>2126.1822999999999</v>
      </c>
      <c r="F541" s="184">
        <v>35.205500000000001</v>
      </c>
      <c r="G541" s="184">
        <v>17.790099999999999</v>
      </c>
      <c r="H541" s="184">
        <v>17.3964</v>
      </c>
      <c r="I541" s="184">
        <v>10.412100000000001</v>
      </c>
      <c r="J541" s="184">
        <v>8.9148999999999994</v>
      </c>
      <c r="K541" s="184">
        <v>4.1871999999999998</v>
      </c>
      <c r="L541" s="184">
        <v>6.1280999999999999</v>
      </c>
      <c r="M541" s="184">
        <v>2.8005</v>
      </c>
      <c r="N541" s="184">
        <v>3.7677</v>
      </c>
      <c r="O541" s="184">
        <v>8.5538000000000007</v>
      </c>
      <c r="P541" s="184">
        <v>7.6020000000000003</v>
      </c>
      <c r="Q541" s="184">
        <v>8.1358999999999995</v>
      </c>
      <c r="R541" s="184">
        <v>6.1048999999999998</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44440</v>
      </c>
      <c r="E542" s="184">
        <v>2301.5789</v>
      </c>
      <c r="F542" s="184">
        <v>36.424100000000003</v>
      </c>
      <c r="G542" s="184">
        <v>18.946200000000001</v>
      </c>
      <c r="H542" s="184">
        <v>18.480599999999999</v>
      </c>
      <c r="I542" s="184">
        <v>11.401999999999999</v>
      </c>
      <c r="J542" s="184">
        <v>9.8445</v>
      </c>
      <c r="K542" s="184">
        <v>5.3042999999999996</v>
      </c>
      <c r="L542" s="184">
        <v>7.3243999999999998</v>
      </c>
      <c r="M542" s="184">
        <v>4.0034999999999998</v>
      </c>
      <c r="N542" s="184">
        <v>4.9177999999999997</v>
      </c>
      <c r="O542" s="184">
        <v>9.5243000000000002</v>
      </c>
      <c r="P542" s="184">
        <v>8.6867000000000001</v>
      </c>
      <c r="Q542" s="184">
        <v>8.9513999999999996</v>
      </c>
      <c r="R542" s="184">
        <v>7.2089999999999996</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44440</v>
      </c>
      <c r="E547" s="184">
        <v>16.7136</v>
      </c>
      <c r="F547" s="184">
        <v>30.380800000000001</v>
      </c>
      <c r="G547" s="184">
        <v>24.2775</v>
      </c>
      <c r="H547" s="184">
        <v>19.446100000000001</v>
      </c>
      <c r="I547" s="184">
        <v>13.2796</v>
      </c>
      <c r="J547" s="184">
        <v>8.7174999999999994</v>
      </c>
      <c r="K547" s="184">
        <v>4.6349</v>
      </c>
      <c r="L547" s="184">
        <v>5.9749999999999996</v>
      </c>
      <c r="M547" s="184">
        <v>3.8266</v>
      </c>
      <c r="N547" s="184">
        <v>4.0205000000000002</v>
      </c>
      <c r="O547" s="184">
        <v>8.6644000000000005</v>
      </c>
      <c r="P547" s="184">
        <v>7.5933000000000002</v>
      </c>
      <c r="Q547" s="184">
        <v>8.5042000000000009</v>
      </c>
      <c r="R547" s="184">
        <v>6.9451999999999998</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44440</v>
      </c>
      <c r="E548" s="184">
        <v>16.6309</v>
      </c>
      <c r="F548" s="184">
        <v>30.092300000000002</v>
      </c>
      <c r="G548" s="184">
        <v>24.133500000000002</v>
      </c>
      <c r="H548" s="184">
        <v>19.322099999999999</v>
      </c>
      <c r="I548" s="184">
        <v>13.155900000000001</v>
      </c>
      <c r="J548" s="184">
        <v>8.5922999999999998</v>
      </c>
      <c r="K548" s="184">
        <v>4.5141999999999998</v>
      </c>
      <c r="L548" s="184">
        <v>5.8512000000000004</v>
      </c>
      <c r="M548" s="184">
        <v>3.7038000000000002</v>
      </c>
      <c r="N548" s="184">
        <v>3.8963999999999999</v>
      </c>
      <c r="O548" s="184">
        <v>8.5332000000000008</v>
      </c>
      <c r="P548" s="184">
        <v>7.4741999999999997</v>
      </c>
      <c r="Q548" s="184">
        <v>8.3864999999999998</v>
      </c>
      <c r="R548" s="184">
        <v>6.8125999999999998</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44440</v>
      </c>
      <c r="E549" s="184">
        <v>29.793399999999998</v>
      </c>
      <c r="F549" s="184">
        <v>27.217600000000001</v>
      </c>
      <c r="G549" s="184">
        <v>15.346</v>
      </c>
      <c r="H549" s="184">
        <v>15.3765</v>
      </c>
      <c r="I549" s="184">
        <v>10.984500000000001</v>
      </c>
      <c r="J549" s="184">
        <v>7.6330999999999998</v>
      </c>
      <c r="K549" s="184">
        <v>4.6220999999999997</v>
      </c>
      <c r="L549" s="184">
        <v>5.3836000000000004</v>
      </c>
      <c r="M549" s="184">
        <v>2.7416</v>
      </c>
      <c r="N549" s="184">
        <v>3.9531999999999998</v>
      </c>
      <c r="O549" s="184">
        <v>10.0487</v>
      </c>
      <c r="P549" s="184">
        <v>8.4372000000000007</v>
      </c>
      <c r="Q549" s="184">
        <v>8.7764000000000006</v>
      </c>
      <c r="R549" s="184">
        <v>7.4749999999999996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44440</v>
      </c>
      <c r="E550" s="184">
        <v>28.072099999999999</v>
      </c>
      <c r="F550" s="184">
        <v>26.543800000000001</v>
      </c>
      <c r="G550" s="184">
        <v>14.5916</v>
      </c>
      <c r="H550" s="184">
        <v>14.603300000000001</v>
      </c>
      <c r="I550" s="184">
        <v>10.2188</v>
      </c>
      <c r="J550" s="184">
        <v>6.8586</v>
      </c>
      <c r="K550" s="184">
        <v>3.8443000000000001</v>
      </c>
      <c r="L550" s="184">
        <v>4.5946999999999996</v>
      </c>
      <c r="M550" s="184">
        <v>1.9588000000000001</v>
      </c>
      <c r="N550" s="184">
        <v>3.1562000000000001</v>
      </c>
      <c r="O550" s="184">
        <v>9.2822999999999993</v>
      </c>
      <c r="P550" s="184">
        <v>7.6478999999999999</v>
      </c>
      <c r="Q550" s="184">
        <v>6.0236999999999998</v>
      </c>
      <c r="R550" s="184">
        <v>6.7275999999999998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44440</v>
      </c>
      <c r="E551" s="184">
        <v>36.1038</v>
      </c>
      <c r="F551" s="184">
        <v>25.291899999999998</v>
      </c>
      <c r="G551" s="184">
        <v>14.120200000000001</v>
      </c>
      <c r="H551" s="184">
        <v>10.4194</v>
      </c>
      <c r="I551" s="184">
        <v>7.9168000000000003</v>
      </c>
      <c r="J551" s="184">
        <v>9.0279000000000007</v>
      </c>
      <c r="K551" s="184">
        <v>7.1473000000000004</v>
      </c>
      <c r="L551" s="184">
        <v>7.9888000000000003</v>
      </c>
      <c r="M551" s="184">
        <v>5.4414999999999996</v>
      </c>
      <c r="N551" s="184">
        <v>6.1136999999999997</v>
      </c>
      <c r="O551" s="184">
        <v>8.5053999999999998</v>
      </c>
      <c r="P551" s="184">
        <v>7.4652000000000003</v>
      </c>
      <c r="Q551" s="184">
        <v>9.1636000000000006</v>
      </c>
      <c r="R551" s="184">
        <v>7.8949999999999996</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44440</v>
      </c>
      <c r="E552" s="184">
        <v>33.092199999999998</v>
      </c>
      <c r="F552" s="184">
        <v>24.8339</v>
      </c>
      <c r="G552" s="184">
        <v>13.614000000000001</v>
      </c>
      <c r="H552" s="184">
        <v>9.8983000000000008</v>
      </c>
      <c r="I552" s="184">
        <v>7.3792999999999997</v>
      </c>
      <c r="J552" s="184">
        <v>8.5382999999999996</v>
      </c>
      <c r="K552" s="184">
        <v>6.6928999999999998</v>
      </c>
      <c r="L552" s="184">
        <v>7.4363000000000001</v>
      </c>
      <c r="M552" s="184">
        <v>4.7263999999999999</v>
      </c>
      <c r="N552" s="184">
        <v>5.226</v>
      </c>
      <c r="O552" s="184">
        <v>7.4273999999999996</v>
      </c>
      <c r="P552" s="184">
        <v>6.3784000000000001</v>
      </c>
      <c r="Q552" s="184">
        <v>6.8711000000000002</v>
      </c>
      <c r="R552" s="184">
        <v>6.8395999999999999</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44440</v>
      </c>
      <c r="E553" s="184">
        <v>19.206199999999999</v>
      </c>
      <c r="F553" s="184">
        <v>44.714799999999997</v>
      </c>
      <c r="G553" s="184">
        <v>27.966999999999999</v>
      </c>
      <c r="H553" s="184">
        <v>23.014900000000001</v>
      </c>
      <c r="I553" s="184">
        <v>15.8146</v>
      </c>
      <c r="J553" s="184">
        <v>12.197900000000001</v>
      </c>
      <c r="K553" s="184">
        <v>4.8361999999999998</v>
      </c>
      <c r="L553" s="184">
        <v>6.9962</v>
      </c>
      <c r="M553" s="184">
        <v>2.2090000000000001</v>
      </c>
      <c r="N553" s="184">
        <v>3.5636999999999999</v>
      </c>
      <c r="O553" s="184">
        <v>8.4738000000000007</v>
      </c>
      <c r="P553" s="184">
        <v>6.1101999999999999</v>
      </c>
      <c r="Q553" s="184">
        <v>7.0682</v>
      </c>
      <c r="R553" s="184">
        <v>6.7130000000000001</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44440</v>
      </c>
      <c r="E554" s="184">
        <v>20.097200000000001</v>
      </c>
      <c r="F554" s="184">
        <v>45.096699999999998</v>
      </c>
      <c r="G554" s="184">
        <v>28.332899999999999</v>
      </c>
      <c r="H554" s="184">
        <v>23.377300000000002</v>
      </c>
      <c r="I554" s="184">
        <v>16.186</v>
      </c>
      <c r="J554" s="184">
        <v>12.568199999999999</v>
      </c>
      <c r="K554" s="184">
        <v>5.1917999999999997</v>
      </c>
      <c r="L554" s="184">
        <v>7.3231000000000002</v>
      </c>
      <c r="M554" s="184">
        <v>2.4571999999999998</v>
      </c>
      <c r="N554" s="184">
        <v>3.8207</v>
      </c>
      <c r="O554" s="184">
        <v>8.7361000000000004</v>
      </c>
      <c r="P554" s="184">
        <v>6.5297000000000001</v>
      </c>
      <c r="Q554" s="184">
        <v>7.3916000000000004</v>
      </c>
      <c r="R554" s="184">
        <v>7.0115999999999996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44440</v>
      </c>
      <c r="E555" s="184">
        <v>0.32790000000000002</v>
      </c>
      <c r="F555" s="184">
        <v>0</v>
      </c>
      <c r="G555" s="184">
        <v>8.9160000000000004</v>
      </c>
      <c r="H555" s="184">
        <v>9.5587</v>
      </c>
      <c r="I555" s="184">
        <v>10.3775</v>
      </c>
      <c r="J555" s="184">
        <v>10.5566</v>
      </c>
      <c r="K555" s="184">
        <v>10.9411</v>
      </c>
      <c r="L555" s="184">
        <v>11.319000000000001</v>
      </c>
      <c r="M555" s="184">
        <v>-23.956800000000001</v>
      </c>
      <c r="N555" s="184">
        <v>-16.245200000000001</v>
      </c>
      <c r="O555" s="184"/>
      <c r="P555" s="184"/>
      <c r="Q555" s="184">
        <v>-8.1249000000000002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44440</v>
      </c>
      <c r="E556" s="184">
        <v>0.31269999999999998</v>
      </c>
      <c r="F556" s="184">
        <v>11.676299999999999</v>
      </c>
      <c r="G556" s="184">
        <v>11.6912</v>
      </c>
      <c r="H556" s="184">
        <v>11.698700000000001</v>
      </c>
      <c r="I556" s="184">
        <v>10.884</v>
      </c>
      <c r="J556" s="184">
        <v>11.0749</v>
      </c>
      <c r="K556" s="184">
        <v>11.085699999999999</v>
      </c>
      <c r="L556" s="184">
        <v>11.333500000000001</v>
      </c>
      <c r="M556" s="184">
        <v>-24.166399999999999</v>
      </c>
      <c r="N556" s="184">
        <v>-16.412700000000001</v>
      </c>
      <c r="O556" s="184"/>
      <c r="P556" s="184"/>
      <c r="Q556" s="184">
        <v>-8.2451000000000008</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44440</v>
      </c>
      <c r="E557" s="184">
        <v>22.536899999999999</v>
      </c>
      <c r="F557" s="184">
        <v>1.2957000000000001</v>
      </c>
      <c r="G557" s="184">
        <v>4.4078999999999997</v>
      </c>
      <c r="H557" s="184">
        <v>5.8601999999999999</v>
      </c>
      <c r="I557" s="184">
        <v>5.7272999999999996</v>
      </c>
      <c r="J557" s="184">
        <v>6.5114999999999998</v>
      </c>
      <c r="K557" s="184">
        <v>3.9775</v>
      </c>
      <c r="L557" s="184">
        <v>4.3949999999999996</v>
      </c>
      <c r="M557" s="184">
        <v>2.4218000000000002</v>
      </c>
      <c r="N557" s="184">
        <v>3.0762</v>
      </c>
      <c r="O557" s="184">
        <v>2.3976999999999999</v>
      </c>
      <c r="P557" s="184">
        <v>4.2535999999999996</v>
      </c>
      <c r="Q557" s="184">
        <v>7.0057</v>
      </c>
      <c r="R557" s="184">
        <v>4.1429999999999998</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44440</v>
      </c>
      <c r="E558" s="184">
        <v>21.346</v>
      </c>
      <c r="F558" s="184">
        <v>0.68400000000000005</v>
      </c>
      <c r="G558" s="184">
        <v>3.9007000000000001</v>
      </c>
      <c r="H558" s="184">
        <v>5.3551000000000002</v>
      </c>
      <c r="I558" s="184">
        <v>5.2134999999999998</v>
      </c>
      <c r="J558" s="184">
        <v>6.0015999999999998</v>
      </c>
      <c r="K558" s="184">
        <v>3.4344999999999999</v>
      </c>
      <c r="L558" s="184">
        <v>3.8325999999999998</v>
      </c>
      <c r="M558" s="184">
        <v>1.8539000000000001</v>
      </c>
      <c r="N558" s="184">
        <v>2.4979</v>
      </c>
      <c r="O558" s="184">
        <v>1.7665999999999999</v>
      </c>
      <c r="P558" s="184">
        <v>3.5525000000000002</v>
      </c>
      <c r="Q558" s="184">
        <v>7.0048000000000004</v>
      </c>
      <c r="R558" s="184">
        <v>3.5434999999999999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33.723269354838713</v>
      </c>
      <c r="G559" s="186">
        <v>18.982262903225809</v>
      </c>
      <c r="H559" s="186">
        <v>16.130417741935482</v>
      </c>
      <c r="I559" s="186">
        <v>10.575903225806449</v>
      </c>
      <c r="J559" s="186">
        <v>9.3705645161290327</v>
      </c>
      <c r="K559" s="186">
        <v>6.3233145161290327</v>
      </c>
      <c r="L559" s="186">
        <v>7.2095709677419384</v>
      </c>
      <c r="M559" s="186">
        <v>3.2031499999999986</v>
      </c>
      <c r="N559" s="186">
        <v>4.3755080645161275</v>
      </c>
      <c r="O559" s="186">
        <v>7.8351490909090913</v>
      </c>
      <c r="P559" s="186">
        <v>6.7647999999999984</v>
      </c>
      <c r="Q559" s="186">
        <v>6.3013838709677437</v>
      </c>
      <c r="R559" s="186">
        <v>6.824680701754386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33.406500000000001</v>
      </c>
      <c r="G560" s="186">
        <v>19.014600000000002</v>
      </c>
      <c r="H560" s="186">
        <v>16.029399999999999</v>
      </c>
      <c r="I560" s="186">
        <v>10.2813</v>
      </c>
      <c r="J560" s="186">
        <v>9.4500999999999991</v>
      </c>
      <c r="K560" s="186">
        <v>4.9619499999999999</v>
      </c>
      <c r="L560" s="186">
        <v>6.9113500000000005</v>
      </c>
      <c r="M560" s="186">
        <v>3.339</v>
      </c>
      <c r="N560" s="186">
        <v>4.35175</v>
      </c>
      <c r="O560" s="186">
        <v>8.1981000000000002</v>
      </c>
      <c r="P560" s="186">
        <v>6.8464</v>
      </c>
      <c r="Q560" s="186">
        <v>7.7744999999999997</v>
      </c>
      <c r="R560" s="186">
        <v>6.8125999999999998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44440</v>
      </c>
      <c r="E563" s="184">
        <v>50.65</v>
      </c>
      <c r="F563" s="184">
        <v>0.1186</v>
      </c>
      <c r="G563" s="184">
        <v>1.891</v>
      </c>
      <c r="H563" s="184">
        <v>2.4889000000000001</v>
      </c>
      <c r="I563" s="184">
        <v>1.1382000000000001</v>
      </c>
      <c r="J563" s="184">
        <v>2.2406000000000001</v>
      </c>
      <c r="K563" s="184">
        <v>5.3452999999999999</v>
      </c>
      <c r="L563" s="184">
        <v>6.0067000000000004</v>
      </c>
      <c r="M563" s="184">
        <v>19.176500000000001</v>
      </c>
      <c r="N563" s="184">
        <v>30.306100000000001</v>
      </c>
      <c r="O563" s="184">
        <v>6.3785999999999996</v>
      </c>
      <c r="P563" s="184">
        <v>11.0367</v>
      </c>
      <c r="Q563" s="184">
        <v>11.4842</v>
      </c>
      <c r="R563" s="184">
        <v>19.076599999999999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44440</v>
      </c>
      <c r="E564" s="184">
        <v>54.79</v>
      </c>
      <c r="F564" s="184">
        <v>0.12790000000000001</v>
      </c>
      <c r="G564" s="184">
        <v>1.897</v>
      </c>
      <c r="H564" s="184">
        <v>2.5070000000000001</v>
      </c>
      <c r="I564" s="184">
        <v>1.1632</v>
      </c>
      <c r="J564" s="184">
        <v>2.2965</v>
      </c>
      <c r="K564" s="184">
        <v>5.5277000000000003</v>
      </c>
      <c r="L564" s="184">
        <v>6.3677000000000001</v>
      </c>
      <c r="M564" s="184">
        <v>19.785699999999999</v>
      </c>
      <c r="N564" s="184">
        <v>31.139299999999999</v>
      </c>
      <c r="O564" s="184">
        <v>7.1344000000000003</v>
      </c>
      <c r="P564" s="184">
        <v>12.014200000000001</v>
      </c>
      <c r="Q564" s="184">
        <v>15.692399999999999</v>
      </c>
      <c r="R564" s="184">
        <v>19.845600000000001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44440</v>
      </c>
      <c r="E565" s="184">
        <v>41.55</v>
      </c>
      <c r="F565" s="184">
        <v>0.1205</v>
      </c>
      <c r="G565" s="184">
        <v>1.9132</v>
      </c>
      <c r="H565" s="184">
        <v>2.5419999999999998</v>
      </c>
      <c r="I565" s="184">
        <v>1.218</v>
      </c>
      <c r="J565" s="184">
        <v>2.4156</v>
      </c>
      <c r="K565" s="184">
        <v>5.6177000000000001</v>
      </c>
      <c r="L565" s="184">
        <v>6.6204999999999998</v>
      </c>
      <c r="M565" s="184">
        <v>19.671700000000001</v>
      </c>
      <c r="N565" s="184">
        <v>30.948599999999999</v>
      </c>
      <c r="O565" s="184">
        <v>7.3323999999999998</v>
      </c>
      <c r="P565" s="184">
        <v>11.735200000000001</v>
      </c>
      <c r="Q565" s="184">
        <v>11.237399999999999</v>
      </c>
      <c r="R565" s="184">
        <v>19.836400000000001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44440</v>
      </c>
      <c r="E566" s="184">
        <v>41.55</v>
      </c>
      <c r="F566" s="184">
        <v>0.1205</v>
      </c>
      <c r="G566" s="184">
        <v>1.9132</v>
      </c>
      <c r="H566" s="184">
        <v>2.5419999999999998</v>
      </c>
      <c r="I566" s="184">
        <v>1.218</v>
      </c>
      <c r="J566" s="184">
        <v>2.4156</v>
      </c>
      <c r="K566" s="184">
        <v>5.6177000000000001</v>
      </c>
      <c r="L566" s="184">
        <v>6.6204999999999998</v>
      </c>
      <c r="M566" s="184">
        <v>19.671700000000001</v>
      </c>
      <c r="N566" s="184">
        <v>30.948599999999999</v>
      </c>
      <c r="O566" s="184">
        <v>7.3323999999999998</v>
      </c>
      <c r="P566" s="184">
        <v>11.735200000000001</v>
      </c>
      <c r="Q566" s="184">
        <v>11.237399999999999</v>
      </c>
      <c r="R566" s="184">
        <v>19.836400000000001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44440</v>
      </c>
      <c r="E567" s="184">
        <v>45</v>
      </c>
      <c r="F567" s="184">
        <v>0.13350000000000001</v>
      </c>
      <c r="G567" s="184">
        <v>1.9253</v>
      </c>
      <c r="H567" s="184">
        <v>2.5758000000000001</v>
      </c>
      <c r="I567" s="184">
        <v>1.2601</v>
      </c>
      <c r="J567" s="184">
        <v>2.5057</v>
      </c>
      <c r="K567" s="184">
        <v>5.8574000000000002</v>
      </c>
      <c r="L567" s="184">
        <v>7.0918999999999999</v>
      </c>
      <c r="M567" s="184">
        <v>20.4497</v>
      </c>
      <c r="N567" s="184">
        <v>32.119799999999998</v>
      </c>
      <c r="O567" s="184">
        <v>8.3722999999999992</v>
      </c>
      <c r="P567" s="184">
        <v>12.8673</v>
      </c>
      <c r="Q567" s="184">
        <v>16.499700000000001</v>
      </c>
      <c r="R567" s="184">
        <v>20.9754</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44440</v>
      </c>
      <c r="E568" s="184">
        <v>81.308800000000005</v>
      </c>
      <c r="F568" s="184">
        <v>2.69E-2</v>
      </c>
      <c r="G568" s="184">
        <v>3.1648999999999998</v>
      </c>
      <c r="H568" s="184">
        <v>4.2648999999999999</v>
      </c>
      <c r="I568" s="184">
        <v>6.1189999999999998</v>
      </c>
      <c r="J568" s="184">
        <v>9.5494000000000003</v>
      </c>
      <c r="K568" s="184">
        <v>15.526999999999999</v>
      </c>
      <c r="L568" s="184">
        <v>22.023700000000002</v>
      </c>
      <c r="M568" s="184">
        <v>34.376300000000001</v>
      </c>
      <c r="N568" s="184">
        <v>58.615099999999998</v>
      </c>
      <c r="O568" s="184">
        <v>17.921299999999999</v>
      </c>
      <c r="P568" s="184">
        <v>18.4329</v>
      </c>
      <c r="Q568" s="184">
        <v>21.601199999999999</v>
      </c>
      <c r="R568" s="184">
        <v>30.438400000000001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44440</v>
      </c>
      <c r="E569" s="184">
        <v>74.194699999999997</v>
      </c>
      <c r="F569" s="184">
        <v>2.4799999999999999E-2</v>
      </c>
      <c r="G569" s="184">
        <v>3.1541000000000001</v>
      </c>
      <c r="H569" s="184">
        <v>4.2495000000000003</v>
      </c>
      <c r="I569" s="184">
        <v>6.0877999999999997</v>
      </c>
      <c r="J569" s="184">
        <v>9.4712999999999994</v>
      </c>
      <c r="K569" s="184">
        <v>15.2827</v>
      </c>
      <c r="L569" s="184">
        <v>21.4908</v>
      </c>
      <c r="M569" s="184">
        <v>33.499699999999997</v>
      </c>
      <c r="N569" s="184">
        <v>57.247799999999998</v>
      </c>
      <c r="O569" s="184">
        <v>16.887699999999999</v>
      </c>
      <c r="P569" s="184">
        <v>17.304200000000002</v>
      </c>
      <c r="Q569" s="184">
        <v>18.714600000000001</v>
      </c>
      <c r="R569" s="184">
        <v>29.3658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44440</v>
      </c>
      <c r="E570" s="184">
        <v>69.099999999999994</v>
      </c>
      <c r="F570" s="184">
        <v>0.15939999999999999</v>
      </c>
      <c r="G570" s="184">
        <v>3.5206</v>
      </c>
      <c r="H570" s="184">
        <v>4.2861000000000002</v>
      </c>
      <c r="I570" s="184">
        <v>4.1132999999999997</v>
      </c>
      <c r="J570" s="184">
        <v>5.7869000000000002</v>
      </c>
      <c r="K570" s="184">
        <v>15.3589</v>
      </c>
      <c r="L570" s="184">
        <v>22.084800000000001</v>
      </c>
      <c r="M570" s="184">
        <v>37.622</v>
      </c>
      <c r="N570" s="184">
        <v>58.486199999999997</v>
      </c>
      <c r="O570" s="184">
        <v>12.4382</v>
      </c>
      <c r="P570" s="184">
        <v>12.135899999999999</v>
      </c>
      <c r="Q570" s="184">
        <v>9.2402999999999995</v>
      </c>
      <c r="R570" s="184">
        <v>28.825399999999998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44440</v>
      </c>
      <c r="E571" s="184">
        <v>75.459999999999994</v>
      </c>
      <c r="F571" s="184">
        <v>0.1593</v>
      </c>
      <c r="G571" s="184">
        <v>3.5259</v>
      </c>
      <c r="H571" s="184">
        <v>4.3129999999999997</v>
      </c>
      <c r="I571" s="184">
        <v>4.1546000000000003</v>
      </c>
      <c r="J571" s="184">
        <v>5.8791000000000002</v>
      </c>
      <c r="K571" s="184">
        <v>15.576700000000001</v>
      </c>
      <c r="L571" s="184">
        <v>22.5398</v>
      </c>
      <c r="M571" s="184">
        <v>38.3825</v>
      </c>
      <c r="N571" s="184">
        <v>59.669899999999998</v>
      </c>
      <c r="O571" s="184">
        <v>13.283799999999999</v>
      </c>
      <c r="P571" s="184">
        <v>13.056900000000001</v>
      </c>
      <c r="Q571" s="184">
        <v>10.196099999999999</v>
      </c>
      <c r="R571" s="184">
        <v>29.7316</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44440</v>
      </c>
      <c r="E572" s="184">
        <v>58.786999999999999</v>
      </c>
      <c r="F572" s="184">
        <v>0.16020000000000001</v>
      </c>
      <c r="G572" s="184">
        <v>2.5790000000000002</v>
      </c>
      <c r="H572" s="184">
        <v>3.1840000000000002</v>
      </c>
      <c r="I572" s="184">
        <v>2.4199000000000002</v>
      </c>
      <c r="J572" s="184">
        <v>4.5567000000000002</v>
      </c>
      <c r="K572" s="184">
        <v>9.7570999999999994</v>
      </c>
      <c r="L572" s="184">
        <v>14.3027</v>
      </c>
      <c r="M572" s="184">
        <v>28.031600000000001</v>
      </c>
      <c r="N572" s="184">
        <v>44.135199999999998</v>
      </c>
      <c r="O572" s="184">
        <v>15.3627</v>
      </c>
      <c r="P572" s="184">
        <v>13.306699999999999</v>
      </c>
      <c r="Q572" s="184">
        <v>11.9711</v>
      </c>
      <c r="R572" s="184">
        <v>25.0825</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44440</v>
      </c>
      <c r="E573" s="184">
        <v>63.207000000000001</v>
      </c>
      <c r="F573" s="184">
        <v>0.1648</v>
      </c>
      <c r="G573" s="184">
        <v>2.5988000000000002</v>
      </c>
      <c r="H573" s="184">
        <v>3.2103000000000002</v>
      </c>
      <c r="I573" s="184">
        <v>2.4723999999999999</v>
      </c>
      <c r="J573" s="184">
        <v>4.6820000000000004</v>
      </c>
      <c r="K573" s="184">
        <v>10.1244</v>
      </c>
      <c r="L573" s="184">
        <v>15.0746</v>
      </c>
      <c r="M573" s="184">
        <v>29.313199999999998</v>
      </c>
      <c r="N573" s="184">
        <v>46.042099999999998</v>
      </c>
      <c r="O573" s="184">
        <v>16.768599999999999</v>
      </c>
      <c r="P573" s="184">
        <v>14.613200000000001</v>
      </c>
      <c r="Q573" s="184">
        <v>16.331600000000002</v>
      </c>
      <c r="R573" s="184">
        <v>26.662600000000001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44440</v>
      </c>
      <c r="E574" s="184">
        <v>17.440000000000001</v>
      </c>
      <c r="F574" s="184">
        <v>0.17230000000000001</v>
      </c>
      <c r="G574" s="184">
        <v>2.7090999999999998</v>
      </c>
      <c r="H574" s="184">
        <v>3.6244999999999998</v>
      </c>
      <c r="I574" s="184">
        <v>2.2873999999999999</v>
      </c>
      <c r="J574" s="184">
        <v>4.1193999999999997</v>
      </c>
      <c r="K574" s="184">
        <v>18.077200000000001</v>
      </c>
      <c r="L574" s="184">
        <v>31.8216</v>
      </c>
      <c r="M574" s="184">
        <v>49.571199999999997</v>
      </c>
      <c r="N574" s="184">
        <v>73.359800000000007</v>
      </c>
      <c r="O574" s="184">
        <v>19.5383</v>
      </c>
      <c r="P574" s="184"/>
      <c r="Q574" s="184">
        <v>17.0428</v>
      </c>
      <c r="R574" s="184">
        <v>46.413899999999998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44440</v>
      </c>
      <c r="E575" s="184">
        <v>16.97</v>
      </c>
      <c r="F575" s="184">
        <v>0.17710000000000001</v>
      </c>
      <c r="G575" s="184">
        <v>2.6617999999999999</v>
      </c>
      <c r="H575" s="184">
        <v>3.6019999999999999</v>
      </c>
      <c r="I575" s="184">
        <v>2.2288999999999999</v>
      </c>
      <c r="J575" s="184">
        <v>4.0465999999999998</v>
      </c>
      <c r="K575" s="184">
        <v>17.929099999999998</v>
      </c>
      <c r="L575" s="184">
        <v>31.448499999999999</v>
      </c>
      <c r="M575" s="184">
        <v>48.729199999999999</v>
      </c>
      <c r="N575" s="184">
        <v>72.109499999999997</v>
      </c>
      <c r="O575" s="184">
        <v>18.650500000000001</v>
      </c>
      <c r="P575" s="184"/>
      <c r="Q575" s="184">
        <v>16.141500000000001</v>
      </c>
      <c r="R575" s="184">
        <v>45.421199999999999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44440</v>
      </c>
      <c r="E576" s="184">
        <v>21.16</v>
      </c>
      <c r="F576" s="184">
        <v>0.2369</v>
      </c>
      <c r="G576" s="184">
        <v>2.7183999999999999</v>
      </c>
      <c r="H576" s="184">
        <v>3.4719000000000002</v>
      </c>
      <c r="I576" s="184">
        <v>2.0251000000000001</v>
      </c>
      <c r="J576" s="184">
        <v>3.3203</v>
      </c>
      <c r="K576" s="184">
        <v>17.490300000000001</v>
      </c>
      <c r="L576" s="184">
        <v>31.428599999999999</v>
      </c>
      <c r="M576" s="184">
        <v>48.909199999999998</v>
      </c>
      <c r="N576" s="184">
        <v>73.727400000000003</v>
      </c>
      <c r="O576" s="184"/>
      <c r="P576" s="184"/>
      <c r="Q576" s="184">
        <v>29.828900000000001</v>
      </c>
      <c r="R576" s="184">
        <v>43.258299999999998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44440</v>
      </c>
      <c r="E577" s="184">
        <v>20.52</v>
      </c>
      <c r="F577" s="184">
        <v>0.1953</v>
      </c>
      <c r="G577" s="184">
        <v>2.7027000000000001</v>
      </c>
      <c r="H577" s="184">
        <v>3.4274</v>
      </c>
      <c r="I577" s="184">
        <v>1.9881</v>
      </c>
      <c r="J577" s="184">
        <v>3.2193000000000001</v>
      </c>
      <c r="K577" s="184">
        <v>17.324200000000001</v>
      </c>
      <c r="L577" s="184">
        <v>30.8673</v>
      </c>
      <c r="M577" s="184">
        <v>47.8386</v>
      </c>
      <c r="N577" s="184">
        <v>72.003399999999999</v>
      </c>
      <c r="O577" s="184"/>
      <c r="P577" s="184"/>
      <c r="Q577" s="184">
        <v>28.447600000000001</v>
      </c>
      <c r="R577" s="184">
        <v>41.772399999999998</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44440</v>
      </c>
      <c r="E578" s="184">
        <v>110.78</v>
      </c>
      <c r="F578" s="184">
        <v>-3.61E-2</v>
      </c>
      <c r="G578" s="184">
        <v>2.9266999999999999</v>
      </c>
      <c r="H578" s="184">
        <v>3.9016999999999999</v>
      </c>
      <c r="I578" s="184">
        <v>2.8502000000000001</v>
      </c>
      <c r="J578" s="184">
        <v>4.8853999999999997</v>
      </c>
      <c r="K578" s="184">
        <v>16.549199999999999</v>
      </c>
      <c r="L578" s="184">
        <v>27.936299999999999</v>
      </c>
      <c r="M578" s="184">
        <v>45.437800000000003</v>
      </c>
      <c r="N578" s="184">
        <v>69.466099999999997</v>
      </c>
      <c r="O578" s="184">
        <v>21.907499999999999</v>
      </c>
      <c r="P578" s="184">
        <v>20.880299999999998</v>
      </c>
      <c r="Q578" s="184">
        <v>19.650600000000001</v>
      </c>
      <c r="R578" s="184">
        <v>44.045999999999999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44440</v>
      </c>
      <c r="E579" s="184">
        <v>99.3</v>
      </c>
      <c r="F579" s="184">
        <v>-4.0300000000000002E-2</v>
      </c>
      <c r="G579" s="184">
        <v>2.9121999999999999</v>
      </c>
      <c r="H579" s="184">
        <v>3.8812000000000002</v>
      </c>
      <c r="I579" s="184">
        <v>2.8163</v>
      </c>
      <c r="J579" s="184">
        <v>4.8021000000000003</v>
      </c>
      <c r="K579" s="184">
        <v>16.303599999999999</v>
      </c>
      <c r="L579" s="184">
        <v>27.275099999999998</v>
      </c>
      <c r="M579" s="184">
        <v>44.310400000000001</v>
      </c>
      <c r="N579" s="184">
        <v>67.6798</v>
      </c>
      <c r="O579" s="184">
        <v>20.560099999999998</v>
      </c>
      <c r="P579" s="184">
        <v>19.428799999999999</v>
      </c>
      <c r="Q579" s="184">
        <v>20.117899999999999</v>
      </c>
      <c r="R579" s="184">
        <v>42.513199999999998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44440</v>
      </c>
      <c r="E580" s="184">
        <v>106.32</v>
      </c>
      <c r="F580" s="184">
        <v>-3.7600000000000001E-2</v>
      </c>
      <c r="G580" s="184">
        <v>2.9235000000000002</v>
      </c>
      <c r="H580" s="184">
        <v>3.8889999999999998</v>
      </c>
      <c r="I580" s="184">
        <v>2.8239999999999998</v>
      </c>
      <c r="J580" s="184">
        <v>4.8211000000000004</v>
      </c>
      <c r="K580" s="184">
        <v>16.361999999999998</v>
      </c>
      <c r="L580" s="184">
        <v>27.512599999999999</v>
      </c>
      <c r="M580" s="184">
        <v>44.7712</v>
      </c>
      <c r="N580" s="184">
        <v>68.494500000000002</v>
      </c>
      <c r="O580" s="184">
        <v>21.3188</v>
      </c>
      <c r="P580" s="184">
        <v>20.257899999999999</v>
      </c>
      <c r="Q580" s="184">
        <v>20.774799999999999</v>
      </c>
      <c r="R580" s="184">
        <v>43.3033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44440</v>
      </c>
      <c r="E581" s="184">
        <v>121.29</v>
      </c>
      <c r="F581" s="184">
        <v>-1.6500000000000001E-2</v>
      </c>
      <c r="G581" s="184">
        <v>2.8839999999999999</v>
      </c>
      <c r="H581" s="184">
        <v>3.6400999999999999</v>
      </c>
      <c r="I581" s="184">
        <v>3.4015</v>
      </c>
      <c r="J581" s="184">
        <v>6.4695</v>
      </c>
      <c r="K581" s="184">
        <v>13.1648</v>
      </c>
      <c r="L581" s="184">
        <v>20.662600000000001</v>
      </c>
      <c r="M581" s="184">
        <v>41.248399999999997</v>
      </c>
      <c r="N581" s="184">
        <v>64.127200000000002</v>
      </c>
      <c r="O581" s="184">
        <v>20.610199999999999</v>
      </c>
      <c r="P581" s="184">
        <v>19.5855</v>
      </c>
      <c r="Q581" s="184">
        <v>17.5398</v>
      </c>
      <c r="R581" s="184">
        <v>36.805199999999999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44440</v>
      </c>
      <c r="E582" s="184">
        <v>113.86</v>
      </c>
      <c r="F582" s="184">
        <v>-1.7600000000000001E-2</v>
      </c>
      <c r="G582" s="184">
        <v>2.8639000000000001</v>
      </c>
      <c r="H582" s="184">
        <v>3.6126999999999998</v>
      </c>
      <c r="I582" s="184">
        <v>3.3494000000000002</v>
      </c>
      <c r="J582" s="184">
        <v>6.3516000000000004</v>
      </c>
      <c r="K582" s="184">
        <v>12.7997</v>
      </c>
      <c r="L582" s="184">
        <v>19.903099999999998</v>
      </c>
      <c r="M582" s="184">
        <v>39.9803</v>
      </c>
      <c r="N582" s="184">
        <v>62.1937</v>
      </c>
      <c r="O582" s="184">
        <v>19.390799999999999</v>
      </c>
      <c r="P582" s="184">
        <v>18.4832</v>
      </c>
      <c r="Q582" s="184">
        <v>20.923500000000001</v>
      </c>
      <c r="R582" s="184">
        <v>35.325499999999998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44440</v>
      </c>
      <c r="E583" s="184">
        <v>86.096999999999994</v>
      </c>
      <c r="F583" s="184">
        <v>5.3499999999999999E-2</v>
      </c>
      <c r="G583" s="184">
        <v>2.9462000000000002</v>
      </c>
      <c r="H583" s="184">
        <v>3.4371999999999998</v>
      </c>
      <c r="I583" s="184">
        <v>2.5794999999999999</v>
      </c>
      <c r="J583" s="184">
        <v>4.4916999999999998</v>
      </c>
      <c r="K583" s="184">
        <v>13.016400000000001</v>
      </c>
      <c r="L583" s="184">
        <v>23.633299999999998</v>
      </c>
      <c r="M583" s="184">
        <v>44.402299999999997</v>
      </c>
      <c r="N583" s="184">
        <v>64.674899999999994</v>
      </c>
      <c r="O583" s="184">
        <v>19.457000000000001</v>
      </c>
      <c r="P583" s="184">
        <v>17.412400000000002</v>
      </c>
      <c r="Q583" s="184">
        <v>19.080400000000001</v>
      </c>
      <c r="R583" s="184">
        <v>32.352400000000003</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44440</v>
      </c>
      <c r="E584" s="184">
        <v>80.399000000000001</v>
      </c>
      <c r="F584" s="184">
        <v>5.2299999999999999E-2</v>
      </c>
      <c r="G584" s="184">
        <v>2.9331</v>
      </c>
      <c r="H584" s="184">
        <v>3.419</v>
      </c>
      <c r="I584" s="184">
        <v>2.5445000000000002</v>
      </c>
      <c r="J584" s="184">
        <v>4.4062000000000001</v>
      </c>
      <c r="K584" s="184">
        <v>12.7552</v>
      </c>
      <c r="L584" s="184">
        <v>23.050899999999999</v>
      </c>
      <c r="M584" s="184">
        <v>43.372500000000002</v>
      </c>
      <c r="N584" s="184">
        <v>63.114199999999997</v>
      </c>
      <c r="O584" s="184">
        <v>18.300999999999998</v>
      </c>
      <c r="P584" s="184">
        <v>16.1952</v>
      </c>
      <c r="Q584" s="184">
        <v>15.3123</v>
      </c>
      <c r="R584" s="184">
        <v>31.096399999999999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44440</v>
      </c>
      <c r="E585" s="184">
        <v>76.650000000000006</v>
      </c>
      <c r="F585" s="184">
        <v>-0.14330000000000001</v>
      </c>
      <c r="G585" s="184">
        <v>2.6242000000000001</v>
      </c>
      <c r="H585" s="184">
        <v>3.4134000000000002</v>
      </c>
      <c r="I585" s="184">
        <v>2.6516999999999999</v>
      </c>
      <c r="J585" s="184">
        <v>4.5845000000000002</v>
      </c>
      <c r="K585" s="184">
        <v>12.241899999999999</v>
      </c>
      <c r="L585" s="184">
        <v>17.273599999999998</v>
      </c>
      <c r="M585" s="184">
        <v>35.495800000000003</v>
      </c>
      <c r="N585" s="184">
        <v>52.719700000000003</v>
      </c>
      <c r="O585" s="184">
        <v>14.630100000000001</v>
      </c>
      <c r="P585" s="184">
        <v>14.2509</v>
      </c>
      <c r="Q585" s="184">
        <v>15.710800000000001</v>
      </c>
      <c r="R585" s="184">
        <v>26.9864</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44440</v>
      </c>
      <c r="E586" s="184">
        <v>69.16</v>
      </c>
      <c r="F586" s="184">
        <v>-0.1444</v>
      </c>
      <c r="G586" s="184">
        <v>2.6113</v>
      </c>
      <c r="H586" s="184">
        <v>3.3782000000000001</v>
      </c>
      <c r="I586" s="184">
        <v>2.5960999999999999</v>
      </c>
      <c r="J586" s="184">
        <v>4.4397000000000002</v>
      </c>
      <c r="K586" s="184">
        <v>11.764699999999999</v>
      </c>
      <c r="L586" s="184">
        <v>16.2744</v>
      </c>
      <c r="M586" s="184">
        <v>33.771799999999999</v>
      </c>
      <c r="N586" s="184">
        <v>50.184600000000003</v>
      </c>
      <c r="O586" s="184">
        <v>12.679399999999999</v>
      </c>
      <c r="P586" s="184">
        <v>12.592000000000001</v>
      </c>
      <c r="Q586" s="184">
        <v>16.476299999999998</v>
      </c>
      <c r="R586" s="184">
        <v>24.847100000000001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44440</v>
      </c>
      <c r="E587" s="184">
        <v>822.09799999999996</v>
      </c>
      <c r="F587" s="184">
        <v>0.38740000000000002</v>
      </c>
      <c r="G587" s="184">
        <v>2.7482000000000002</v>
      </c>
      <c r="H587" s="184">
        <v>2.9451999999999998</v>
      </c>
      <c r="I587" s="184">
        <v>1.8741000000000001</v>
      </c>
      <c r="J587" s="184">
        <v>4.6416000000000004</v>
      </c>
      <c r="K587" s="184">
        <v>9.3745999999999992</v>
      </c>
      <c r="L587" s="184">
        <v>16.1004</v>
      </c>
      <c r="M587" s="184">
        <v>35.677100000000003</v>
      </c>
      <c r="N587" s="184">
        <v>58.506300000000003</v>
      </c>
      <c r="O587" s="184">
        <v>11.8414</v>
      </c>
      <c r="P587" s="184">
        <v>11.839</v>
      </c>
      <c r="Q587" s="184">
        <v>21.743500000000001</v>
      </c>
      <c r="R587" s="184">
        <v>24.4314</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44440</v>
      </c>
      <c r="E588" s="184">
        <v>887.97159999999997</v>
      </c>
      <c r="F588" s="184">
        <v>0.38969999999999999</v>
      </c>
      <c r="G588" s="184">
        <v>2.7603</v>
      </c>
      <c r="H588" s="184">
        <v>2.9622000000000002</v>
      </c>
      <c r="I588" s="184">
        <v>1.9079999999999999</v>
      </c>
      <c r="J588" s="184">
        <v>4.7226999999999997</v>
      </c>
      <c r="K588" s="184">
        <v>9.6066000000000003</v>
      </c>
      <c r="L588" s="184">
        <v>16.5975</v>
      </c>
      <c r="M588" s="184">
        <v>36.552300000000002</v>
      </c>
      <c r="N588" s="184">
        <v>59.880499999999998</v>
      </c>
      <c r="O588" s="184">
        <v>12.8887</v>
      </c>
      <c r="P588" s="184">
        <v>12.923999999999999</v>
      </c>
      <c r="Q588" s="184">
        <v>16.139199999999999</v>
      </c>
      <c r="R588" s="184">
        <v>25.5807</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44440</v>
      </c>
      <c r="E589" s="184">
        <v>543.55899999999997</v>
      </c>
      <c r="F589" s="184">
        <v>-0.3765</v>
      </c>
      <c r="G589" s="184">
        <v>1.8898999999999999</v>
      </c>
      <c r="H589" s="184">
        <v>2.5949</v>
      </c>
      <c r="I589" s="184">
        <v>1.8448</v>
      </c>
      <c r="J589" s="184">
        <v>4.3440000000000003</v>
      </c>
      <c r="K589" s="184">
        <v>9.4955999999999996</v>
      </c>
      <c r="L589" s="184">
        <v>16.4299</v>
      </c>
      <c r="M589" s="184">
        <v>37.9801</v>
      </c>
      <c r="N589" s="184">
        <v>57.103400000000001</v>
      </c>
      <c r="O589" s="184">
        <v>14.724</v>
      </c>
      <c r="P589" s="184">
        <v>15.357799999999999</v>
      </c>
      <c r="Q589" s="184">
        <v>21.317299999999999</v>
      </c>
      <c r="R589" s="184">
        <v>26.366099999999999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44440</v>
      </c>
      <c r="E590" s="184">
        <v>570.30899999999997</v>
      </c>
      <c r="F590" s="184">
        <v>-0.37519999999999998</v>
      </c>
      <c r="G590" s="184">
        <v>1.8962000000000001</v>
      </c>
      <c r="H590" s="184">
        <v>2.6036000000000001</v>
      </c>
      <c r="I590" s="184">
        <v>1.8625</v>
      </c>
      <c r="J590" s="184">
        <v>4.3865999999999996</v>
      </c>
      <c r="K590" s="184">
        <v>9.6199999999999992</v>
      </c>
      <c r="L590" s="184">
        <v>16.674399999999999</v>
      </c>
      <c r="M590" s="184">
        <v>38.421500000000002</v>
      </c>
      <c r="N590" s="184">
        <v>57.784999999999997</v>
      </c>
      <c r="O590" s="184">
        <v>15.2682</v>
      </c>
      <c r="P590" s="184">
        <v>16.006</v>
      </c>
      <c r="Q590" s="184">
        <v>16.937000000000001</v>
      </c>
      <c r="R590" s="184">
        <v>26.956499999999998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44440</v>
      </c>
      <c r="E591" s="184">
        <v>2296.0008791587602</v>
      </c>
      <c r="F591" s="184">
        <v>0.13450000000000001</v>
      </c>
      <c r="G591" s="184">
        <v>2.7376999999999998</v>
      </c>
      <c r="H591" s="184">
        <v>3.4272</v>
      </c>
      <c r="I591" s="184">
        <v>3.0889000000000002</v>
      </c>
      <c r="J591" s="184">
        <v>5.6733000000000002</v>
      </c>
      <c r="K591" s="184">
        <v>12.980700000000001</v>
      </c>
      <c r="L591" s="184">
        <v>19.453499999999998</v>
      </c>
      <c r="M591" s="184">
        <v>37.599600000000002</v>
      </c>
      <c r="N591" s="184">
        <v>48.642899999999997</v>
      </c>
      <c r="O591" s="184">
        <v>9.2415000000000003</v>
      </c>
      <c r="P591" s="184">
        <v>11.126300000000001</v>
      </c>
      <c r="Q591" s="184">
        <v>23.825900000000001</v>
      </c>
      <c r="R591" s="184">
        <v>21.515699999999999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44440</v>
      </c>
      <c r="E592" s="184">
        <v>741.971</v>
      </c>
      <c r="F592" s="184">
        <v>0.1363</v>
      </c>
      <c r="G592" s="184">
        <v>2.7463000000000002</v>
      </c>
      <c r="H592" s="184">
        <v>3.4392999999999998</v>
      </c>
      <c r="I592" s="184">
        <v>3.1128</v>
      </c>
      <c r="J592" s="184">
        <v>5.7302999999999997</v>
      </c>
      <c r="K592" s="184">
        <v>13.1347</v>
      </c>
      <c r="L592" s="184">
        <v>19.767199999999999</v>
      </c>
      <c r="M592" s="184">
        <v>38.155500000000004</v>
      </c>
      <c r="N592" s="184">
        <v>49.484499999999997</v>
      </c>
      <c r="O592" s="184">
        <v>9.8818999999999999</v>
      </c>
      <c r="P592" s="184">
        <v>11.843999999999999</v>
      </c>
      <c r="Q592" s="184">
        <v>13.680899999999999</v>
      </c>
      <c r="R592" s="184">
        <v>22.2088</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44440</v>
      </c>
      <c r="E593" s="184">
        <v>54.401699999999998</v>
      </c>
      <c r="F593" s="184">
        <v>5.2400000000000002E-2</v>
      </c>
      <c r="G593" s="184">
        <v>2.1469</v>
      </c>
      <c r="H593" s="184">
        <v>3.0276999999999998</v>
      </c>
      <c r="I593" s="184">
        <v>2.9967000000000001</v>
      </c>
      <c r="J593" s="184">
        <v>6.1539999999999999</v>
      </c>
      <c r="K593" s="184">
        <v>12.882300000000001</v>
      </c>
      <c r="L593" s="184">
        <v>18.625599999999999</v>
      </c>
      <c r="M593" s="184">
        <v>34.496499999999997</v>
      </c>
      <c r="N593" s="184">
        <v>53.4193</v>
      </c>
      <c r="O593" s="184">
        <v>12.459300000000001</v>
      </c>
      <c r="P593" s="184">
        <v>12.9337</v>
      </c>
      <c r="Q593" s="184">
        <v>12.242800000000001</v>
      </c>
      <c r="R593" s="184">
        <v>25.219200000000001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44440</v>
      </c>
      <c r="E594" s="184">
        <v>58.658099999999997</v>
      </c>
      <c r="F594" s="184">
        <v>5.5800000000000002E-2</v>
      </c>
      <c r="G594" s="184">
        <v>2.1644000000000001</v>
      </c>
      <c r="H594" s="184">
        <v>3.0520999999999998</v>
      </c>
      <c r="I594" s="184">
        <v>3.0459999999999998</v>
      </c>
      <c r="J594" s="184">
        <v>6.2740999999999998</v>
      </c>
      <c r="K594" s="184">
        <v>13.2394</v>
      </c>
      <c r="L594" s="184">
        <v>19.3825</v>
      </c>
      <c r="M594" s="184">
        <v>35.774799999999999</v>
      </c>
      <c r="N594" s="184">
        <v>55.362200000000001</v>
      </c>
      <c r="O594" s="184">
        <v>13.7499</v>
      </c>
      <c r="P594" s="184">
        <v>14.0327</v>
      </c>
      <c r="Q594" s="184">
        <v>15.385</v>
      </c>
      <c r="R594" s="184">
        <v>26.8184</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44440</v>
      </c>
      <c r="E595" s="184">
        <v>578.84</v>
      </c>
      <c r="F595" s="184">
        <v>-7.9399999999999998E-2</v>
      </c>
      <c r="G595" s="184">
        <v>2.9268000000000001</v>
      </c>
      <c r="H595" s="184">
        <v>3.3772000000000002</v>
      </c>
      <c r="I595" s="184">
        <v>3.101</v>
      </c>
      <c r="J595" s="184">
        <v>6.3829000000000002</v>
      </c>
      <c r="K595" s="184">
        <v>13.1586</v>
      </c>
      <c r="L595" s="184">
        <v>19.572800000000001</v>
      </c>
      <c r="M595" s="184">
        <v>38.777299999999997</v>
      </c>
      <c r="N595" s="184">
        <v>56.722799999999999</v>
      </c>
      <c r="O595" s="184">
        <v>14.3706</v>
      </c>
      <c r="P595" s="184">
        <v>13.774900000000001</v>
      </c>
      <c r="Q595" s="184">
        <v>20.206299999999999</v>
      </c>
      <c r="R595" s="184">
        <v>27.888000000000002</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44440</v>
      </c>
      <c r="E596" s="184">
        <v>626.37</v>
      </c>
      <c r="F596" s="184">
        <v>-7.6600000000000001E-2</v>
      </c>
      <c r="G596" s="184">
        <v>2.9384000000000001</v>
      </c>
      <c r="H596" s="184">
        <v>3.3938000000000001</v>
      </c>
      <c r="I596" s="184">
        <v>3.1316000000000002</v>
      </c>
      <c r="J596" s="184">
        <v>6.4566999999999997</v>
      </c>
      <c r="K596" s="184">
        <v>13.3804</v>
      </c>
      <c r="L596" s="184">
        <v>19.964400000000001</v>
      </c>
      <c r="M596" s="184">
        <v>39.456800000000001</v>
      </c>
      <c r="N596" s="184">
        <v>57.807600000000001</v>
      </c>
      <c r="O596" s="184">
        <v>15.214</v>
      </c>
      <c r="P596" s="184">
        <v>14.8256</v>
      </c>
      <c r="Q596" s="184">
        <v>17.125599999999999</v>
      </c>
      <c r="R596" s="184">
        <v>28.767099999999999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44440</v>
      </c>
      <c r="E597" s="184">
        <v>15.07</v>
      </c>
      <c r="F597" s="184">
        <v>0.3997</v>
      </c>
      <c r="G597" s="184">
        <v>3.7164000000000001</v>
      </c>
      <c r="H597" s="184">
        <v>4.5801999999999996</v>
      </c>
      <c r="I597" s="184">
        <v>3.931</v>
      </c>
      <c r="J597" s="184">
        <v>5.4584000000000001</v>
      </c>
      <c r="K597" s="184">
        <v>8.4953000000000003</v>
      </c>
      <c r="L597" s="184">
        <v>11.8782</v>
      </c>
      <c r="M597" s="184">
        <v>27.928699999999999</v>
      </c>
      <c r="N597" s="184">
        <v>46.310699999999997</v>
      </c>
      <c r="O597" s="184">
        <v>11.245100000000001</v>
      </c>
      <c r="P597" s="184"/>
      <c r="Q597" s="184">
        <v>12.6363</v>
      </c>
      <c r="R597" s="184">
        <v>22.2316</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44440</v>
      </c>
      <c r="E598" s="184">
        <v>15.5</v>
      </c>
      <c r="F598" s="184">
        <v>0.45369999999999999</v>
      </c>
      <c r="G598" s="184">
        <v>3.7483</v>
      </c>
      <c r="H598" s="184">
        <v>4.5884</v>
      </c>
      <c r="I598" s="184">
        <v>3.9571000000000001</v>
      </c>
      <c r="J598" s="184">
        <v>5.5140000000000002</v>
      </c>
      <c r="K598" s="184">
        <v>8.6195000000000004</v>
      </c>
      <c r="L598" s="184">
        <v>12.1563</v>
      </c>
      <c r="M598" s="184">
        <v>28.4176</v>
      </c>
      <c r="N598" s="184">
        <v>46.919400000000003</v>
      </c>
      <c r="O598" s="184">
        <v>12.0533</v>
      </c>
      <c r="P598" s="184"/>
      <c r="Q598" s="184">
        <v>13.5595</v>
      </c>
      <c r="R598" s="184">
        <v>22.807700000000001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44440</v>
      </c>
      <c r="E599" s="184">
        <v>40.840000000000003</v>
      </c>
      <c r="F599" s="184">
        <v>7.3499999999999996E-2</v>
      </c>
      <c r="G599" s="184">
        <v>2.6905000000000001</v>
      </c>
      <c r="H599" s="184">
        <v>3.5760000000000001</v>
      </c>
      <c r="I599" s="184">
        <v>3.0792999999999999</v>
      </c>
      <c r="J599" s="184">
        <v>6.3265000000000002</v>
      </c>
      <c r="K599" s="184">
        <v>11.6152</v>
      </c>
      <c r="L599" s="184">
        <v>16.519300000000001</v>
      </c>
      <c r="M599" s="184">
        <v>29.980899999999998</v>
      </c>
      <c r="N599" s="184">
        <v>48.942399999999999</v>
      </c>
      <c r="O599" s="184">
        <v>10.784000000000001</v>
      </c>
      <c r="P599" s="184">
        <v>12.6355</v>
      </c>
      <c r="Q599" s="184">
        <v>19.2805</v>
      </c>
      <c r="R599" s="184">
        <v>22.883400000000002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44440</v>
      </c>
      <c r="E600" s="184">
        <v>37.18</v>
      </c>
      <c r="F600" s="184">
        <v>8.0799999999999997E-2</v>
      </c>
      <c r="G600" s="184">
        <v>2.6787999999999998</v>
      </c>
      <c r="H600" s="184">
        <v>3.5655000000000001</v>
      </c>
      <c r="I600" s="184">
        <v>3.0488</v>
      </c>
      <c r="J600" s="184">
        <v>6.2286000000000001</v>
      </c>
      <c r="K600" s="184">
        <v>11.284000000000001</v>
      </c>
      <c r="L600" s="184">
        <v>15.861599999999999</v>
      </c>
      <c r="M600" s="184">
        <v>28.828800000000001</v>
      </c>
      <c r="N600" s="184">
        <v>47.1892</v>
      </c>
      <c r="O600" s="184">
        <v>9.3513999999999999</v>
      </c>
      <c r="P600" s="184">
        <v>11.0284</v>
      </c>
      <c r="Q600" s="184">
        <v>17.885400000000001</v>
      </c>
      <c r="R600" s="184">
        <v>21.441299999999998</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44440</v>
      </c>
      <c r="E601" s="184">
        <v>99.12</v>
      </c>
      <c r="F601" s="184">
        <v>3.0300000000000001E-2</v>
      </c>
      <c r="G601" s="184">
        <v>2.4073000000000002</v>
      </c>
      <c r="H601" s="184">
        <v>3.0996000000000001</v>
      </c>
      <c r="I601" s="184">
        <v>0.97799999999999998</v>
      </c>
      <c r="J601" s="184">
        <v>2.2383000000000002</v>
      </c>
      <c r="K601" s="184">
        <v>9.4039999999999999</v>
      </c>
      <c r="L601" s="184">
        <v>19.9129</v>
      </c>
      <c r="M601" s="184">
        <v>47.5</v>
      </c>
      <c r="N601" s="184">
        <v>69.349100000000007</v>
      </c>
      <c r="O601" s="184">
        <v>16.392199999999999</v>
      </c>
      <c r="P601" s="184">
        <v>17.798300000000001</v>
      </c>
      <c r="Q601" s="184">
        <v>18.764700000000001</v>
      </c>
      <c r="R601" s="184">
        <v>34.780999999999999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44440</v>
      </c>
      <c r="E602" s="184">
        <v>90.24</v>
      </c>
      <c r="F602" s="184">
        <v>3.3300000000000003E-2</v>
      </c>
      <c r="G602" s="184">
        <v>2.3942000000000001</v>
      </c>
      <c r="H602" s="184">
        <v>3.0842999999999998</v>
      </c>
      <c r="I602" s="184">
        <v>0.93959999999999999</v>
      </c>
      <c r="J602" s="184">
        <v>2.1392000000000002</v>
      </c>
      <c r="K602" s="184">
        <v>9.1173000000000002</v>
      </c>
      <c r="L602" s="184">
        <v>19.270399999999999</v>
      </c>
      <c r="M602" s="184">
        <v>46.327199999999998</v>
      </c>
      <c r="N602" s="184">
        <v>67.545500000000004</v>
      </c>
      <c r="O602" s="184">
        <v>15.0703</v>
      </c>
      <c r="P602" s="184">
        <v>16.456499999999998</v>
      </c>
      <c r="Q602" s="184">
        <v>18.9283</v>
      </c>
      <c r="R602" s="184">
        <v>33.359699999999997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44440</v>
      </c>
      <c r="E603" s="184">
        <v>13.99</v>
      </c>
      <c r="F603" s="184">
        <v>-0.214</v>
      </c>
      <c r="G603" s="184">
        <v>2.3409</v>
      </c>
      <c r="H603" s="184">
        <v>3.0190999999999999</v>
      </c>
      <c r="I603" s="184">
        <v>2.9432999999999998</v>
      </c>
      <c r="J603" s="184">
        <v>5.8244999999999996</v>
      </c>
      <c r="K603" s="184">
        <v>10.9437</v>
      </c>
      <c r="L603" s="184">
        <v>15.9072</v>
      </c>
      <c r="M603" s="184">
        <v>28.7029</v>
      </c>
      <c r="N603" s="184">
        <v>44.375599999999999</v>
      </c>
      <c r="O603" s="184">
        <v>11.5602</v>
      </c>
      <c r="P603" s="184"/>
      <c r="Q603" s="184">
        <v>9.5545000000000009</v>
      </c>
      <c r="R603" s="184">
        <v>22.351099999999999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44440</v>
      </c>
      <c r="E604" s="184">
        <v>13.14</v>
      </c>
      <c r="F604" s="184">
        <v>-0.2278</v>
      </c>
      <c r="G604" s="184">
        <v>2.2568000000000001</v>
      </c>
      <c r="H604" s="184">
        <v>2.8974000000000002</v>
      </c>
      <c r="I604" s="184">
        <v>2.8169</v>
      </c>
      <c r="J604" s="184">
        <v>5.6269999999999998</v>
      </c>
      <c r="K604" s="184">
        <v>10.420199999999999</v>
      </c>
      <c r="L604" s="184">
        <v>14.7598</v>
      </c>
      <c r="M604" s="184">
        <v>25.023800000000001</v>
      </c>
      <c r="N604" s="184">
        <v>39.6387</v>
      </c>
      <c r="O604" s="184">
        <v>9.4750999999999994</v>
      </c>
      <c r="P604" s="184"/>
      <c r="Q604" s="184">
        <v>7.7039999999999997</v>
      </c>
      <c r="R604" s="184">
        <v>19.552199999999999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44440</v>
      </c>
      <c r="E605" s="184">
        <v>79.760000000000005</v>
      </c>
      <c r="F605" s="184">
        <v>-8.77E-2</v>
      </c>
      <c r="G605" s="184">
        <v>1.8775999999999999</v>
      </c>
      <c r="H605" s="184">
        <v>2.4929000000000001</v>
      </c>
      <c r="I605" s="184">
        <v>1.5017</v>
      </c>
      <c r="J605" s="184">
        <v>3.3963999999999999</v>
      </c>
      <c r="K605" s="184">
        <v>9.5152999999999999</v>
      </c>
      <c r="L605" s="184">
        <v>17.259599999999999</v>
      </c>
      <c r="M605" s="184">
        <v>32.756300000000003</v>
      </c>
      <c r="N605" s="184">
        <v>51.146500000000003</v>
      </c>
      <c r="O605" s="184">
        <v>14.0121</v>
      </c>
      <c r="P605" s="184">
        <v>15.321400000000001</v>
      </c>
      <c r="Q605" s="184">
        <v>15.1884</v>
      </c>
      <c r="R605" s="184">
        <v>27.820599999999999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44440</v>
      </c>
      <c r="E606" s="184">
        <v>90.04</v>
      </c>
      <c r="F606" s="184">
        <v>-8.8800000000000004E-2</v>
      </c>
      <c r="G606" s="184">
        <v>1.8897999999999999</v>
      </c>
      <c r="H606" s="184">
        <v>2.5162</v>
      </c>
      <c r="I606" s="184">
        <v>1.5450999999999999</v>
      </c>
      <c r="J606" s="184">
        <v>3.4943</v>
      </c>
      <c r="K606" s="184">
        <v>9.8316999999999997</v>
      </c>
      <c r="L606" s="184">
        <v>17.976900000000001</v>
      </c>
      <c r="M606" s="184">
        <v>34.008000000000003</v>
      </c>
      <c r="N606" s="184">
        <v>53.051200000000001</v>
      </c>
      <c r="O606" s="184">
        <v>15.474399999999999</v>
      </c>
      <c r="P606" s="184">
        <v>16.9605</v>
      </c>
      <c r="Q606" s="184">
        <v>19.1266</v>
      </c>
      <c r="R606" s="184">
        <v>29.3155</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44440</v>
      </c>
      <c r="E607" s="184">
        <v>15.1121</v>
      </c>
      <c r="F607" s="184">
        <v>1.0640000000000001</v>
      </c>
      <c r="G607" s="184">
        <v>3.4571999999999998</v>
      </c>
      <c r="H607" s="184">
        <v>4.1101000000000001</v>
      </c>
      <c r="I607" s="184">
        <v>2.9491000000000001</v>
      </c>
      <c r="J607" s="184">
        <v>1.4834000000000001</v>
      </c>
      <c r="K607" s="184">
        <v>4.7545000000000002</v>
      </c>
      <c r="L607" s="184">
        <v>13.607699999999999</v>
      </c>
      <c r="M607" s="184">
        <v>31.098299999999998</v>
      </c>
      <c r="N607" s="184">
        <v>48.380400000000002</v>
      </c>
      <c r="O607" s="184"/>
      <c r="P607" s="184"/>
      <c r="Q607" s="184">
        <v>24.65</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44440</v>
      </c>
      <c r="E608" s="184">
        <v>14.5039</v>
      </c>
      <c r="F608" s="184">
        <v>1.0577000000000001</v>
      </c>
      <c r="G608" s="184">
        <v>3.4257</v>
      </c>
      <c r="H608" s="184">
        <v>4.0660999999999996</v>
      </c>
      <c r="I608" s="184">
        <v>2.8624000000000001</v>
      </c>
      <c r="J608" s="184">
        <v>1.2821</v>
      </c>
      <c r="K608" s="184">
        <v>4.1752000000000002</v>
      </c>
      <c r="L608" s="184">
        <v>12.354900000000001</v>
      </c>
      <c r="M608" s="184">
        <v>28.9511</v>
      </c>
      <c r="N608" s="184">
        <v>45.152200000000001</v>
      </c>
      <c r="O608" s="184"/>
      <c r="P608" s="184"/>
      <c r="Q608" s="184">
        <v>21.947399999999998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44440</v>
      </c>
      <c r="E609" s="184">
        <v>27.642700000000001</v>
      </c>
      <c r="F609" s="184">
        <v>0.24329999999999999</v>
      </c>
      <c r="G609" s="184">
        <v>3.4598</v>
      </c>
      <c r="H609" s="184">
        <v>4.5218999999999996</v>
      </c>
      <c r="I609" s="184">
        <v>4.3192000000000004</v>
      </c>
      <c r="J609" s="184">
        <v>6.4478999999999997</v>
      </c>
      <c r="K609" s="184">
        <v>12.7933</v>
      </c>
      <c r="L609" s="184">
        <v>17.858699999999999</v>
      </c>
      <c r="M609" s="184">
        <v>34.657200000000003</v>
      </c>
      <c r="N609" s="184">
        <v>58.692799999999998</v>
      </c>
      <c r="O609" s="184">
        <v>16.5076</v>
      </c>
      <c r="P609" s="184">
        <v>16.387599999999999</v>
      </c>
      <c r="Q609" s="184">
        <v>7.8647999999999998</v>
      </c>
      <c r="R609" s="184">
        <v>28.846299999999999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44440</v>
      </c>
      <c r="E610" s="184">
        <v>30.307200000000002</v>
      </c>
      <c r="F610" s="184">
        <v>0.24510000000000001</v>
      </c>
      <c r="G610" s="184">
        <v>3.4704000000000002</v>
      </c>
      <c r="H610" s="184">
        <v>4.5368000000000004</v>
      </c>
      <c r="I610" s="184">
        <v>4.3493000000000004</v>
      </c>
      <c r="J610" s="184">
        <v>6.5197000000000003</v>
      </c>
      <c r="K610" s="184">
        <v>13.006500000000001</v>
      </c>
      <c r="L610" s="184">
        <v>18.3048</v>
      </c>
      <c r="M610" s="184">
        <v>35.413699999999999</v>
      </c>
      <c r="N610" s="184">
        <v>59.883499999999998</v>
      </c>
      <c r="O610" s="184">
        <v>17.382100000000001</v>
      </c>
      <c r="P610" s="184">
        <v>17.456399999999999</v>
      </c>
      <c r="Q610" s="184">
        <v>18.130400000000002</v>
      </c>
      <c r="R610" s="184">
        <v>29.813500000000001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44440</v>
      </c>
      <c r="E611" s="184">
        <v>69.165000000000006</v>
      </c>
      <c r="F611" s="184">
        <v>-0.23080000000000001</v>
      </c>
      <c r="G611" s="184">
        <v>2.2168000000000001</v>
      </c>
      <c r="H611" s="184">
        <v>2.6095999999999999</v>
      </c>
      <c r="I611" s="184">
        <v>2.3620000000000001</v>
      </c>
      <c r="J611" s="184">
        <v>3.8668999999999998</v>
      </c>
      <c r="K611" s="184">
        <v>10.5738</v>
      </c>
      <c r="L611" s="184">
        <v>18.051200000000001</v>
      </c>
      <c r="M611" s="184">
        <v>34.985100000000003</v>
      </c>
      <c r="N611" s="184">
        <v>56.213299999999997</v>
      </c>
      <c r="O611" s="184">
        <v>16.152100000000001</v>
      </c>
      <c r="P611" s="184">
        <v>15.042199999999999</v>
      </c>
      <c r="Q611" s="184">
        <v>13.0349</v>
      </c>
      <c r="R611" s="184">
        <v>28.219000000000001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44440</v>
      </c>
      <c r="E612" s="184">
        <v>77.158000000000001</v>
      </c>
      <c r="F612" s="184">
        <v>-0.2276</v>
      </c>
      <c r="G612" s="184">
        <v>2.2353000000000001</v>
      </c>
      <c r="H612" s="184">
        <v>2.6364999999999998</v>
      </c>
      <c r="I612" s="184">
        <v>2.4157999999999999</v>
      </c>
      <c r="J612" s="184">
        <v>3.9963000000000002</v>
      </c>
      <c r="K612" s="184">
        <v>10.948499999999999</v>
      </c>
      <c r="L612" s="184">
        <v>18.852699999999999</v>
      </c>
      <c r="M612" s="184">
        <v>36.3553</v>
      </c>
      <c r="N612" s="184">
        <v>58.2956</v>
      </c>
      <c r="O612" s="184">
        <v>17.592099999999999</v>
      </c>
      <c r="P612" s="184">
        <v>16.516999999999999</v>
      </c>
      <c r="Q612" s="184">
        <v>16.6327</v>
      </c>
      <c r="R612" s="184">
        <v>29.868400000000001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44440</v>
      </c>
      <c r="E613" s="184">
        <v>82.9</v>
      </c>
      <c r="F613" s="184">
        <v>-0.32340000000000002</v>
      </c>
      <c r="G613" s="184">
        <v>2.8969999999999998</v>
      </c>
      <c r="H613" s="184">
        <v>3.5912999999999999</v>
      </c>
      <c r="I613" s="184">
        <v>2.8332000000000002</v>
      </c>
      <c r="J613" s="184">
        <v>3.7494999999999998</v>
      </c>
      <c r="K613" s="184">
        <v>10.831799999999999</v>
      </c>
      <c r="L613" s="184">
        <v>18.007100000000001</v>
      </c>
      <c r="M613" s="184">
        <v>31.846800000000002</v>
      </c>
      <c r="N613" s="184">
        <v>50.183900000000001</v>
      </c>
      <c r="O613" s="184">
        <v>11.3942</v>
      </c>
      <c r="P613" s="184">
        <v>14.020799999999999</v>
      </c>
      <c r="Q613" s="184">
        <v>15.561</v>
      </c>
      <c r="R613" s="184">
        <v>25.3752</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44440</v>
      </c>
      <c r="E614" s="184">
        <v>78.408000000000001</v>
      </c>
      <c r="F614" s="184">
        <v>-0.32540000000000002</v>
      </c>
      <c r="G614" s="184">
        <v>2.8855</v>
      </c>
      <c r="H614" s="184">
        <v>3.5758999999999999</v>
      </c>
      <c r="I614" s="184">
        <v>2.8031999999999999</v>
      </c>
      <c r="J614" s="184">
        <v>3.6785999999999999</v>
      </c>
      <c r="K614" s="184">
        <v>10.619199999999999</v>
      </c>
      <c r="L614" s="184">
        <v>17.569099999999999</v>
      </c>
      <c r="M614" s="184">
        <v>31.156500000000001</v>
      </c>
      <c r="N614" s="184">
        <v>49.1554</v>
      </c>
      <c r="O614" s="184">
        <v>10.7264</v>
      </c>
      <c r="P614" s="184">
        <v>13.2563</v>
      </c>
      <c r="Q614" s="184">
        <v>14.189</v>
      </c>
      <c r="R614" s="184">
        <v>24.590900000000001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44440</v>
      </c>
      <c r="E615" s="184">
        <v>98.059799999999996</v>
      </c>
      <c r="F615" s="184">
        <v>8.2900000000000001E-2</v>
      </c>
      <c r="G615" s="184">
        <v>2.7086999999999999</v>
      </c>
      <c r="H615" s="184">
        <v>3.1930000000000001</v>
      </c>
      <c r="I615" s="184">
        <v>3.0236999999999998</v>
      </c>
      <c r="J615" s="184">
        <v>7.6814999999999998</v>
      </c>
      <c r="K615" s="184">
        <v>13.782</v>
      </c>
      <c r="L615" s="184">
        <v>20.131</v>
      </c>
      <c r="M615" s="184">
        <v>31.389900000000001</v>
      </c>
      <c r="N615" s="184">
        <v>49.921100000000003</v>
      </c>
      <c r="O615" s="184">
        <v>12.601699999999999</v>
      </c>
      <c r="P615" s="184">
        <v>13.598100000000001</v>
      </c>
      <c r="Q615" s="184">
        <v>10.077999999999999</v>
      </c>
      <c r="R615" s="184">
        <v>22.273800000000001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44440</v>
      </c>
      <c r="E616" s="184">
        <v>107.06140000000001</v>
      </c>
      <c r="F616" s="184">
        <v>8.6300000000000002E-2</v>
      </c>
      <c r="G616" s="184">
        <v>2.7265000000000001</v>
      </c>
      <c r="H616" s="184">
        <v>3.2181999999999999</v>
      </c>
      <c r="I616" s="184">
        <v>3.0739999999999998</v>
      </c>
      <c r="J616" s="184">
        <v>7.8055000000000003</v>
      </c>
      <c r="K616" s="184">
        <v>14.1472</v>
      </c>
      <c r="L616" s="184">
        <v>20.904900000000001</v>
      </c>
      <c r="M616" s="184">
        <v>32.6404</v>
      </c>
      <c r="N616" s="184">
        <v>51.814700000000002</v>
      </c>
      <c r="O616" s="184">
        <v>13.926600000000001</v>
      </c>
      <c r="P616" s="184">
        <v>14.9316</v>
      </c>
      <c r="Q616" s="184">
        <v>15.802899999999999</v>
      </c>
      <c r="R616" s="184">
        <v>23.744700000000002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44440</v>
      </c>
      <c r="E617" s="184">
        <v>20.044499999999999</v>
      </c>
      <c r="F617" s="184">
        <v>-6.6799999999999998E-2</v>
      </c>
      <c r="G617" s="184">
        <v>1.9702999999999999</v>
      </c>
      <c r="H617" s="184">
        <v>2.9253</v>
      </c>
      <c r="I617" s="184">
        <v>2.9782000000000002</v>
      </c>
      <c r="J617" s="184">
        <v>5.7572999999999999</v>
      </c>
      <c r="K617" s="184">
        <v>14.1272</v>
      </c>
      <c r="L617" s="184">
        <v>24.016300000000001</v>
      </c>
      <c r="M617" s="184">
        <v>46.040500000000002</v>
      </c>
      <c r="N617" s="184">
        <v>64.374600000000001</v>
      </c>
      <c r="O617" s="184">
        <v>16.539300000000001</v>
      </c>
      <c r="P617" s="184"/>
      <c r="Q617" s="184">
        <v>15.334899999999999</v>
      </c>
      <c r="R617" s="184">
        <v>32.253500000000003</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44440</v>
      </c>
      <c r="E618" s="184">
        <v>18.211099999999998</v>
      </c>
      <c r="F618" s="184">
        <v>-7.1300000000000002E-2</v>
      </c>
      <c r="G618" s="184">
        <v>1.9470000000000001</v>
      </c>
      <c r="H618" s="184">
        <v>2.8927999999999998</v>
      </c>
      <c r="I618" s="184">
        <v>2.9137</v>
      </c>
      <c r="J618" s="184">
        <v>5.5998000000000001</v>
      </c>
      <c r="K618" s="184">
        <v>13.6503</v>
      </c>
      <c r="L618" s="184">
        <v>22.989799999999999</v>
      </c>
      <c r="M618" s="184">
        <v>44.256599999999999</v>
      </c>
      <c r="N618" s="184">
        <v>61.705399999999997</v>
      </c>
      <c r="O618" s="184">
        <v>14.5467</v>
      </c>
      <c r="P618" s="184"/>
      <c r="Q618" s="184">
        <v>13.087199999999999</v>
      </c>
      <c r="R618" s="184">
        <v>30.074000000000002</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44440</v>
      </c>
      <c r="E619" s="184">
        <v>33.045000000000002</v>
      </c>
      <c r="F619" s="184">
        <v>0.37059999999999998</v>
      </c>
      <c r="G619" s="184">
        <v>3.0017</v>
      </c>
      <c r="H619" s="184">
        <v>3.7585000000000002</v>
      </c>
      <c r="I619" s="184">
        <v>3.0081000000000002</v>
      </c>
      <c r="J619" s="184">
        <v>6.0153999999999996</v>
      </c>
      <c r="K619" s="184">
        <v>11.9069</v>
      </c>
      <c r="L619" s="184">
        <v>20.615400000000001</v>
      </c>
      <c r="M619" s="184">
        <v>40.151800000000001</v>
      </c>
      <c r="N619" s="184">
        <v>62.407200000000003</v>
      </c>
      <c r="O619" s="184">
        <v>21.798100000000002</v>
      </c>
      <c r="P619" s="184">
        <v>22.486699999999999</v>
      </c>
      <c r="Q619" s="184">
        <v>23.411799999999999</v>
      </c>
      <c r="R619" s="184">
        <v>35.238599999999998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44440</v>
      </c>
      <c r="E620" s="184">
        <v>30.446000000000002</v>
      </c>
      <c r="F620" s="184">
        <v>0.36919999999999997</v>
      </c>
      <c r="G620" s="184">
        <v>2.9834000000000001</v>
      </c>
      <c r="H620" s="184">
        <v>3.7342</v>
      </c>
      <c r="I620" s="184">
        <v>2.9554999999999998</v>
      </c>
      <c r="J620" s="184">
        <v>5.8917999999999999</v>
      </c>
      <c r="K620" s="184">
        <v>11.5442</v>
      </c>
      <c r="L620" s="184">
        <v>19.8095</v>
      </c>
      <c r="M620" s="184">
        <v>38.668199999999999</v>
      </c>
      <c r="N620" s="184">
        <v>60.090400000000002</v>
      </c>
      <c r="O620" s="184">
        <v>19.926600000000001</v>
      </c>
      <c r="P620" s="184">
        <v>20.752300000000002</v>
      </c>
      <c r="Q620" s="184">
        <v>21.645399999999999</v>
      </c>
      <c r="R620" s="184">
        <v>33.226300000000002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44440</v>
      </c>
      <c r="E621" s="184">
        <v>29.7318</v>
      </c>
      <c r="F621" s="184">
        <v>0.26440000000000002</v>
      </c>
      <c r="G621" s="184">
        <v>4.0898000000000003</v>
      </c>
      <c r="H621" s="184">
        <v>4.9474</v>
      </c>
      <c r="I621" s="184">
        <v>3.4477000000000002</v>
      </c>
      <c r="J621" s="184">
        <v>6.1803999999999997</v>
      </c>
      <c r="K621" s="184">
        <v>16.784400000000002</v>
      </c>
      <c r="L621" s="184">
        <v>23.511500000000002</v>
      </c>
      <c r="M621" s="184">
        <v>43.923200000000001</v>
      </c>
      <c r="N621" s="184">
        <v>64.892700000000005</v>
      </c>
      <c r="O621" s="184">
        <v>16.1252</v>
      </c>
      <c r="P621" s="184">
        <v>17.7624</v>
      </c>
      <c r="Q621" s="184">
        <v>17.902200000000001</v>
      </c>
      <c r="R621" s="184">
        <v>29.471800000000002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44440</v>
      </c>
      <c r="E622" s="184">
        <v>27.197199999999999</v>
      </c>
      <c r="F622" s="184">
        <v>0.2606</v>
      </c>
      <c r="G622" s="184">
        <v>4.0711000000000004</v>
      </c>
      <c r="H622" s="184">
        <v>4.9210000000000003</v>
      </c>
      <c r="I622" s="184">
        <v>3.3957000000000002</v>
      </c>
      <c r="J622" s="184">
        <v>6.0547000000000004</v>
      </c>
      <c r="K622" s="184">
        <v>16.401</v>
      </c>
      <c r="L622" s="184">
        <v>22.706700000000001</v>
      </c>
      <c r="M622" s="184">
        <v>42.521299999999997</v>
      </c>
      <c r="N622" s="184">
        <v>62.7211</v>
      </c>
      <c r="O622" s="184">
        <v>14.606999999999999</v>
      </c>
      <c r="P622" s="184">
        <v>16.2073</v>
      </c>
      <c r="Q622" s="184">
        <v>16.325099999999999</v>
      </c>
      <c r="R622" s="184">
        <v>27.760200000000001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44440</v>
      </c>
      <c r="E623" s="184">
        <v>21.808800000000002</v>
      </c>
      <c r="F623" s="184">
        <v>0.14099999999999999</v>
      </c>
      <c r="G623" s="184">
        <v>2.3593999999999999</v>
      </c>
      <c r="H623" s="184">
        <v>2.8188</v>
      </c>
      <c r="I623" s="184">
        <v>2.3056000000000001</v>
      </c>
      <c r="J623" s="184">
        <v>5.9790999999999999</v>
      </c>
      <c r="K623" s="184">
        <v>11.050700000000001</v>
      </c>
      <c r="L623" s="184">
        <v>15.2667</v>
      </c>
      <c r="M623" s="184">
        <v>30.661300000000001</v>
      </c>
      <c r="N623" s="184">
        <v>48.195900000000002</v>
      </c>
      <c r="O623" s="184">
        <v>12.604200000000001</v>
      </c>
      <c r="P623" s="184">
        <v>13.1294</v>
      </c>
      <c r="Q623" s="184">
        <v>14.723599999999999</v>
      </c>
      <c r="R623" s="184">
        <v>23.384499999999999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44440</v>
      </c>
      <c r="E624" s="184">
        <v>19.807500000000001</v>
      </c>
      <c r="F624" s="184">
        <v>0.13550000000000001</v>
      </c>
      <c r="G624" s="184">
        <v>2.3325999999999998</v>
      </c>
      <c r="H624" s="184">
        <v>2.7812999999999999</v>
      </c>
      <c r="I624" s="184">
        <v>2.2317</v>
      </c>
      <c r="J624" s="184">
        <v>5.798</v>
      </c>
      <c r="K624" s="184">
        <v>10.519399999999999</v>
      </c>
      <c r="L624" s="184">
        <v>14.145200000000001</v>
      </c>
      <c r="M624" s="184">
        <v>28.7623</v>
      </c>
      <c r="N624" s="184">
        <v>45.31</v>
      </c>
      <c r="O624" s="184">
        <v>10.5947</v>
      </c>
      <c r="P624" s="184">
        <v>11.213699999999999</v>
      </c>
      <c r="Q624" s="184">
        <v>12.7948</v>
      </c>
      <c r="R624" s="184">
        <v>21.220600000000001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44440</v>
      </c>
      <c r="E625" s="184">
        <v>74.726500000000001</v>
      </c>
      <c r="F625" s="184">
        <v>-0.26850000000000002</v>
      </c>
      <c r="G625" s="184">
        <v>2.2153999999999998</v>
      </c>
      <c r="H625" s="184">
        <v>2.5190000000000001</v>
      </c>
      <c r="I625" s="184">
        <v>3.1943000000000001</v>
      </c>
      <c r="J625" s="184">
        <v>6.5339</v>
      </c>
      <c r="K625" s="184">
        <v>12.536899999999999</v>
      </c>
      <c r="L625" s="184">
        <v>19.366399999999999</v>
      </c>
      <c r="M625" s="184">
        <v>43.9071</v>
      </c>
      <c r="N625" s="184">
        <v>62.708500000000001</v>
      </c>
      <c r="O625" s="184">
        <v>8.0920000000000005</v>
      </c>
      <c r="P625" s="184">
        <v>8.4151000000000007</v>
      </c>
      <c r="Q625" s="184">
        <v>13.4337</v>
      </c>
      <c r="R625" s="184">
        <v>25.531199999999998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44440</v>
      </c>
      <c r="E626" s="184">
        <v>79.832899999999995</v>
      </c>
      <c r="F626" s="184">
        <v>-0.26700000000000002</v>
      </c>
      <c r="G626" s="184">
        <v>2.2237</v>
      </c>
      <c r="H626" s="184">
        <v>2.5305</v>
      </c>
      <c r="I626" s="184">
        <v>3.2185000000000001</v>
      </c>
      <c r="J626" s="184">
        <v>6.5941000000000001</v>
      </c>
      <c r="K626" s="184">
        <v>12.715</v>
      </c>
      <c r="L626" s="184">
        <v>19.774100000000001</v>
      </c>
      <c r="M626" s="184">
        <v>44.657800000000002</v>
      </c>
      <c r="N626" s="184">
        <v>63.841099999999997</v>
      </c>
      <c r="O626" s="184">
        <v>8.8686000000000007</v>
      </c>
      <c r="P626" s="184">
        <v>9.2975999999999992</v>
      </c>
      <c r="Q626" s="184">
        <v>14.435600000000001</v>
      </c>
      <c r="R626" s="184">
        <v>26.405799999999999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44440</v>
      </c>
      <c r="E627" s="184">
        <v>18.005600000000001</v>
      </c>
      <c r="F627" s="184">
        <v>0.3165</v>
      </c>
      <c r="G627" s="184">
        <v>2.7364999999999999</v>
      </c>
      <c r="H627" s="184">
        <v>3.2732999999999999</v>
      </c>
      <c r="I627" s="184">
        <v>3.1113</v>
      </c>
      <c r="J627" s="184">
        <v>4.2975000000000003</v>
      </c>
      <c r="K627" s="184">
        <v>11.601000000000001</v>
      </c>
      <c r="L627" s="184">
        <v>22.507100000000001</v>
      </c>
      <c r="M627" s="184">
        <v>34.877400000000002</v>
      </c>
      <c r="N627" s="184">
        <v>51.263100000000001</v>
      </c>
      <c r="O627" s="184"/>
      <c r="P627" s="184"/>
      <c r="Q627" s="184">
        <v>32.150799999999997</v>
      </c>
      <c r="R627" s="184">
        <v>33.478299999999997</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44440</v>
      </c>
      <c r="E628" s="184">
        <v>17.546900000000001</v>
      </c>
      <c r="F628" s="184">
        <v>0.31269999999999998</v>
      </c>
      <c r="G628" s="184">
        <v>2.7174</v>
      </c>
      <c r="H628" s="184">
        <v>3.2467999999999999</v>
      </c>
      <c r="I628" s="184">
        <v>3.0594000000000001</v>
      </c>
      <c r="J628" s="184">
        <v>4.1749000000000001</v>
      </c>
      <c r="K628" s="184">
        <v>11.235900000000001</v>
      </c>
      <c r="L628" s="184">
        <v>21.7334</v>
      </c>
      <c r="M628" s="184">
        <v>33.6387</v>
      </c>
      <c r="N628" s="184">
        <v>49.432000000000002</v>
      </c>
      <c r="O628" s="184"/>
      <c r="P628" s="184"/>
      <c r="Q628" s="184">
        <v>30.5441</v>
      </c>
      <c r="R628" s="184">
        <v>31.8477</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44440</v>
      </c>
      <c r="E629" s="184">
        <v>24.14</v>
      </c>
      <c r="F629" s="184">
        <v>-0.28910000000000002</v>
      </c>
      <c r="G629" s="184">
        <v>2.0287000000000002</v>
      </c>
      <c r="H629" s="184">
        <v>2.2881</v>
      </c>
      <c r="I629" s="184">
        <v>1.5992999999999999</v>
      </c>
      <c r="J629" s="184">
        <v>3.9173</v>
      </c>
      <c r="K629" s="184">
        <v>9.6774000000000004</v>
      </c>
      <c r="L629" s="184">
        <v>20.219100000000001</v>
      </c>
      <c r="M629" s="184">
        <v>39.860999999999997</v>
      </c>
      <c r="N629" s="184">
        <v>58.399000000000001</v>
      </c>
      <c r="O629" s="184">
        <v>16.562200000000001</v>
      </c>
      <c r="P629" s="184">
        <v>15.9772</v>
      </c>
      <c r="Q629" s="184">
        <v>16.629799999999999</v>
      </c>
      <c r="R629" s="184">
        <v>29.249300000000002</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44440</v>
      </c>
      <c r="E630" s="184">
        <v>22.33</v>
      </c>
      <c r="F630" s="184">
        <v>-0.26800000000000002</v>
      </c>
      <c r="G630" s="184">
        <v>2.0101</v>
      </c>
      <c r="H630" s="184">
        <v>2.2904</v>
      </c>
      <c r="I630" s="184">
        <v>1.5924</v>
      </c>
      <c r="J630" s="184">
        <v>3.8121999999999998</v>
      </c>
      <c r="K630" s="184">
        <v>9.4071999999999996</v>
      </c>
      <c r="L630" s="184">
        <v>19.5396</v>
      </c>
      <c r="M630" s="184">
        <v>38.695700000000002</v>
      </c>
      <c r="N630" s="184">
        <v>56.591900000000003</v>
      </c>
      <c r="O630" s="184">
        <v>14.9247</v>
      </c>
      <c r="P630" s="184">
        <v>14.2639</v>
      </c>
      <c r="Q630" s="184">
        <v>15.053900000000001</v>
      </c>
      <c r="R630" s="184">
        <v>27.587399999999999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44440</v>
      </c>
      <c r="E631" s="184">
        <v>866.98367995292006</v>
      </c>
      <c r="F631" s="184">
        <v>0.13</v>
      </c>
      <c r="G631" s="184">
        <v>3.0636999999999999</v>
      </c>
      <c r="H631" s="184">
        <v>3.7763</v>
      </c>
      <c r="I631" s="184">
        <v>2.8536000000000001</v>
      </c>
      <c r="J631" s="184">
        <v>5.6798999999999999</v>
      </c>
      <c r="K631" s="184">
        <v>10.969099999999999</v>
      </c>
      <c r="L631" s="184">
        <v>17.869499999999999</v>
      </c>
      <c r="M631" s="184">
        <v>35.313699999999997</v>
      </c>
      <c r="N631" s="184">
        <v>54.296700000000001</v>
      </c>
      <c r="O631" s="184">
        <v>11.9727</v>
      </c>
      <c r="P631" s="184">
        <v>11.470499999999999</v>
      </c>
      <c r="Q631" s="184">
        <v>19.174800000000001</v>
      </c>
      <c r="R631" s="184">
        <v>27.785799999999998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44440</v>
      </c>
      <c r="E632" s="184">
        <v>306.14</v>
      </c>
      <c r="F632" s="184">
        <v>0.1308</v>
      </c>
      <c r="G632" s="184">
        <v>3.0705</v>
      </c>
      <c r="H632" s="184">
        <v>3.7867999999999999</v>
      </c>
      <c r="I632" s="184">
        <v>2.8696000000000002</v>
      </c>
      <c r="J632" s="184">
        <v>5.7222999999999997</v>
      </c>
      <c r="K632" s="184">
        <v>11.081300000000001</v>
      </c>
      <c r="L632" s="184">
        <v>18.114100000000001</v>
      </c>
      <c r="M632" s="184">
        <v>35.724400000000003</v>
      </c>
      <c r="N632" s="184">
        <v>54.921300000000002</v>
      </c>
      <c r="O632" s="184">
        <v>12.4049</v>
      </c>
      <c r="P632" s="184">
        <v>11.9856</v>
      </c>
      <c r="Q632" s="184">
        <v>13.532500000000001</v>
      </c>
      <c r="R632" s="184">
        <v>28.258600000000001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44440</v>
      </c>
      <c r="E633" s="184">
        <v>472.43117172860599</v>
      </c>
      <c r="F633" s="184">
        <v>0.16950000000000001</v>
      </c>
      <c r="G633" s="184">
        <v>3.0468999999999999</v>
      </c>
      <c r="H633" s="184">
        <v>3.7363</v>
      </c>
      <c r="I633" s="184">
        <v>2.8371</v>
      </c>
      <c r="J633" s="184">
        <v>5.6078000000000001</v>
      </c>
      <c r="K633" s="184">
        <v>10.8131</v>
      </c>
      <c r="L633" s="184">
        <v>17.7014</v>
      </c>
      <c r="M633" s="184">
        <v>35.067100000000003</v>
      </c>
      <c r="N633" s="184">
        <v>53.783499999999997</v>
      </c>
      <c r="O633" s="184">
        <v>12.248200000000001</v>
      </c>
      <c r="P633" s="184">
        <v>14.367599999999999</v>
      </c>
      <c r="Q633" s="184">
        <v>16.3642</v>
      </c>
      <c r="R633" s="184">
        <v>27.834099999999999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44440</v>
      </c>
      <c r="E634" s="184">
        <v>327.58999999999997</v>
      </c>
      <c r="F634" s="184">
        <v>0.16819999999999999</v>
      </c>
      <c r="G634" s="184">
        <v>3.0546000000000002</v>
      </c>
      <c r="H634" s="184">
        <v>3.7465000000000002</v>
      </c>
      <c r="I634" s="184">
        <v>2.8572000000000002</v>
      </c>
      <c r="J634" s="184">
        <v>5.6571999999999996</v>
      </c>
      <c r="K634" s="184">
        <v>10.960900000000001</v>
      </c>
      <c r="L634" s="184">
        <v>18.016400000000001</v>
      </c>
      <c r="M634" s="184">
        <v>35.591900000000003</v>
      </c>
      <c r="N634" s="184">
        <v>54.581899999999997</v>
      </c>
      <c r="O634" s="184">
        <v>12.8652</v>
      </c>
      <c r="P634" s="184">
        <v>14.9672</v>
      </c>
      <c r="Q634" s="184">
        <v>16.725200000000001</v>
      </c>
      <c r="R634" s="184">
        <v>28.475300000000001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44440</v>
      </c>
      <c r="E635" s="184">
        <v>204.2937</v>
      </c>
      <c r="F635" s="184">
        <v>0.42609999999999998</v>
      </c>
      <c r="G635" s="184">
        <v>2.0392000000000001</v>
      </c>
      <c r="H635" s="184">
        <v>2.5221</v>
      </c>
      <c r="I635" s="184">
        <v>1.9219999999999999</v>
      </c>
      <c r="J635" s="184">
        <v>-1.8389</v>
      </c>
      <c r="K635" s="184">
        <v>8.6011000000000006</v>
      </c>
      <c r="L635" s="184">
        <v>32.891500000000001</v>
      </c>
      <c r="M635" s="184">
        <v>60.926699999999997</v>
      </c>
      <c r="N635" s="184">
        <v>85.293300000000002</v>
      </c>
      <c r="O635" s="184">
        <v>27.970600000000001</v>
      </c>
      <c r="P635" s="184">
        <v>22.1798</v>
      </c>
      <c r="Q635" s="184">
        <v>15.113200000000001</v>
      </c>
      <c r="R635" s="184">
        <v>53.131900000000002</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44440</v>
      </c>
      <c r="E636" s="184">
        <v>216.8588</v>
      </c>
      <c r="F636" s="184">
        <v>0.43169999999999997</v>
      </c>
      <c r="G636" s="184">
        <v>2.0686</v>
      </c>
      <c r="H636" s="184">
        <v>2.5632999999999999</v>
      </c>
      <c r="I636" s="184">
        <v>2.0028000000000001</v>
      </c>
      <c r="J636" s="184">
        <v>-1.6601999999999999</v>
      </c>
      <c r="K636" s="184">
        <v>9.1593</v>
      </c>
      <c r="L636" s="184">
        <v>34.3324</v>
      </c>
      <c r="M636" s="184">
        <v>63.541600000000003</v>
      </c>
      <c r="N636" s="184">
        <v>89.180199999999999</v>
      </c>
      <c r="O636" s="184">
        <v>29.9787</v>
      </c>
      <c r="P636" s="184">
        <v>23.428999999999998</v>
      </c>
      <c r="Q636" s="184">
        <v>21.870200000000001</v>
      </c>
      <c r="R636" s="184">
        <v>56.110199999999999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44440</v>
      </c>
      <c r="E637" s="184">
        <v>76.14</v>
      </c>
      <c r="F637" s="184">
        <v>-0.4446</v>
      </c>
      <c r="G637" s="184">
        <v>1.5606</v>
      </c>
      <c r="H637" s="184">
        <v>1.6962999999999999</v>
      </c>
      <c r="I637" s="184">
        <v>0.46179999999999999</v>
      </c>
      <c r="J637" s="184">
        <v>3.4792000000000001</v>
      </c>
      <c r="K637" s="184">
        <v>6.9231999999999996</v>
      </c>
      <c r="L637" s="184">
        <v>14.7378</v>
      </c>
      <c r="M637" s="184">
        <v>31.230599999999999</v>
      </c>
      <c r="N637" s="184">
        <v>54.724600000000002</v>
      </c>
      <c r="O637" s="184">
        <v>11.1205</v>
      </c>
      <c r="P637" s="184">
        <v>10.917899999999999</v>
      </c>
      <c r="Q637" s="184">
        <v>17.334499999999998</v>
      </c>
      <c r="R637" s="184">
        <v>21.8718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44440</v>
      </c>
      <c r="E638" s="184">
        <v>74.94</v>
      </c>
      <c r="F638" s="184">
        <v>-0.43840000000000001</v>
      </c>
      <c r="G638" s="184">
        <v>1.5585</v>
      </c>
      <c r="H638" s="184">
        <v>1.6825000000000001</v>
      </c>
      <c r="I638" s="184">
        <v>0.45579999999999998</v>
      </c>
      <c r="J638" s="184">
        <v>3.4510999999999998</v>
      </c>
      <c r="K638" s="184">
        <v>6.7826000000000004</v>
      </c>
      <c r="L638" s="184">
        <v>14.4472</v>
      </c>
      <c r="M638" s="184">
        <v>30.762499999999999</v>
      </c>
      <c r="N638" s="184">
        <v>53.9758</v>
      </c>
      <c r="O638" s="184">
        <v>10.627700000000001</v>
      </c>
      <c r="P638" s="184">
        <v>10.5321</v>
      </c>
      <c r="Q638" s="184">
        <v>16.996200000000002</v>
      </c>
      <c r="R638" s="184">
        <v>21.277899999999999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44440</v>
      </c>
      <c r="E639" s="184">
        <v>227.02549999999999</v>
      </c>
      <c r="F639" s="184">
        <v>0.1643</v>
      </c>
      <c r="G639" s="184">
        <v>2.4841000000000002</v>
      </c>
      <c r="H639" s="184">
        <v>3.3898000000000001</v>
      </c>
      <c r="I639" s="184">
        <v>2.5343</v>
      </c>
      <c r="J639" s="184">
        <v>4.2723000000000004</v>
      </c>
      <c r="K639" s="184">
        <v>10.2982</v>
      </c>
      <c r="L639" s="184">
        <v>18.302600000000002</v>
      </c>
      <c r="M639" s="184">
        <v>35.6297</v>
      </c>
      <c r="N639" s="184">
        <v>52.179499999999997</v>
      </c>
      <c r="O639" s="184">
        <v>14.113300000000001</v>
      </c>
      <c r="P639" s="184">
        <v>12.9191</v>
      </c>
      <c r="Q639" s="184">
        <v>15.001799999999999</v>
      </c>
      <c r="R639" s="184">
        <v>28.512599999999999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44440</v>
      </c>
      <c r="E640" s="184">
        <v>669.15936396247605</v>
      </c>
      <c r="F640" s="184">
        <v>0.16250000000000001</v>
      </c>
      <c r="G640" s="184">
        <v>2.4748000000000001</v>
      </c>
      <c r="H640" s="184">
        <v>3.3765000000000001</v>
      </c>
      <c r="I640" s="184">
        <v>2.5095000000000001</v>
      </c>
      <c r="J640" s="184">
        <v>4.2153</v>
      </c>
      <c r="K640" s="184">
        <v>10.134399999999999</v>
      </c>
      <c r="L640" s="184">
        <v>17.935199999999998</v>
      </c>
      <c r="M640" s="184">
        <v>34.991799999999998</v>
      </c>
      <c r="N640" s="184">
        <v>51.235900000000001</v>
      </c>
      <c r="O640" s="184">
        <v>13.407299999999999</v>
      </c>
      <c r="P640" s="184">
        <v>12.186999999999999</v>
      </c>
      <c r="Q640" s="184">
        <v>15.9275</v>
      </c>
      <c r="R640" s="184">
        <v>27.7118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44440</v>
      </c>
      <c r="E641" s="184">
        <v>23.3294</v>
      </c>
      <c r="F641" s="184">
        <v>-0.1532</v>
      </c>
      <c r="G641" s="184">
        <v>2.9190999999999998</v>
      </c>
      <c r="H641" s="184">
        <v>3.7216999999999998</v>
      </c>
      <c r="I641" s="184">
        <v>3.4114</v>
      </c>
      <c r="J641" s="184">
        <v>3.3056000000000001</v>
      </c>
      <c r="K641" s="184">
        <v>9.4419000000000004</v>
      </c>
      <c r="L641" s="184">
        <v>20.734500000000001</v>
      </c>
      <c r="M641" s="184">
        <v>39.027700000000003</v>
      </c>
      <c r="N641" s="184">
        <v>61.793999999999997</v>
      </c>
      <c r="O641" s="184">
        <v>18.132400000000001</v>
      </c>
      <c r="P641" s="184">
        <v>14.577199999999999</v>
      </c>
      <c r="Q641" s="184">
        <v>13.851900000000001</v>
      </c>
      <c r="R641" s="184">
        <v>34.715200000000003</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44440</v>
      </c>
      <c r="E642" s="184">
        <v>22.742799999999999</v>
      </c>
      <c r="F642" s="184">
        <v>-0.15409999999999999</v>
      </c>
      <c r="G642" s="184">
        <v>2.9142000000000001</v>
      </c>
      <c r="H642" s="184">
        <v>3.7143999999999999</v>
      </c>
      <c r="I642" s="184">
        <v>3.3969999999999998</v>
      </c>
      <c r="J642" s="184">
        <v>3.2730999999999999</v>
      </c>
      <c r="K642" s="184">
        <v>9.3451000000000004</v>
      </c>
      <c r="L642" s="184">
        <v>20.521699999999999</v>
      </c>
      <c r="M642" s="184">
        <v>38.659500000000001</v>
      </c>
      <c r="N642" s="184">
        <v>61.222099999999998</v>
      </c>
      <c r="O642" s="184">
        <v>17.542300000000001</v>
      </c>
      <c r="P642" s="184">
        <v>14.077500000000001</v>
      </c>
      <c r="Q642" s="184">
        <v>13.4109</v>
      </c>
      <c r="R642" s="184">
        <v>34.243699999999997</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44440</v>
      </c>
      <c r="E643" s="184">
        <v>24.805299999999999</v>
      </c>
      <c r="F643" s="184">
        <v>-0.13730000000000001</v>
      </c>
      <c r="G643" s="184">
        <v>2.9068999999999998</v>
      </c>
      <c r="H643" s="184">
        <v>3.6634000000000002</v>
      </c>
      <c r="I643" s="184">
        <v>3.25</v>
      </c>
      <c r="J643" s="184">
        <v>3.4028</v>
      </c>
      <c r="K643" s="184">
        <v>9.9404000000000003</v>
      </c>
      <c r="L643" s="184">
        <v>21.104299999999999</v>
      </c>
      <c r="M643" s="184">
        <v>38.8354</v>
      </c>
      <c r="N643" s="184">
        <v>61.604399999999998</v>
      </c>
      <c r="O643" s="184">
        <v>20.221</v>
      </c>
      <c r="P643" s="184">
        <v>16.0032</v>
      </c>
      <c r="Q643" s="184">
        <v>15.1455</v>
      </c>
      <c r="R643" s="184">
        <v>36.435499999999998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44440</v>
      </c>
      <c r="E644" s="184">
        <v>24.188600000000001</v>
      </c>
      <c r="F644" s="184">
        <v>-0.13789999999999999</v>
      </c>
      <c r="G644" s="184">
        <v>2.9022000000000001</v>
      </c>
      <c r="H644" s="184">
        <v>3.6566999999999998</v>
      </c>
      <c r="I644" s="184">
        <v>3.2364000000000002</v>
      </c>
      <c r="J644" s="184">
        <v>3.3704999999999998</v>
      </c>
      <c r="K644" s="184">
        <v>9.8437999999999999</v>
      </c>
      <c r="L644" s="184">
        <v>20.8916</v>
      </c>
      <c r="M644" s="184">
        <v>38.472200000000001</v>
      </c>
      <c r="N644" s="184">
        <v>61.040500000000002</v>
      </c>
      <c r="O644" s="184">
        <v>19.6251</v>
      </c>
      <c r="P644" s="184">
        <v>15.510400000000001</v>
      </c>
      <c r="Q644" s="184">
        <v>14.695499999999999</v>
      </c>
      <c r="R644" s="184">
        <v>35.9649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44440</v>
      </c>
      <c r="E645" s="184">
        <v>24.4499</v>
      </c>
      <c r="F645" s="184">
        <v>-0.16900000000000001</v>
      </c>
      <c r="G645" s="184">
        <v>2.8620999999999999</v>
      </c>
      <c r="H645" s="184">
        <v>3.7176999999999998</v>
      </c>
      <c r="I645" s="184">
        <v>3.5512999999999999</v>
      </c>
      <c r="J645" s="184">
        <v>3.5</v>
      </c>
      <c r="K645" s="184">
        <v>9.5724999999999998</v>
      </c>
      <c r="L645" s="184">
        <v>20.949300000000001</v>
      </c>
      <c r="M645" s="184">
        <v>39.168199999999999</v>
      </c>
      <c r="N645" s="184">
        <v>62.300400000000003</v>
      </c>
      <c r="O645" s="184">
        <v>20.5017</v>
      </c>
      <c r="P645" s="184">
        <v>16.204499999999999</v>
      </c>
      <c r="Q645" s="184">
        <v>17.917000000000002</v>
      </c>
      <c r="R645" s="184">
        <v>36.151499999999999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44440</v>
      </c>
      <c r="E646" s="184">
        <v>23.305399999999999</v>
      </c>
      <c r="F646" s="184">
        <v>-0.1701</v>
      </c>
      <c r="G646" s="184">
        <v>2.8559000000000001</v>
      </c>
      <c r="H646" s="184">
        <v>3.7090999999999998</v>
      </c>
      <c r="I646" s="184">
        <v>3.5335000000000001</v>
      </c>
      <c r="J646" s="184">
        <v>3.4582000000000002</v>
      </c>
      <c r="K646" s="184">
        <v>9.4499999999999993</v>
      </c>
      <c r="L646" s="184">
        <v>20.677700000000002</v>
      </c>
      <c r="M646" s="184">
        <v>38.690399999999997</v>
      </c>
      <c r="N646" s="184">
        <v>61.5413</v>
      </c>
      <c r="O646" s="184">
        <v>19.7761</v>
      </c>
      <c r="P646" s="184">
        <v>15.247400000000001</v>
      </c>
      <c r="Q646" s="184">
        <v>16.8795</v>
      </c>
      <c r="R646" s="184">
        <v>35.502899999999997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44440</v>
      </c>
      <c r="E647" s="184">
        <v>28.817699999999999</v>
      </c>
      <c r="F647" s="184">
        <v>-0.32029999999999997</v>
      </c>
      <c r="G647" s="184">
        <v>2.0192999999999999</v>
      </c>
      <c r="H647" s="184">
        <v>3.2092999999999998</v>
      </c>
      <c r="I647" s="184">
        <v>2.3887</v>
      </c>
      <c r="J647" s="184">
        <v>-1.2737000000000001</v>
      </c>
      <c r="K647" s="184">
        <v>22.2685</v>
      </c>
      <c r="L647" s="184">
        <v>38.158700000000003</v>
      </c>
      <c r="M647" s="184">
        <v>62.960099999999997</v>
      </c>
      <c r="N647" s="184">
        <v>86.640699999999995</v>
      </c>
      <c r="O647" s="184">
        <v>27.791399999999999</v>
      </c>
      <c r="P647" s="184"/>
      <c r="Q647" s="184">
        <v>27.024000000000001</v>
      </c>
      <c r="R647" s="184">
        <v>51.361600000000003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44440</v>
      </c>
      <c r="E648" s="184">
        <v>27.929200000000002</v>
      </c>
      <c r="F648" s="184">
        <v>-0.32190000000000002</v>
      </c>
      <c r="G648" s="184">
        <v>2.0125999999999999</v>
      </c>
      <c r="H648" s="184">
        <v>3.1999</v>
      </c>
      <c r="I648" s="184">
        <v>2.3708</v>
      </c>
      <c r="J648" s="184">
        <v>-1.3144</v>
      </c>
      <c r="K648" s="184">
        <v>22.129000000000001</v>
      </c>
      <c r="L648" s="184">
        <v>37.846400000000003</v>
      </c>
      <c r="M648" s="184">
        <v>62.399799999999999</v>
      </c>
      <c r="N648" s="184">
        <v>85.766199999999998</v>
      </c>
      <c r="O648" s="184">
        <v>27.043199999999999</v>
      </c>
      <c r="P648" s="184"/>
      <c r="Q648" s="184">
        <v>26.1281</v>
      </c>
      <c r="R648" s="184">
        <v>50.628100000000003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44440</v>
      </c>
      <c r="E649" s="184">
        <v>15.873699999999999</v>
      </c>
      <c r="F649" s="184">
        <v>0.23300000000000001</v>
      </c>
      <c r="G649" s="184">
        <v>2.6839</v>
      </c>
      <c r="H649" s="184">
        <v>3.4615999999999998</v>
      </c>
      <c r="I649" s="184">
        <v>2.7164999999999999</v>
      </c>
      <c r="J649" s="184">
        <v>3.7726999999999999</v>
      </c>
      <c r="K649" s="184">
        <v>9.0930999999999997</v>
      </c>
      <c r="L649" s="184">
        <v>16.940200000000001</v>
      </c>
      <c r="M649" s="184">
        <v>34.017499999999998</v>
      </c>
      <c r="N649" s="184">
        <v>50.0137</v>
      </c>
      <c r="O649" s="184">
        <v>15.421799999999999</v>
      </c>
      <c r="P649" s="184"/>
      <c r="Q649" s="184">
        <v>14.396100000000001</v>
      </c>
      <c r="R649" s="184">
        <v>27.0258</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44440</v>
      </c>
      <c r="E650" s="184">
        <v>15.5008</v>
      </c>
      <c r="F650" s="184">
        <v>0.2321</v>
      </c>
      <c r="G650" s="184">
        <v>2.6781000000000001</v>
      </c>
      <c r="H650" s="184">
        <v>3.4531999999999998</v>
      </c>
      <c r="I650" s="184">
        <v>2.7006000000000001</v>
      </c>
      <c r="J650" s="184">
        <v>3.7349000000000001</v>
      </c>
      <c r="K650" s="184">
        <v>8.9824999999999999</v>
      </c>
      <c r="L650" s="184">
        <v>16.720300000000002</v>
      </c>
      <c r="M650" s="184">
        <v>33.643700000000003</v>
      </c>
      <c r="N650" s="184">
        <v>49.373600000000003</v>
      </c>
      <c r="O650" s="184">
        <v>14.7163</v>
      </c>
      <c r="P650" s="184"/>
      <c r="Q650" s="184">
        <v>13.6073</v>
      </c>
      <c r="R650" s="184">
        <v>26.3767</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44440</v>
      </c>
      <c r="E651" s="184">
        <v>17.485399999999998</v>
      </c>
      <c r="F651" s="184">
        <v>0.1552</v>
      </c>
      <c r="G651" s="184">
        <v>3.2275</v>
      </c>
      <c r="H651" s="184">
        <v>3.8275999999999999</v>
      </c>
      <c r="I651" s="184">
        <v>2.5958000000000001</v>
      </c>
      <c r="J651" s="184">
        <v>3.6074000000000002</v>
      </c>
      <c r="K651" s="184">
        <v>9.7274999999999991</v>
      </c>
      <c r="L651" s="184">
        <v>18.706</v>
      </c>
      <c r="M651" s="184">
        <v>36.165300000000002</v>
      </c>
      <c r="N651" s="184">
        <v>57.163699999999999</v>
      </c>
      <c r="O651" s="184">
        <v>18.096900000000002</v>
      </c>
      <c r="P651" s="184"/>
      <c r="Q651" s="184">
        <v>19.553599999999999</v>
      </c>
      <c r="R651" s="184">
        <v>31.221599999999999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44440</v>
      </c>
      <c r="E652" s="184">
        <v>17.079599999999999</v>
      </c>
      <c r="F652" s="184">
        <v>0.15359999999999999</v>
      </c>
      <c r="G652" s="184">
        <v>3.2218</v>
      </c>
      <c r="H652" s="184">
        <v>3.8197999999999999</v>
      </c>
      <c r="I652" s="184">
        <v>2.5802</v>
      </c>
      <c r="J652" s="184">
        <v>3.5691999999999999</v>
      </c>
      <c r="K652" s="184">
        <v>9.6166999999999998</v>
      </c>
      <c r="L652" s="184">
        <v>18.484100000000002</v>
      </c>
      <c r="M652" s="184">
        <v>35.773299999999999</v>
      </c>
      <c r="N652" s="184">
        <v>56.458199999999998</v>
      </c>
      <c r="O652" s="184">
        <v>17.245200000000001</v>
      </c>
      <c r="P652" s="184"/>
      <c r="Q652" s="184">
        <v>18.659700000000001</v>
      </c>
      <c r="R652" s="184">
        <v>30.510100000000001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44440</v>
      </c>
      <c r="E653" s="184">
        <v>76.944800000000001</v>
      </c>
      <c r="F653" s="184">
        <v>-0.15359999999999999</v>
      </c>
      <c r="G653" s="184">
        <v>2.5571999999999999</v>
      </c>
      <c r="H653" s="184">
        <v>3.3481000000000001</v>
      </c>
      <c r="I653" s="184">
        <v>3.8816000000000002</v>
      </c>
      <c r="J653" s="184">
        <v>5.218</v>
      </c>
      <c r="K653" s="184">
        <v>16.1541</v>
      </c>
      <c r="L653" s="184">
        <v>29.319199999999999</v>
      </c>
      <c r="M653" s="184">
        <v>46.626300000000001</v>
      </c>
      <c r="N653" s="184">
        <v>72.807900000000004</v>
      </c>
      <c r="O653" s="184">
        <v>27.647600000000001</v>
      </c>
      <c r="P653" s="184">
        <v>22.985900000000001</v>
      </c>
      <c r="Q653" s="184">
        <v>24.149699999999999</v>
      </c>
      <c r="R653" s="184">
        <v>47.943199999999997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44440</v>
      </c>
      <c r="E654" s="184">
        <v>57.433900000000001</v>
      </c>
      <c r="F654" s="184">
        <v>-0.21249999999999999</v>
      </c>
      <c r="G654" s="184">
        <v>2.9729999999999999</v>
      </c>
      <c r="H654" s="184">
        <v>4.0220000000000002</v>
      </c>
      <c r="I654" s="184">
        <v>4.2394999999999996</v>
      </c>
      <c r="J654" s="184">
        <v>4.4748999999999999</v>
      </c>
      <c r="K654" s="184">
        <v>19.319099999999999</v>
      </c>
      <c r="L654" s="184">
        <v>30.357700000000001</v>
      </c>
      <c r="M654" s="184">
        <v>50.537300000000002</v>
      </c>
      <c r="N654" s="184">
        <v>76.711500000000001</v>
      </c>
      <c r="O654" s="184">
        <v>32.703099999999999</v>
      </c>
      <c r="P654" s="184">
        <v>25.0002</v>
      </c>
      <c r="Q654" s="184">
        <v>26.502400000000002</v>
      </c>
      <c r="R654" s="184">
        <v>52.467599999999997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44440</v>
      </c>
      <c r="E655" s="184">
        <v>55.716999999999999</v>
      </c>
      <c r="F655" s="184">
        <v>-0.2135</v>
      </c>
      <c r="G655" s="184">
        <v>2.9674</v>
      </c>
      <c r="H655" s="184">
        <v>4.0141999999999998</v>
      </c>
      <c r="I655" s="184">
        <v>4.2236000000000002</v>
      </c>
      <c r="J655" s="184">
        <v>4.4371</v>
      </c>
      <c r="K655" s="184">
        <v>19.1996</v>
      </c>
      <c r="L655" s="184">
        <v>30.093299999999999</v>
      </c>
      <c r="M655" s="184">
        <v>50.060499999999998</v>
      </c>
      <c r="N655" s="184">
        <v>75.931600000000003</v>
      </c>
      <c r="O655" s="184">
        <v>31.904299999999999</v>
      </c>
      <c r="P655" s="184">
        <v>24.3611</v>
      </c>
      <c r="Q655" s="184">
        <v>25.987200000000001</v>
      </c>
      <c r="R655" s="184">
        <v>51.754600000000003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44440</v>
      </c>
      <c r="E656" s="184">
        <v>16.003599999999999</v>
      </c>
      <c r="F656" s="184">
        <v>9.4000000000000004E-3</v>
      </c>
      <c r="G656" s="184">
        <v>2.7109999999999999</v>
      </c>
      <c r="H656" s="184">
        <v>3.5142000000000002</v>
      </c>
      <c r="I656" s="184">
        <v>3.4847000000000001</v>
      </c>
      <c r="J656" s="184">
        <v>8.0507000000000009</v>
      </c>
      <c r="K656" s="184">
        <v>12.757</v>
      </c>
      <c r="L656" s="184">
        <v>16.439800000000002</v>
      </c>
      <c r="M656" s="184">
        <v>25.177800000000001</v>
      </c>
      <c r="N656" s="184">
        <v>39.135100000000001</v>
      </c>
      <c r="O656" s="184"/>
      <c r="P656" s="184"/>
      <c r="Q656" s="184">
        <v>19.801600000000001</v>
      </c>
      <c r="R656" s="184">
        <v>24.3035</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44440</v>
      </c>
      <c r="E657" s="184">
        <v>15.2262</v>
      </c>
      <c r="F657" s="184">
        <v>5.3E-3</v>
      </c>
      <c r="G657" s="184">
        <v>2.6861999999999999</v>
      </c>
      <c r="H657" s="184">
        <v>3.4788999999999999</v>
      </c>
      <c r="I657" s="184">
        <v>3.4142999999999999</v>
      </c>
      <c r="J657" s="184">
        <v>7.8785999999999996</v>
      </c>
      <c r="K657" s="184">
        <v>12.2553</v>
      </c>
      <c r="L657" s="184">
        <v>15.380599999999999</v>
      </c>
      <c r="M657" s="184">
        <v>23.475999999999999</v>
      </c>
      <c r="N657" s="184">
        <v>36.609299999999998</v>
      </c>
      <c r="O657" s="184"/>
      <c r="P657" s="184"/>
      <c r="Q657" s="184">
        <v>17.531300000000002</v>
      </c>
      <c r="R657" s="184">
        <v>22.000599999999999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44440</v>
      </c>
      <c r="E658" s="184">
        <v>144.1884</v>
      </c>
      <c r="F658" s="184">
        <v>-0.20810000000000001</v>
      </c>
      <c r="G658" s="184">
        <v>2.2698</v>
      </c>
      <c r="H658" s="184">
        <v>3.0807000000000002</v>
      </c>
      <c r="I658" s="184">
        <v>3.1861000000000002</v>
      </c>
      <c r="J658" s="184">
        <v>6.6562000000000001</v>
      </c>
      <c r="K658" s="184">
        <v>12.8033</v>
      </c>
      <c r="L658" s="184">
        <v>17.758400000000002</v>
      </c>
      <c r="M658" s="184">
        <v>35.2395</v>
      </c>
      <c r="N658" s="184">
        <v>53.826599999999999</v>
      </c>
      <c r="O658" s="184">
        <v>10.501899999999999</v>
      </c>
      <c r="P658" s="184">
        <v>11.461</v>
      </c>
      <c r="Q658" s="184">
        <v>15.749000000000001</v>
      </c>
      <c r="R658" s="184">
        <v>23.9377</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44440</v>
      </c>
      <c r="E659" s="184">
        <v>149.45269999999999</v>
      </c>
      <c r="F659" s="184">
        <v>-0.20710000000000001</v>
      </c>
      <c r="G659" s="184">
        <v>2.2747999999999999</v>
      </c>
      <c r="H659" s="184">
        <v>3.0878000000000001</v>
      </c>
      <c r="I659" s="184">
        <v>3.2002000000000002</v>
      </c>
      <c r="J659" s="184">
        <v>6.6904000000000003</v>
      </c>
      <c r="K659" s="184">
        <v>12.960900000000001</v>
      </c>
      <c r="L659" s="184">
        <v>18.148599999999998</v>
      </c>
      <c r="M659" s="184">
        <v>35.806199999999997</v>
      </c>
      <c r="N659" s="184">
        <v>54.607500000000002</v>
      </c>
      <c r="O659" s="184">
        <v>10.983599999999999</v>
      </c>
      <c r="P659" s="184">
        <v>12</v>
      </c>
      <c r="Q659" s="184">
        <v>13.8103</v>
      </c>
      <c r="R659" s="184">
        <v>24.4846</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44440</v>
      </c>
      <c r="E660" s="184">
        <v>17.311699999999998</v>
      </c>
      <c r="F660" s="184">
        <v>-9.4100000000000003E-2</v>
      </c>
      <c r="G660" s="184">
        <v>2.6785000000000001</v>
      </c>
      <c r="H660" s="184">
        <v>3.7841</v>
      </c>
      <c r="I660" s="184">
        <v>0.78539999999999999</v>
      </c>
      <c r="J660" s="184">
        <v>-0.98829999999999996</v>
      </c>
      <c r="K660" s="184">
        <v>20.398199999999999</v>
      </c>
      <c r="L660" s="184">
        <v>39.145899999999997</v>
      </c>
      <c r="M660" s="184">
        <v>68.940799999999996</v>
      </c>
      <c r="N660" s="184">
        <v>96.952100000000002</v>
      </c>
      <c r="O660" s="184">
        <v>13.2202</v>
      </c>
      <c r="P660" s="184"/>
      <c r="Q660" s="184">
        <v>12.1419</v>
      </c>
      <c r="R660" s="184">
        <v>39.080800000000004</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44440</v>
      </c>
      <c r="E661" s="184">
        <v>16.926100000000002</v>
      </c>
      <c r="F661" s="184">
        <v>-9.5000000000000001E-2</v>
      </c>
      <c r="G661" s="184">
        <v>2.6758000000000002</v>
      </c>
      <c r="H661" s="184">
        <v>3.78</v>
      </c>
      <c r="I661" s="184">
        <v>0.7782</v>
      </c>
      <c r="J661" s="184">
        <v>-1.0036</v>
      </c>
      <c r="K661" s="184">
        <v>20.346299999999999</v>
      </c>
      <c r="L661" s="184">
        <v>39.047400000000003</v>
      </c>
      <c r="M661" s="184">
        <v>68.751400000000004</v>
      </c>
      <c r="N661" s="184">
        <v>96.648200000000003</v>
      </c>
      <c r="O661" s="184">
        <v>12.944800000000001</v>
      </c>
      <c r="P661" s="184"/>
      <c r="Q661" s="184">
        <v>11.615600000000001</v>
      </c>
      <c r="R661" s="184">
        <v>38.863799999999998</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44440</v>
      </c>
      <c r="E662" s="184">
        <v>14.8497</v>
      </c>
      <c r="F662" s="184">
        <v>-5.79E-2</v>
      </c>
      <c r="G662" s="184">
        <v>2.7248999999999999</v>
      </c>
      <c r="H662" s="184">
        <v>3.8214999999999999</v>
      </c>
      <c r="I662" s="184">
        <v>0.90849999999999997</v>
      </c>
      <c r="J662" s="184">
        <v>-0.81289999999999996</v>
      </c>
      <c r="K662" s="184">
        <v>20.328199999999999</v>
      </c>
      <c r="L662" s="184">
        <v>39.546500000000002</v>
      </c>
      <c r="M662" s="184">
        <v>70.064599999999999</v>
      </c>
      <c r="N662" s="184">
        <v>99.641000000000005</v>
      </c>
      <c r="O662" s="184">
        <v>13.402799999999999</v>
      </c>
      <c r="P662" s="184"/>
      <c r="Q662" s="184">
        <v>9.3054000000000006</v>
      </c>
      <c r="R662" s="184">
        <v>40.025399999999998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44440</v>
      </c>
      <c r="E663" s="184">
        <v>14.584899999999999</v>
      </c>
      <c r="F663" s="184">
        <v>-5.7599999999999998E-2</v>
      </c>
      <c r="G663" s="184">
        <v>2.7235999999999998</v>
      </c>
      <c r="H663" s="184">
        <v>3.8197000000000001</v>
      </c>
      <c r="I663" s="184">
        <v>0.90490000000000004</v>
      </c>
      <c r="J663" s="184">
        <v>-0.82210000000000005</v>
      </c>
      <c r="K663" s="184">
        <v>20.294799999999999</v>
      </c>
      <c r="L663" s="184">
        <v>39.464300000000001</v>
      </c>
      <c r="M663" s="184">
        <v>69.9238</v>
      </c>
      <c r="N663" s="184">
        <v>99.435299999999998</v>
      </c>
      <c r="O663" s="184">
        <v>13.1242</v>
      </c>
      <c r="P663" s="184"/>
      <c r="Q663" s="184">
        <v>8.8637999999999995</v>
      </c>
      <c r="R663" s="184">
        <v>39.866100000000003</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44440</v>
      </c>
      <c r="E664" s="184">
        <v>14.839399999999999</v>
      </c>
      <c r="F664" s="184">
        <v>-1.21E-2</v>
      </c>
      <c r="G664" s="184">
        <v>2.8464</v>
      </c>
      <c r="H664" s="184">
        <v>3.8003</v>
      </c>
      <c r="I664" s="184">
        <v>1.0410999999999999</v>
      </c>
      <c r="J664" s="184">
        <v>-0.80479999999999996</v>
      </c>
      <c r="K664" s="184">
        <v>20.505400000000002</v>
      </c>
      <c r="L664" s="184">
        <v>41.899299999999997</v>
      </c>
      <c r="M664" s="184">
        <v>74.332999999999998</v>
      </c>
      <c r="N664" s="184">
        <v>104.86790000000001</v>
      </c>
      <c r="O664" s="184">
        <v>13.9977</v>
      </c>
      <c r="P664" s="184"/>
      <c r="Q664" s="184">
        <v>9.9486000000000008</v>
      </c>
      <c r="R664" s="184">
        <v>42.025799999999997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44440</v>
      </c>
      <c r="E665" s="184">
        <v>14.5526</v>
      </c>
      <c r="F665" s="184">
        <v>-1.3100000000000001E-2</v>
      </c>
      <c r="G665" s="184">
        <v>2.8437999999999999</v>
      </c>
      <c r="H665" s="184">
        <v>3.7966000000000002</v>
      </c>
      <c r="I665" s="184">
        <v>1.0338000000000001</v>
      </c>
      <c r="J665" s="184">
        <v>-0.82189999999999996</v>
      </c>
      <c r="K665" s="184">
        <v>20.447600000000001</v>
      </c>
      <c r="L665" s="184">
        <v>41.745600000000003</v>
      </c>
      <c r="M665" s="184">
        <v>74.003399999999999</v>
      </c>
      <c r="N665" s="184">
        <v>104.3158</v>
      </c>
      <c r="O665" s="184">
        <v>13.5999</v>
      </c>
      <c r="P665" s="184"/>
      <c r="Q665" s="184">
        <v>9.4342000000000006</v>
      </c>
      <c r="R665" s="184">
        <v>41.607100000000003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44440</v>
      </c>
      <c r="E666" s="184">
        <v>14.1661</v>
      </c>
      <c r="F666" s="184">
        <v>0.1258</v>
      </c>
      <c r="G666" s="184">
        <v>2.8264999999999998</v>
      </c>
      <c r="H666" s="184">
        <v>3.9828000000000001</v>
      </c>
      <c r="I666" s="184">
        <v>1.2304999999999999</v>
      </c>
      <c r="J666" s="184">
        <v>-0.38529999999999998</v>
      </c>
      <c r="K666" s="184">
        <v>23.095700000000001</v>
      </c>
      <c r="L666" s="184">
        <v>45.482799999999997</v>
      </c>
      <c r="M666" s="184">
        <v>77.291200000000003</v>
      </c>
      <c r="N666" s="184">
        <v>107.2188</v>
      </c>
      <c r="O666" s="184">
        <v>13.8849</v>
      </c>
      <c r="P666" s="184"/>
      <c r="Q666" s="184">
        <v>9.2692999999999994</v>
      </c>
      <c r="R666" s="184">
        <v>41.5732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44440</v>
      </c>
      <c r="E667" s="184">
        <v>13.639200000000001</v>
      </c>
      <c r="F667" s="184">
        <v>0.12479999999999999</v>
      </c>
      <c r="G667" s="184">
        <v>2.8241000000000001</v>
      </c>
      <c r="H667" s="184">
        <v>3.9794999999999998</v>
      </c>
      <c r="I667" s="184">
        <v>1.2238</v>
      </c>
      <c r="J667" s="184">
        <v>-0.40160000000000001</v>
      </c>
      <c r="K667" s="184">
        <v>23.0397</v>
      </c>
      <c r="L667" s="184">
        <v>45.337499999999999</v>
      </c>
      <c r="M667" s="184">
        <v>76.989999999999995</v>
      </c>
      <c r="N667" s="184">
        <v>106.7235</v>
      </c>
      <c r="O667" s="184">
        <v>13.2066</v>
      </c>
      <c r="P667" s="184"/>
      <c r="Q667" s="184">
        <v>8.2202000000000002</v>
      </c>
      <c r="R667" s="184">
        <v>41.205399999999997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44440</v>
      </c>
      <c r="E668" s="184">
        <v>21.2225</v>
      </c>
      <c r="F668" s="184">
        <v>-0.16</v>
      </c>
      <c r="G668" s="184">
        <v>2.2612999999999999</v>
      </c>
      <c r="H668" s="184">
        <v>3.0287999999999999</v>
      </c>
      <c r="I668" s="184">
        <v>2.0823</v>
      </c>
      <c r="J668" s="184">
        <v>5.3571</v>
      </c>
      <c r="K668" s="184">
        <v>10.463100000000001</v>
      </c>
      <c r="L668" s="184">
        <v>17.369399999999999</v>
      </c>
      <c r="M668" s="184">
        <v>34.810200000000002</v>
      </c>
      <c r="N668" s="184">
        <v>53.767299999999999</v>
      </c>
      <c r="O668" s="184">
        <v>13.581200000000001</v>
      </c>
      <c r="P668" s="184">
        <v>13.942299999999999</v>
      </c>
      <c r="Q668" s="184">
        <v>12.392200000000001</v>
      </c>
      <c r="R668" s="184">
        <v>28.265799999999999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44440</v>
      </c>
      <c r="E669" s="184">
        <v>20.764399999999998</v>
      </c>
      <c r="F669" s="184">
        <v>-0.16109999999999999</v>
      </c>
      <c r="G669" s="184">
        <v>2.2565</v>
      </c>
      <c r="H669" s="184">
        <v>3.0219999999999998</v>
      </c>
      <c r="I669" s="184">
        <v>2.0684999999999998</v>
      </c>
      <c r="J669" s="184">
        <v>5.3234000000000004</v>
      </c>
      <c r="K669" s="184">
        <v>10.401999999999999</v>
      </c>
      <c r="L669" s="184">
        <v>17.320900000000002</v>
      </c>
      <c r="M669" s="184">
        <v>34.7498</v>
      </c>
      <c r="N669" s="184">
        <v>53.690800000000003</v>
      </c>
      <c r="O669" s="184">
        <v>13.3156</v>
      </c>
      <c r="P669" s="184">
        <v>13.6233</v>
      </c>
      <c r="Q669" s="184">
        <v>12.0121</v>
      </c>
      <c r="R669" s="184">
        <v>28.057500000000001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44440</v>
      </c>
      <c r="E670" s="184">
        <v>23.097000000000001</v>
      </c>
      <c r="F670" s="184">
        <v>-0.1094</v>
      </c>
      <c r="G670" s="184">
        <v>2.2547999999999999</v>
      </c>
      <c r="H670" s="184">
        <v>3.0333999999999999</v>
      </c>
      <c r="I670" s="184">
        <v>2.1404000000000001</v>
      </c>
      <c r="J670" s="184">
        <v>5.4114000000000004</v>
      </c>
      <c r="K670" s="184">
        <v>10.1294</v>
      </c>
      <c r="L670" s="184">
        <v>16.798999999999999</v>
      </c>
      <c r="M670" s="184">
        <v>33.918900000000001</v>
      </c>
      <c r="N670" s="184">
        <v>52.353900000000003</v>
      </c>
      <c r="O670" s="184">
        <v>14.1387</v>
      </c>
      <c r="P670" s="184">
        <v>14.665100000000001</v>
      </c>
      <c r="Q670" s="184">
        <v>16.595600000000001</v>
      </c>
      <c r="R670" s="184">
        <v>28.5518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44440</v>
      </c>
      <c r="E671" s="184">
        <v>22.584800000000001</v>
      </c>
      <c r="F671" s="184">
        <v>-0.10970000000000001</v>
      </c>
      <c r="G671" s="184">
        <v>2.2524000000000002</v>
      </c>
      <c r="H671" s="184">
        <v>3.0295999999999998</v>
      </c>
      <c r="I671" s="184">
        <v>2.1331000000000002</v>
      </c>
      <c r="J671" s="184">
        <v>5.3940999999999999</v>
      </c>
      <c r="K671" s="184">
        <v>10.0817</v>
      </c>
      <c r="L671" s="184">
        <v>16.6998</v>
      </c>
      <c r="M671" s="184">
        <v>33.751800000000003</v>
      </c>
      <c r="N671" s="184">
        <v>52.102600000000002</v>
      </c>
      <c r="O671" s="184">
        <v>13.7841</v>
      </c>
      <c r="P671" s="184">
        <v>14.1868</v>
      </c>
      <c r="Q671" s="184">
        <v>16.117000000000001</v>
      </c>
      <c r="R671" s="184">
        <v>28.297699999999999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44440</v>
      </c>
      <c r="E672" s="184">
        <v>14.2804</v>
      </c>
      <c r="F672" s="184">
        <v>-3.3599999999999998E-2</v>
      </c>
      <c r="G672" s="184">
        <v>2.4161999999999999</v>
      </c>
      <c r="H672" s="184">
        <v>3.6013000000000002</v>
      </c>
      <c r="I672" s="184">
        <v>1.4722999999999999</v>
      </c>
      <c r="J672" s="184">
        <v>-8.1900000000000001E-2</v>
      </c>
      <c r="K672" s="184">
        <v>17.728899999999999</v>
      </c>
      <c r="L672" s="184">
        <v>36.372700000000002</v>
      </c>
      <c r="M672" s="184">
        <v>67.632000000000005</v>
      </c>
      <c r="N672" s="184">
        <v>93.257800000000003</v>
      </c>
      <c r="O672" s="184">
        <v>14.959300000000001</v>
      </c>
      <c r="P672" s="184"/>
      <c r="Q672" s="184">
        <v>10.9369</v>
      </c>
      <c r="R672" s="184">
        <v>38.355200000000004</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44440</v>
      </c>
      <c r="E673" s="184">
        <v>13.957700000000001</v>
      </c>
      <c r="F673" s="184">
        <v>-3.5099999999999999E-2</v>
      </c>
      <c r="G673" s="184">
        <v>2.4102999999999999</v>
      </c>
      <c r="H673" s="184">
        <v>3.593</v>
      </c>
      <c r="I673" s="184">
        <v>1.4567000000000001</v>
      </c>
      <c r="J673" s="184">
        <v>-0.1181</v>
      </c>
      <c r="K673" s="184">
        <v>17.6465</v>
      </c>
      <c r="L673" s="184">
        <v>36.231200000000001</v>
      </c>
      <c r="M673" s="184">
        <v>67.368499999999997</v>
      </c>
      <c r="N673" s="184">
        <v>92.855199999999996</v>
      </c>
      <c r="O673" s="184">
        <v>14.3759</v>
      </c>
      <c r="P673" s="184"/>
      <c r="Q673" s="184">
        <v>10.200699999999999</v>
      </c>
      <c r="R673" s="184">
        <v>38.064999999999998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44440</v>
      </c>
      <c r="E674" s="184">
        <v>16.302900000000001</v>
      </c>
      <c r="F674" s="184">
        <v>-5.8900000000000001E-2</v>
      </c>
      <c r="G674" s="184">
        <v>2.4335</v>
      </c>
      <c r="H674" s="184">
        <v>3.7648000000000001</v>
      </c>
      <c r="I674" s="184">
        <v>1.5947</v>
      </c>
      <c r="J674" s="184">
        <v>-0.29970000000000002</v>
      </c>
      <c r="K674" s="184">
        <v>17.3385</v>
      </c>
      <c r="L674" s="184">
        <v>34.364899999999999</v>
      </c>
      <c r="M674" s="184">
        <v>65.417599999999993</v>
      </c>
      <c r="N674" s="184">
        <v>91.9863</v>
      </c>
      <c r="O674" s="184">
        <v>17.1266</v>
      </c>
      <c r="P674" s="184"/>
      <c r="Q674" s="184">
        <v>16.624600000000001</v>
      </c>
      <c r="R674" s="184">
        <v>37.730499999999999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44440</v>
      </c>
      <c r="E675" s="184">
        <v>16.113399999999999</v>
      </c>
      <c r="F675" s="184">
        <v>-5.8900000000000001E-2</v>
      </c>
      <c r="G675" s="184">
        <v>2.4321999999999999</v>
      </c>
      <c r="H675" s="184">
        <v>3.7606000000000002</v>
      </c>
      <c r="I675" s="184">
        <v>1.5804</v>
      </c>
      <c r="J675" s="184">
        <v>-0.34139999999999998</v>
      </c>
      <c r="K675" s="184">
        <v>17.217300000000002</v>
      </c>
      <c r="L675" s="184">
        <v>34.128599999999999</v>
      </c>
      <c r="M675" s="184">
        <v>65.010099999999994</v>
      </c>
      <c r="N675" s="184">
        <v>91.372799999999998</v>
      </c>
      <c r="O675" s="184">
        <v>16.711300000000001</v>
      </c>
      <c r="P675" s="184"/>
      <c r="Q675" s="184">
        <v>16.196400000000001</v>
      </c>
      <c r="R675" s="184">
        <v>37.311999999999998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44440</v>
      </c>
      <c r="E680" s="184">
        <v>29.447600000000001</v>
      </c>
      <c r="F680" s="184">
        <v>0.24099999999999999</v>
      </c>
      <c r="G680" s="184">
        <v>3.0958999999999999</v>
      </c>
      <c r="H680" s="184">
        <v>3.6698</v>
      </c>
      <c r="I680" s="184">
        <v>3.1288</v>
      </c>
      <c r="J680" s="184">
        <v>5.8691000000000004</v>
      </c>
      <c r="K680" s="184">
        <v>10.5253</v>
      </c>
      <c r="L680" s="184">
        <v>14.8879</v>
      </c>
      <c r="M680" s="184">
        <v>33.408200000000001</v>
      </c>
      <c r="N680" s="184">
        <v>51.777700000000003</v>
      </c>
      <c r="O680" s="184">
        <v>15.136900000000001</v>
      </c>
      <c r="P680" s="184">
        <v>15.6455</v>
      </c>
      <c r="Q680" s="184">
        <v>16.9696</v>
      </c>
      <c r="R680" s="184">
        <v>25.822099999999999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44440</v>
      </c>
      <c r="E681" s="184">
        <v>26.913399999999999</v>
      </c>
      <c r="F681" s="184">
        <v>0.23760000000000001</v>
      </c>
      <c r="G681" s="184">
        <v>3.0781999999999998</v>
      </c>
      <c r="H681" s="184">
        <v>3.645</v>
      </c>
      <c r="I681" s="184">
        <v>3.0796999999999999</v>
      </c>
      <c r="J681" s="184">
        <v>5.7522000000000002</v>
      </c>
      <c r="K681" s="184">
        <v>10.185700000000001</v>
      </c>
      <c r="L681" s="184">
        <v>14.1564</v>
      </c>
      <c r="M681" s="184">
        <v>32.113</v>
      </c>
      <c r="N681" s="184">
        <v>49.799300000000002</v>
      </c>
      <c r="O681" s="184">
        <v>13.5106</v>
      </c>
      <c r="P681" s="184">
        <v>14.1539</v>
      </c>
      <c r="Q681" s="184">
        <v>15.4519</v>
      </c>
      <c r="R681" s="184">
        <v>24.058</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44440</v>
      </c>
      <c r="E682" s="184">
        <v>118.03</v>
      </c>
      <c r="F682" s="184">
        <v>0.26329999999999998</v>
      </c>
      <c r="G682" s="184">
        <v>2.7957000000000001</v>
      </c>
      <c r="H682" s="184">
        <v>3.6715</v>
      </c>
      <c r="I682" s="184">
        <v>2.8763000000000001</v>
      </c>
      <c r="J682" s="184">
        <v>4.1656000000000004</v>
      </c>
      <c r="K682" s="184">
        <v>8.2744999999999997</v>
      </c>
      <c r="L682" s="184">
        <v>15.4328</v>
      </c>
      <c r="M682" s="184">
        <v>27.586200000000002</v>
      </c>
      <c r="N682" s="184">
        <v>42.703400000000002</v>
      </c>
      <c r="O682" s="184">
        <v>10.9971</v>
      </c>
      <c r="P682" s="184">
        <v>14.164</v>
      </c>
      <c r="Q682" s="184">
        <v>13.726599999999999</v>
      </c>
      <c r="R682" s="184">
        <v>23.318200000000001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44440</v>
      </c>
      <c r="E683" s="184">
        <v>168.656120706255</v>
      </c>
      <c r="F683" s="184">
        <v>0.26179999999999998</v>
      </c>
      <c r="G683" s="184">
        <v>2.7856999999999998</v>
      </c>
      <c r="H683" s="184">
        <v>3.6587999999999998</v>
      </c>
      <c r="I683" s="184">
        <v>2.8429000000000002</v>
      </c>
      <c r="J683" s="184">
        <v>4.0960000000000001</v>
      </c>
      <c r="K683" s="184">
        <v>8.0665999999999993</v>
      </c>
      <c r="L683" s="184">
        <v>15.0047</v>
      </c>
      <c r="M683" s="184">
        <v>26.969200000000001</v>
      </c>
      <c r="N683" s="184">
        <v>41.839100000000002</v>
      </c>
      <c r="O683" s="184">
        <v>10.2103</v>
      </c>
      <c r="P683" s="184">
        <v>13.450900000000001</v>
      </c>
      <c r="Q683" s="184">
        <v>11.746600000000001</v>
      </c>
      <c r="R683" s="184">
        <v>22.430599999999998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44440</v>
      </c>
      <c r="E684" s="184">
        <v>40.630000000000003</v>
      </c>
      <c r="F684" s="184">
        <v>2.46E-2</v>
      </c>
      <c r="G684" s="184">
        <v>2.8607999999999998</v>
      </c>
      <c r="H684" s="184">
        <v>3.6480000000000001</v>
      </c>
      <c r="I684" s="184">
        <v>3.3315999999999999</v>
      </c>
      <c r="J684" s="184">
        <v>6.5845000000000002</v>
      </c>
      <c r="K684" s="184">
        <v>15.623200000000001</v>
      </c>
      <c r="L684" s="184">
        <v>21.8291</v>
      </c>
      <c r="M684" s="184">
        <v>39.286900000000003</v>
      </c>
      <c r="N684" s="184">
        <v>56.7515</v>
      </c>
      <c r="O684" s="184">
        <v>17.287600000000001</v>
      </c>
      <c r="P684" s="184">
        <v>14.2439</v>
      </c>
      <c r="Q684" s="184">
        <v>15.5518</v>
      </c>
      <c r="R684" s="184">
        <v>31.649000000000001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44440</v>
      </c>
      <c r="E685" s="184">
        <v>42.66</v>
      </c>
      <c r="F685" s="184">
        <v>2.3400000000000001E-2</v>
      </c>
      <c r="G685" s="184">
        <v>2.8694999999999999</v>
      </c>
      <c r="H685" s="184">
        <v>3.6442999999999999</v>
      </c>
      <c r="I685" s="184">
        <v>3.3681000000000001</v>
      </c>
      <c r="J685" s="184">
        <v>6.65</v>
      </c>
      <c r="K685" s="184">
        <v>15.798</v>
      </c>
      <c r="L685" s="184">
        <v>22.1999</v>
      </c>
      <c r="M685" s="184">
        <v>39.868899999999996</v>
      </c>
      <c r="N685" s="184">
        <v>57.5914</v>
      </c>
      <c r="O685" s="184">
        <v>17.819900000000001</v>
      </c>
      <c r="P685" s="184">
        <v>14.9582</v>
      </c>
      <c r="Q685" s="184">
        <v>14.555999999999999</v>
      </c>
      <c r="R685" s="184">
        <v>32.290700000000001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44440</v>
      </c>
      <c r="E686" s="184">
        <v>21.511399999999998</v>
      </c>
      <c r="F686" s="184">
        <v>0.47739999999999999</v>
      </c>
      <c r="G686" s="184">
        <v>3.0141</v>
      </c>
      <c r="H686" s="184">
        <v>3.3894000000000002</v>
      </c>
      <c r="I686" s="184">
        <v>2.1555</v>
      </c>
      <c r="J686" s="184">
        <v>4.3841999999999999</v>
      </c>
      <c r="K686" s="184">
        <v>10.3019</v>
      </c>
      <c r="L686" s="184">
        <v>19.655999999999999</v>
      </c>
      <c r="M686" s="184">
        <v>42.9101</v>
      </c>
      <c r="N686" s="184">
        <v>62.820799999999998</v>
      </c>
      <c r="O686" s="184">
        <v>13.9939</v>
      </c>
      <c r="P686" s="184">
        <v>13.8847</v>
      </c>
      <c r="Q686" s="184">
        <v>15.158099999999999</v>
      </c>
      <c r="R686" s="184">
        <v>33.656700000000001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44440</v>
      </c>
      <c r="E687" s="184">
        <v>22.6936</v>
      </c>
      <c r="F687" s="184">
        <v>0.47770000000000001</v>
      </c>
      <c r="G687" s="184">
        <v>3.016</v>
      </c>
      <c r="H687" s="184">
        <v>3.3923999999999999</v>
      </c>
      <c r="I687" s="184">
        <v>2.1617999999999999</v>
      </c>
      <c r="J687" s="184">
        <v>4.3994</v>
      </c>
      <c r="K687" s="184">
        <v>10.344200000000001</v>
      </c>
      <c r="L687" s="184">
        <v>19.747599999999998</v>
      </c>
      <c r="M687" s="184">
        <v>43.0717</v>
      </c>
      <c r="N687" s="184">
        <v>63.094299999999997</v>
      </c>
      <c r="O687" s="184">
        <v>14.3446</v>
      </c>
      <c r="P687" s="184">
        <v>14.879899999999999</v>
      </c>
      <c r="Q687" s="184">
        <v>16.2988</v>
      </c>
      <c r="R687" s="184">
        <v>33.871000000000002</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44440</v>
      </c>
      <c r="E688" s="184">
        <v>15.343400000000001</v>
      </c>
      <c r="F688" s="184">
        <v>0.3256</v>
      </c>
      <c r="G688" s="184">
        <v>2.8475000000000001</v>
      </c>
      <c r="H688" s="184">
        <v>3.2968000000000002</v>
      </c>
      <c r="I688" s="184">
        <v>1.9719</v>
      </c>
      <c r="J688" s="184">
        <v>2.9358</v>
      </c>
      <c r="K688" s="184">
        <v>7.9471999999999996</v>
      </c>
      <c r="L688" s="184">
        <v>16.975200000000001</v>
      </c>
      <c r="M688" s="184">
        <v>42.518500000000003</v>
      </c>
      <c r="N688" s="184">
        <v>62.187199999999997</v>
      </c>
      <c r="O688" s="184">
        <v>11.5588</v>
      </c>
      <c r="P688" s="184"/>
      <c r="Q688" s="184">
        <v>9.7472999999999992</v>
      </c>
      <c r="R688" s="184">
        <v>28.5566</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44440</v>
      </c>
      <c r="E689" s="184">
        <v>16.1006</v>
      </c>
      <c r="F689" s="184">
        <v>0.32529999999999998</v>
      </c>
      <c r="G689" s="184">
        <v>2.8490000000000002</v>
      </c>
      <c r="H689" s="184">
        <v>3.2989999999999999</v>
      </c>
      <c r="I689" s="184">
        <v>1.9767999999999999</v>
      </c>
      <c r="J689" s="184">
        <v>2.9462999999999999</v>
      </c>
      <c r="K689" s="184">
        <v>7.9874000000000001</v>
      </c>
      <c r="L689" s="184">
        <v>17.062899999999999</v>
      </c>
      <c r="M689" s="184">
        <v>42.671300000000002</v>
      </c>
      <c r="N689" s="184">
        <v>62.410899999999998</v>
      </c>
      <c r="O689" s="184">
        <v>12.084</v>
      </c>
      <c r="P689" s="184"/>
      <c r="Q689" s="184">
        <v>10.901899999999999</v>
      </c>
      <c r="R689" s="184">
        <v>28.849399999999999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44440</v>
      </c>
      <c r="E690" s="184">
        <v>14.390499999999999</v>
      </c>
      <c r="F690" s="184">
        <v>0.27379999999999999</v>
      </c>
      <c r="G690" s="184">
        <v>2.9127999999999998</v>
      </c>
      <c r="H690" s="184">
        <v>3.4849000000000001</v>
      </c>
      <c r="I690" s="184">
        <v>2.2932000000000001</v>
      </c>
      <c r="J690" s="184">
        <v>3.8357999999999999</v>
      </c>
      <c r="K690" s="184">
        <v>8.9076000000000004</v>
      </c>
      <c r="L690" s="184">
        <v>17.645399999999999</v>
      </c>
      <c r="M690" s="184">
        <v>42.740200000000002</v>
      </c>
      <c r="N690" s="184">
        <v>62.604500000000002</v>
      </c>
      <c r="O690" s="184">
        <v>12.255699999999999</v>
      </c>
      <c r="P690" s="184"/>
      <c r="Q690" s="184">
        <v>8.5630000000000006</v>
      </c>
      <c r="R690" s="184">
        <v>29.949300000000001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44440</v>
      </c>
      <c r="E691" s="184">
        <v>15.1023</v>
      </c>
      <c r="F691" s="184">
        <v>0.2742</v>
      </c>
      <c r="G691" s="184">
        <v>2.9138999999999999</v>
      </c>
      <c r="H691" s="184">
        <v>3.4864999999999999</v>
      </c>
      <c r="I691" s="184">
        <v>2.2968999999999999</v>
      </c>
      <c r="J691" s="184">
        <v>3.8437000000000001</v>
      </c>
      <c r="K691" s="184">
        <v>8.9332999999999991</v>
      </c>
      <c r="L691" s="184">
        <v>17.703499999999998</v>
      </c>
      <c r="M691" s="184">
        <v>42.847799999999999</v>
      </c>
      <c r="N691" s="184">
        <v>62.7684</v>
      </c>
      <c r="O691" s="184">
        <v>12.9284</v>
      </c>
      <c r="P691" s="184"/>
      <c r="Q691" s="184">
        <v>9.7525999999999993</v>
      </c>
      <c r="R691" s="184">
        <v>30.184999999999999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44440</v>
      </c>
      <c r="E692" s="184">
        <v>11.8367</v>
      </c>
      <c r="F692" s="184">
        <v>0.40039999999999998</v>
      </c>
      <c r="G692" s="184">
        <v>3.4975000000000001</v>
      </c>
      <c r="H692" s="184">
        <v>3.8233999999999999</v>
      </c>
      <c r="I692" s="184">
        <v>2.7688000000000001</v>
      </c>
      <c r="J692" s="184">
        <v>2.0828000000000002</v>
      </c>
      <c r="K692" s="184">
        <v>6.8438999999999997</v>
      </c>
      <c r="L692" s="184">
        <v>11.3445</v>
      </c>
      <c r="M692" s="184">
        <v>26.861699999999999</v>
      </c>
      <c r="N692" s="184">
        <v>42.7605</v>
      </c>
      <c r="O692" s="184">
        <v>6.4802</v>
      </c>
      <c r="P692" s="184"/>
      <c r="Q692" s="184">
        <v>4.7656000000000001</v>
      </c>
      <c r="R692" s="184">
        <v>25.881900000000002</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44440</v>
      </c>
      <c r="E693" s="184">
        <v>12.306800000000001</v>
      </c>
      <c r="F693" s="184">
        <v>0.40139999999999998</v>
      </c>
      <c r="G693" s="184">
        <v>3.5028999999999999</v>
      </c>
      <c r="H693" s="184">
        <v>3.8321000000000001</v>
      </c>
      <c r="I693" s="184">
        <v>2.7845</v>
      </c>
      <c r="J693" s="184">
        <v>2.1455000000000002</v>
      </c>
      <c r="K693" s="184">
        <v>6.984</v>
      </c>
      <c r="L693" s="184">
        <v>11.603999999999999</v>
      </c>
      <c r="M693" s="184">
        <v>27.275700000000001</v>
      </c>
      <c r="N693" s="184">
        <v>43.377400000000002</v>
      </c>
      <c r="O693" s="184">
        <v>7.3823999999999996</v>
      </c>
      <c r="P693" s="184"/>
      <c r="Q693" s="184">
        <v>5.8982999999999999</v>
      </c>
      <c r="R693" s="184">
        <v>26.4682</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44440</v>
      </c>
      <c r="E694" s="184">
        <v>12.3392</v>
      </c>
      <c r="F694" s="184">
        <v>0.35299999999999998</v>
      </c>
      <c r="G694" s="184">
        <v>3.3416999999999999</v>
      </c>
      <c r="H694" s="184">
        <v>3.6133000000000002</v>
      </c>
      <c r="I694" s="184">
        <v>2.6589999999999998</v>
      </c>
      <c r="J694" s="184">
        <v>2.2717999999999998</v>
      </c>
      <c r="K694" s="184">
        <v>6.6943000000000001</v>
      </c>
      <c r="L694" s="184">
        <v>11.222099999999999</v>
      </c>
      <c r="M694" s="184">
        <v>26.1599</v>
      </c>
      <c r="N694" s="184">
        <v>41.867400000000004</v>
      </c>
      <c r="O694" s="184">
        <v>7.6681999999999997</v>
      </c>
      <c r="P694" s="184"/>
      <c r="Q694" s="184">
        <v>6.3091999999999997</v>
      </c>
      <c r="R694" s="184">
        <v>26.261900000000001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44440</v>
      </c>
      <c r="E695" s="184">
        <v>12.7691</v>
      </c>
      <c r="F695" s="184">
        <v>0.35370000000000001</v>
      </c>
      <c r="G695" s="184">
        <v>3.3466999999999998</v>
      </c>
      <c r="H695" s="184">
        <v>3.6200999999999999</v>
      </c>
      <c r="I695" s="184">
        <v>2.6718999999999999</v>
      </c>
      <c r="J695" s="184">
        <v>2.3026</v>
      </c>
      <c r="K695" s="184">
        <v>6.7865000000000002</v>
      </c>
      <c r="L695" s="184">
        <v>11.4145</v>
      </c>
      <c r="M695" s="184">
        <v>26.484300000000001</v>
      </c>
      <c r="N695" s="184">
        <v>42.3566</v>
      </c>
      <c r="O695" s="184">
        <v>8.5349000000000004</v>
      </c>
      <c r="P695" s="184"/>
      <c r="Q695" s="184">
        <v>7.3742000000000001</v>
      </c>
      <c r="R695" s="184">
        <v>26.703499999999998</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44440</v>
      </c>
      <c r="E696" s="184">
        <v>153.34899999999999</v>
      </c>
      <c r="F696" s="184">
        <v>1.17E-2</v>
      </c>
      <c r="G696" s="184">
        <v>2.9870999999999999</v>
      </c>
      <c r="H696" s="184">
        <v>3.6238999999999999</v>
      </c>
      <c r="I696" s="184">
        <v>3.125</v>
      </c>
      <c r="J696" s="184">
        <v>5.7477999999999998</v>
      </c>
      <c r="K696" s="184">
        <v>14.9549</v>
      </c>
      <c r="L696" s="184">
        <v>20.9495</v>
      </c>
      <c r="M696" s="184">
        <v>37.618400000000001</v>
      </c>
      <c r="N696" s="184">
        <v>59.750999999999998</v>
      </c>
      <c r="O696" s="184">
        <v>17.3293</v>
      </c>
      <c r="P696" s="184">
        <v>16.022300000000001</v>
      </c>
      <c r="Q696" s="184">
        <v>15.9613</v>
      </c>
      <c r="R696" s="184">
        <v>32.971499999999999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44440</v>
      </c>
      <c r="E697" s="184">
        <v>142.471</v>
      </c>
      <c r="F697" s="184">
        <v>8.8999999999999999E-3</v>
      </c>
      <c r="G697" s="184">
        <v>2.9748999999999999</v>
      </c>
      <c r="H697" s="184">
        <v>3.6063999999999998</v>
      </c>
      <c r="I697" s="184">
        <v>3.0895999999999999</v>
      </c>
      <c r="J697" s="184">
        <v>5.6646000000000001</v>
      </c>
      <c r="K697" s="184">
        <v>14.7005</v>
      </c>
      <c r="L697" s="184">
        <v>20.3887</v>
      </c>
      <c r="M697" s="184">
        <v>36.668300000000002</v>
      </c>
      <c r="N697" s="184">
        <v>58.274700000000003</v>
      </c>
      <c r="O697" s="184">
        <v>16.256699999999999</v>
      </c>
      <c r="P697" s="184">
        <v>14.9657</v>
      </c>
      <c r="Q697" s="184">
        <v>12.525700000000001</v>
      </c>
      <c r="R697" s="184">
        <v>31.727399999999999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44440</v>
      </c>
      <c r="E698" s="184">
        <v>225.06127805831099</v>
      </c>
      <c r="F698" s="184">
        <v>9.9900000000000003E-2</v>
      </c>
      <c r="G698" s="184">
        <v>2.8490000000000002</v>
      </c>
      <c r="H698" s="184">
        <v>3.5808</v>
      </c>
      <c r="I698" s="184">
        <v>3.6537000000000002</v>
      </c>
      <c r="J698" s="184">
        <v>7.1966000000000001</v>
      </c>
      <c r="K698" s="184">
        <v>12.8034</v>
      </c>
      <c r="L698" s="184">
        <v>18.5748</v>
      </c>
      <c r="M698" s="184">
        <v>33.683100000000003</v>
      </c>
      <c r="N698" s="184">
        <v>52.702800000000003</v>
      </c>
      <c r="O698" s="184">
        <v>11.6503</v>
      </c>
      <c r="P698" s="184">
        <v>12.9468</v>
      </c>
      <c r="Q698" s="184">
        <v>18.391300000000001</v>
      </c>
      <c r="R698" s="184">
        <v>24.458200000000001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6.2425757575757572E-2</v>
      </c>
      <c r="G699" s="186">
        <v>2.6976515151515148</v>
      </c>
      <c r="H699" s="186">
        <v>3.4216098484848469</v>
      </c>
      <c r="I699" s="186">
        <v>2.6026833333333341</v>
      </c>
      <c r="J699" s="186">
        <v>4.1194310606060611</v>
      </c>
      <c r="K699" s="186">
        <v>12.219611363636366</v>
      </c>
      <c r="L699" s="186">
        <v>21.042126515151509</v>
      </c>
      <c r="M699" s="186">
        <v>39.897874242424244</v>
      </c>
      <c r="N699" s="186">
        <v>60.042964393939414</v>
      </c>
      <c r="O699" s="186">
        <v>14.936712903225807</v>
      </c>
      <c r="P699" s="186">
        <v>15.011358888888889</v>
      </c>
      <c r="Q699" s="186">
        <v>15.910711363636361</v>
      </c>
      <c r="R699" s="186">
        <v>30.935128461538465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5.2949999999999997E-2</v>
      </c>
      <c r="G700" s="186">
        <v>2.7370999999999999</v>
      </c>
      <c r="H700" s="186">
        <v>3.4857</v>
      </c>
      <c r="I700" s="186">
        <v>2.7766500000000001</v>
      </c>
      <c r="J700" s="186">
        <v>4.3929999999999998</v>
      </c>
      <c r="K700" s="186">
        <v>11.066000000000001</v>
      </c>
      <c r="L700" s="186">
        <v>19.318399999999997</v>
      </c>
      <c r="M700" s="186">
        <v>36.610300000000002</v>
      </c>
      <c r="N700" s="186">
        <v>57.419600000000003</v>
      </c>
      <c r="O700" s="186">
        <v>14.0627</v>
      </c>
      <c r="P700" s="186">
        <v>14.31575</v>
      </c>
      <c r="Q700" s="186">
        <v>15.729900000000001</v>
      </c>
      <c r="R700" s="186">
        <v>28.796250000000001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44440</v>
      </c>
      <c r="E703" s="184">
        <v>33.129800000000003</v>
      </c>
      <c r="F703" s="184">
        <v>1.4800000000000001E-2</v>
      </c>
      <c r="G703" s="184">
        <v>1.8705000000000001</v>
      </c>
      <c r="H703" s="184">
        <v>2.2896999999999998</v>
      </c>
      <c r="I703" s="184">
        <v>1.9005000000000001</v>
      </c>
      <c r="J703" s="184">
        <v>3.3369</v>
      </c>
      <c r="K703" s="184">
        <v>7.8967000000000001</v>
      </c>
      <c r="L703" s="184">
        <v>13.284800000000001</v>
      </c>
      <c r="M703" s="184">
        <v>23.923400000000001</v>
      </c>
      <c r="N703" s="184">
        <v>36.845100000000002</v>
      </c>
      <c r="O703" s="184">
        <v>12.6785</v>
      </c>
      <c r="P703" s="184">
        <v>12.183199999999999</v>
      </c>
      <c r="Q703" s="184">
        <v>12.3034</v>
      </c>
      <c r="R703" s="184">
        <v>23.131799999999998</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44440</v>
      </c>
      <c r="E704" s="184">
        <v>35.282699999999998</v>
      </c>
      <c r="F704" s="184">
        <v>1.7600000000000001E-2</v>
      </c>
      <c r="G704" s="184">
        <v>1.8842000000000001</v>
      </c>
      <c r="H704" s="184">
        <v>2.3087</v>
      </c>
      <c r="I704" s="184">
        <v>1.9395</v>
      </c>
      <c r="J704" s="184">
        <v>3.4321999999999999</v>
      </c>
      <c r="K704" s="184">
        <v>8.1857000000000006</v>
      </c>
      <c r="L704" s="184">
        <v>13.868399999999999</v>
      </c>
      <c r="M704" s="184">
        <v>24.912600000000001</v>
      </c>
      <c r="N704" s="184">
        <v>38.369500000000002</v>
      </c>
      <c r="O704" s="184">
        <v>13.6873</v>
      </c>
      <c r="P704" s="184">
        <v>13.125500000000001</v>
      </c>
      <c r="Q704" s="184">
        <v>13.8073</v>
      </c>
      <c r="R704" s="184">
        <v>24.324100000000001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44440</v>
      </c>
      <c r="E705" s="184">
        <v>115.3813</v>
      </c>
      <c r="F705" s="184">
        <v>0.38690000000000002</v>
      </c>
      <c r="G705" s="184">
        <v>2.5449000000000002</v>
      </c>
      <c r="H705" s="184">
        <v>2.9449999999999998</v>
      </c>
      <c r="I705" s="184">
        <v>2.3447</v>
      </c>
      <c r="J705" s="184">
        <v>4.0967000000000002</v>
      </c>
      <c r="K705" s="184">
        <v>8.3560999999999996</v>
      </c>
      <c r="L705" s="184">
        <v>14.1746</v>
      </c>
      <c r="M705" s="184">
        <v>34.536299999999997</v>
      </c>
      <c r="N705" s="184">
        <v>52.390599999999999</v>
      </c>
      <c r="O705" s="184">
        <v>10.631500000000001</v>
      </c>
      <c r="P705" s="184">
        <v>10.693300000000001</v>
      </c>
      <c r="Q705" s="184">
        <v>14.7599</v>
      </c>
      <c r="R705" s="184">
        <v>22.2303</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44440</v>
      </c>
      <c r="E706" s="184">
        <v>120.2413</v>
      </c>
      <c r="F706" s="184">
        <v>0.38829999999999998</v>
      </c>
      <c r="G706" s="184">
        <v>2.5518999999999998</v>
      </c>
      <c r="H706" s="184">
        <v>2.9550000000000001</v>
      </c>
      <c r="I706" s="184">
        <v>2.3637999999999999</v>
      </c>
      <c r="J706" s="184">
        <v>4.1406000000000001</v>
      </c>
      <c r="K706" s="184">
        <v>8.4773999999999994</v>
      </c>
      <c r="L706" s="184">
        <v>14.426500000000001</v>
      </c>
      <c r="M706" s="184">
        <v>35.028399999999998</v>
      </c>
      <c r="N706" s="184">
        <v>53.233400000000003</v>
      </c>
      <c r="O706" s="184">
        <v>11.2645</v>
      </c>
      <c r="P706" s="184">
        <v>11.2674</v>
      </c>
      <c r="Q706" s="184">
        <v>12.899699999999999</v>
      </c>
      <c r="R706" s="184">
        <v>23.023900000000001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44440</v>
      </c>
      <c r="E707" s="184">
        <v>76.773700000000005</v>
      </c>
      <c r="F707" s="184">
        <v>0.28460000000000002</v>
      </c>
      <c r="G707" s="184">
        <v>1.8096000000000001</v>
      </c>
      <c r="H707" s="184">
        <v>2.0699000000000001</v>
      </c>
      <c r="I707" s="184">
        <v>1.8136000000000001</v>
      </c>
      <c r="J707" s="184">
        <v>4.0343</v>
      </c>
      <c r="K707" s="184">
        <v>8.7939000000000007</v>
      </c>
      <c r="L707" s="184">
        <v>14.903700000000001</v>
      </c>
      <c r="M707" s="184">
        <v>32.999000000000002</v>
      </c>
      <c r="N707" s="184">
        <v>46.387300000000003</v>
      </c>
      <c r="O707" s="184">
        <v>8.5744000000000007</v>
      </c>
      <c r="P707" s="184">
        <v>8.9756999999999998</v>
      </c>
      <c r="Q707" s="184">
        <v>12.158099999999999</v>
      </c>
      <c r="R707" s="184">
        <v>15.4427</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44440</v>
      </c>
      <c r="E708" s="184">
        <v>80.732100000000003</v>
      </c>
      <c r="F708" s="184">
        <v>0.28599999999999998</v>
      </c>
      <c r="G708" s="184">
        <v>1.8162</v>
      </c>
      <c r="H708" s="184">
        <v>2.0792000000000002</v>
      </c>
      <c r="I708" s="184">
        <v>1.8323</v>
      </c>
      <c r="J708" s="184">
        <v>4.0789999999999997</v>
      </c>
      <c r="K708" s="184">
        <v>8.9251000000000005</v>
      </c>
      <c r="L708" s="184">
        <v>15.1859</v>
      </c>
      <c r="M708" s="184">
        <v>33.516100000000002</v>
      </c>
      <c r="N708" s="184">
        <v>47.204500000000003</v>
      </c>
      <c r="O708" s="184">
        <v>9.2256</v>
      </c>
      <c r="P708" s="184">
        <v>9.6606000000000005</v>
      </c>
      <c r="Q708" s="184">
        <v>11.1616</v>
      </c>
      <c r="R708" s="184">
        <v>16.163</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44440</v>
      </c>
      <c r="E709" s="184">
        <v>26.289899999999999</v>
      </c>
      <c r="F709" s="184">
        <v>0.1333</v>
      </c>
      <c r="G709" s="184">
        <v>2.2488000000000001</v>
      </c>
      <c r="H709" s="184">
        <v>2.9607999999999999</v>
      </c>
      <c r="I709" s="184">
        <v>2.8029000000000002</v>
      </c>
      <c r="J709" s="184">
        <v>4.8856000000000002</v>
      </c>
      <c r="K709" s="184">
        <v>10.012499999999999</v>
      </c>
      <c r="L709" s="184">
        <v>15.4129</v>
      </c>
      <c r="M709" s="184">
        <v>28.920100000000001</v>
      </c>
      <c r="N709" s="184">
        <v>46.162199999999999</v>
      </c>
      <c r="O709" s="184">
        <v>12.6632</v>
      </c>
      <c r="P709" s="184">
        <v>12.724</v>
      </c>
      <c r="Q709" s="184">
        <v>14.0647</v>
      </c>
      <c r="R709" s="184">
        <v>23.379899999999999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44440</v>
      </c>
      <c r="E710" s="184">
        <v>26.868099999999998</v>
      </c>
      <c r="F710" s="184">
        <v>0.13420000000000001</v>
      </c>
      <c r="G710" s="184">
        <v>2.2534000000000001</v>
      </c>
      <c r="H710" s="184">
        <v>2.9674</v>
      </c>
      <c r="I710" s="184">
        <v>2.8169</v>
      </c>
      <c r="J710" s="184">
        <v>4.9191000000000003</v>
      </c>
      <c r="K710" s="184">
        <v>10.1097</v>
      </c>
      <c r="L710" s="184">
        <v>15.616899999999999</v>
      </c>
      <c r="M710" s="184">
        <v>29.2593</v>
      </c>
      <c r="N710" s="184">
        <v>46.676699999999997</v>
      </c>
      <c r="O710" s="184">
        <v>13.0402</v>
      </c>
      <c r="P710" s="184">
        <v>13.0723</v>
      </c>
      <c r="Q710" s="184">
        <v>14.4031</v>
      </c>
      <c r="R710" s="184">
        <v>23.8184</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44440</v>
      </c>
      <c r="E711" s="184">
        <v>24.057099999999998</v>
      </c>
      <c r="F711" s="184">
        <v>0.12529999999999999</v>
      </c>
      <c r="G711" s="184">
        <v>1.8885000000000001</v>
      </c>
      <c r="H711" s="184">
        <v>2.4708999999999999</v>
      </c>
      <c r="I711" s="184">
        <v>2.3563000000000001</v>
      </c>
      <c r="J711" s="184">
        <v>4.1180000000000003</v>
      </c>
      <c r="K711" s="184">
        <v>8.2881999999999998</v>
      </c>
      <c r="L711" s="184">
        <v>12.9823</v>
      </c>
      <c r="M711" s="184">
        <v>23.443200000000001</v>
      </c>
      <c r="N711" s="184">
        <v>37.087600000000002</v>
      </c>
      <c r="O711" s="184">
        <v>11.646100000000001</v>
      </c>
      <c r="P711" s="184">
        <v>11.475300000000001</v>
      </c>
      <c r="Q711" s="184">
        <v>12.694800000000001</v>
      </c>
      <c r="R711" s="184">
        <v>20.320799999999998</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44440</v>
      </c>
      <c r="E712" s="184">
        <v>24.7089</v>
      </c>
      <c r="F712" s="184">
        <v>0.1268</v>
      </c>
      <c r="G712" s="184">
        <v>1.8966000000000001</v>
      </c>
      <c r="H712" s="184">
        <v>2.4823</v>
      </c>
      <c r="I712" s="184">
        <v>2.3791000000000002</v>
      </c>
      <c r="J712" s="184">
        <v>4.1726000000000001</v>
      </c>
      <c r="K712" s="184">
        <v>8.4466000000000001</v>
      </c>
      <c r="L712" s="184">
        <v>13.314500000000001</v>
      </c>
      <c r="M712" s="184">
        <v>23.985900000000001</v>
      </c>
      <c r="N712" s="184">
        <v>37.893000000000001</v>
      </c>
      <c r="O712" s="184">
        <v>12.2378</v>
      </c>
      <c r="P712" s="184">
        <v>11.9415</v>
      </c>
      <c r="Q712" s="184">
        <v>13.105700000000001</v>
      </c>
      <c r="R712" s="184">
        <v>21.0547</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44440</v>
      </c>
      <c r="E713" s="184">
        <v>12.2498</v>
      </c>
      <c r="F713" s="184">
        <v>0.55489999999999995</v>
      </c>
      <c r="G713" s="184">
        <v>3.2292000000000001</v>
      </c>
      <c r="H713" s="184">
        <v>3.8488000000000002</v>
      </c>
      <c r="I713" s="184">
        <v>2.8254000000000001</v>
      </c>
      <c r="J713" s="184">
        <v>3.0087000000000002</v>
      </c>
      <c r="K713" s="184">
        <v>6.0652999999999997</v>
      </c>
      <c r="L713" s="184">
        <v>9.5973000000000006</v>
      </c>
      <c r="M713" s="184">
        <v>40.055300000000003</v>
      </c>
      <c r="N713" s="184">
        <v>53.086100000000002</v>
      </c>
      <c r="O713" s="184">
        <v>2.7305000000000001</v>
      </c>
      <c r="P713" s="184"/>
      <c r="Q713" s="184">
        <v>6.5933999999999999</v>
      </c>
      <c r="R713" s="184">
        <v>12.2562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44440</v>
      </c>
      <c r="E714" s="184">
        <v>12.249700000000001</v>
      </c>
      <c r="F714" s="184">
        <v>0.55489999999999995</v>
      </c>
      <c r="G714" s="184">
        <v>3.2292999999999998</v>
      </c>
      <c r="H714" s="184">
        <v>3.8489</v>
      </c>
      <c r="I714" s="184">
        <v>2.8254999999999999</v>
      </c>
      <c r="J714" s="184">
        <v>3.0087999999999999</v>
      </c>
      <c r="K714" s="184">
        <v>6.0654000000000003</v>
      </c>
      <c r="L714" s="184">
        <v>9.5974000000000004</v>
      </c>
      <c r="M714" s="184">
        <v>40.054200000000002</v>
      </c>
      <c r="N714" s="184">
        <v>53.084899999999998</v>
      </c>
      <c r="O714" s="184">
        <v>2.7302</v>
      </c>
      <c r="P714" s="184"/>
      <c r="Q714" s="184">
        <v>6.5930999999999997</v>
      </c>
      <c r="R714" s="184">
        <v>12.255800000000001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44440</v>
      </c>
      <c r="E715" s="184">
        <v>15.763999999999999</v>
      </c>
      <c r="F715" s="184">
        <v>6.4100000000000004E-2</v>
      </c>
      <c r="G715" s="184">
        <v>2.6021999999999998</v>
      </c>
      <c r="H715" s="184">
        <v>2.8794</v>
      </c>
      <c r="I715" s="184">
        <v>2.0661</v>
      </c>
      <c r="J715" s="184">
        <v>3.2216</v>
      </c>
      <c r="K715" s="184">
        <v>9.9801000000000002</v>
      </c>
      <c r="L715" s="184">
        <v>19.000499999999999</v>
      </c>
      <c r="M715" s="184">
        <v>43.775700000000001</v>
      </c>
      <c r="N715" s="184">
        <v>59.16</v>
      </c>
      <c r="O715" s="184"/>
      <c r="P715" s="184"/>
      <c r="Q715" s="184">
        <v>34.968200000000003</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44440</v>
      </c>
      <c r="E716" s="184">
        <v>15.986499999999999</v>
      </c>
      <c r="F716" s="184">
        <v>6.7000000000000004E-2</v>
      </c>
      <c r="G716" s="184">
        <v>2.6177000000000001</v>
      </c>
      <c r="H716" s="184">
        <v>2.9003999999999999</v>
      </c>
      <c r="I716" s="184">
        <v>2.1071</v>
      </c>
      <c r="J716" s="184">
        <v>3.3180000000000001</v>
      </c>
      <c r="K716" s="184">
        <v>10.2555</v>
      </c>
      <c r="L716" s="184">
        <v>19.605699999999999</v>
      </c>
      <c r="M716" s="184">
        <v>44.843299999999999</v>
      </c>
      <c r="N716" s="184">
        <v>60.718400000000003</v>
      </c>
      <c r="O716" s="184"/>
      <c r="P716" s="184"/>
      <c r="Q716" s="184">
        <v>36.220300000000002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44440</v>
      </c>
      <c r="E717" s="184">
        <v>96.674899999999994</v>
      </c>
      <c r="F717" s="184">
        <v>0.38619999999999999</v>
      </c>
      <c r="G717" s="184">
        <v>2.5960999999999999</v>
      </c>
      <c r="H717" s="184">
        <v>3.3153000000000001</v>
      </c>
      <c r="I717" s="184">
        <v>3.2115999999999998</v>
      </c>
      <c r="J717" s="184">
        <v>7.2877000000000001</v>
      </c>
      <c r="K717" s="184">
        <v>9.9037000000000006</v>
      </c>
      <c r="L717" s="184">
        <v>16.959399999999999</v>
      </c>
      <c r="M717" s="184">
        <v>34.876300000000001</v>
      </c>
      <c r="N717" s="184">
        <v>53.773400000000002</v>
      </c>
      <c r="O717" s="184">
        <v>12.2264</v>
      </c>
      <c r="P717" s="184">
        <v>13.160600000000001</v>
      </c>
      <c r="Q717" s="184">
        <v>13.661</v>
      </c>
      <c r="R717" s="184">
        <v>23.619700000000002</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44440</v>
      </c>
      <c r="E718" s="184">
        <v>100.1088</v>
      </c>
      <c r="F718" s="184">
        <v>0.38700000000000001</v>
      </c>
      <c r="G718" s="184">
        <v>2.6</v>
      </c>
      <c r="H718" s="184">
        <v>3.3208000000000002</v>
      </c>
      <c r="I718" s="184">
        <v>3.2227000000000001</v>
      </c>
      <c r="J718" s="184">
        <v>7.3148999999999997</v>
      </c>
      <c r="K718" s="184">
        <v>9.9819999999999993</v>
      </c>
      <c r="L718" s="184">
        <v>17.146999999999998</v>
      </c>
      <c r="M718" s="184">
        <v>35.234999999999999</v>
      </c>
      <c r="N718" s="184">
        <v>54.3384</v>
      </c>
      <c r="O718" s="184">
        <v>12.6142</v>
      </c>
      <c r="P718" s="184">
        <v>13.5642</v>
      </c>
      <c r="Q718" s="184">
        <v>12.603899999999999</v>
      </c>
      <c r="R718" s="184">
        <v>24.051400000000001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44440</v>
      </c>
      <c r="E719" s="184">
        <v>124.4208</v>
      </c>
      <c r="F719" s="184">
        <v>0.2049</v>
      </c>
      <c r="G719" s="184">
        <v>3.3512</v>
      </c>
      <c r="H719" s="184">
        <v>3.6865000000000001</v>
      </c>
      <c r="I719" s="184">
        <v>2.8580000000000001</v>
      </c>
      <c r="J719" s="184">
        <v>4.2976999999999999</v>
      </c>
      <c r="K719" s="184">
        <v>10.630699999999999</v>
      </c>
      <c r="L719" s="184">
        <v>19.6539</v>
      </c>
      <c r="M719" s="184">
        <v>50.37</v>
      </c>
      <c r="N719" s="184">
        <v>64.294600000000003</v>
      </c>
      <c r="O719" s="184">
        <v>17.9375</v>
      </c>
      <c r="P719" s="184">
        <v>16.561299999999999</v>
      </c>
      <c r="Q719" s="184">
        <v>15.2912</v>
      </c>
      <c r="R719" s="184">
        <v>36.944099999999999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44440</v>
      </c>
      <c r="E720" s="184">
        <v>126.8095</v>
      </c>
      <c r="F720" s="184">
        <v>0.20669999999999999</v>
      </c>
      <c r="G720" s="184">
        <v>3.3603000000000001</v>
      </c>
      <c r="H720" s="184">
        <v>3.6989999999999998</v>
      </c>
      <c r="I720" s="184">
        <v>2.8818999999999999</v>
      </c>
      <c r="J720" s="184">
        <v>4.3562000000000003</v>
      </c>
      <c r="K720" s="184">
        <v>10.7958</v>
      </c>
      <c r="L720" s="184">
        <v>19.937999999999999</v>
      </c>
      <c r="M720" s="184">
        <v>50.843000000000004</v>
      </c>
      <c r="N720" s="184">
        <v>64.925200000000004</v>
      </c>
      <c r="O720" s="184">
        <v>18.286300000000001</v>
      </c>
      <c r="P720" s="184">
        <v>16.882899999999999</v>
      </c>
      <c r="Q720" s="184">
        <v>16.049700000000001</v>
      </c>
      <c r="R720" s="184">
        <v>37.134599999999999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44440</v>
      </c>
      <c r="E721" s="184">
        <v>32.4313</v>
      </c>
      <c r="F721" s="184">
        <v>-9.8900000000000002E-2</v>
      </c>
      <c r="G721" s="184">
        <v>1.5001</v>
      </c>
      <c r="H721" s="184">
        <v>1.9410000000000001</v>
      </c>
      <c r="I721" s="184">
        <v>1.5799000000000001</v>
      </c>
      <c r="J721" s="184">
        <v>3.7018</v>
      </c>
      <c r="K721" s="184">
        <v>8.4901999999999997</v>
      </c>
      <c r="L721" s="184">
        <v>13.8408</v>
      </c>
      <c r="M721" s="184">
        <v>23.700500000000002</v>
      </c>
      <c r="N721" s="184">
        <v>35.053899999999999</v>
      </c>
      <c r="O721" s="184">
        <v>10.0093</v>
      </c>
      <c r="P721" s="184">
        <v>10.415699999999999</v>
      </c>
      <c r="Q721" s="184">
        <v>10.862299999999999</v>
      </c>
      <c r="R721" s="184">
        <v>19.625299999999999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44440</v>
      </c>
      <c r="E722" s="184">
        <v>30.8583</v>
      </c>
      <c r="F722" s="184">
        <v>-0.10100000000000001</v>
      </c>
      <c r="G722" s="184">
        <v>1.4888999999999999</v>
      </c>
      <c r="H722" s="184">
        <v>1.9253</v>
      </c>
      <c r="I722" s="184">
        <v>1.5483</v>
      </c>
      <c r="J722" s="184">
        <v>3.6254</v>
      </c>
      <c r="K722" s="184">
        <v>8.2675000000000001</v>
      </c>
      <c r="L722" s="184">
        <v>13.3725</v>
      </c>
      <c r="M722" s="184">
        <v>22.914999999999999</v>
      </c>
      <c r="N722" s="184">
        <v>33.891199999999998</v>
      </c>
      <c r="O722" s="184">
        <v>9.0498999999999992</v>
      </c>
      <c r="P722" s="184">
        <v>9.5853000000000002</v>
      </c>
      <c r="Q722" s="184">
        <v>10.237</v>
      </c>
      <c r="R722" s="184">
        <v>18.6282</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44440</v>
      </c>
      <c r="E723" s="184">
        <v>15.384399999999999</v>
      </c>
      <c r="F723" s="184">
        <v>0.9627</v>
      </c>
      <c r="G723" s="184">
        <v>3.7852999999999999</v>
      </c>
      <c r="H723" s="184">
        <v>5.5403000000000002</v>
      </c>
      <c r="I723" s="184">
        <v>4.7049000000000003</v>
      </c>
      <c r="J723" s="184">
        <v>5.9291</v>
      </c>
      <c r="K723" s="184">
        <v>11.0867</v>
      </c>
      <c r="L723" s="184">
        <v>21.158000000000001</v>
      </c>
      <c r="M723" s="184">
        <v>35.9923</v>
      </c>
      <c r="N723" s="184">
        <v>54.536299999999997</v>
      </c>
      <c r="O723" s="184"/>
      <c r="P723" s="184"/>
      <c r="Q723" s="184">
        <v>18.905799999999999</v>
      </c>
      <c r="R723" s="184">
        <v>26.098500000000001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44440</v>
      </c>
      <c r="E724" s="184">
        <v>15.282299999999999</v>
      </c>
      <c r="F724" s="184">
        <v>0.96260000000000001</v>
      </c>
      <c r="G724" s="184">
        <v>3.7818999999999998</v>
      </c>
      <c r="H724" s="184">
        <v>5.5349000000000004</v>
      </c>
      <c r="I724" s="184">
        <v>4.6947999999999999</v>
      </c>
      <c r="J724" s="184">
        <v>5.9042000000000003</v>
      </c>
      <c r="K724" s="184">
        <v>11.014799999999999</v>
      </c>
      <c r="L724" s="184">
        <v>21.001899999999999</v>
      </c>
      <c r="M724" s="184">
        <v>35.731699999999996</v>
      </c>
      <c r="N724" s="184">
        <v>54.139400000000002</v>
      </c>
      <c r="O724" s="184"/>
      <c r="P724" s="184"/>
      <c r="Q724" s="184">
        <v>18.588000000000001</v>
      </c>
      <c r="R724" s="184">
        <v>25.789400000000001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44440</v>
      </c>
      <c r="E725" s="184">
        <v>53.081000000000003</v>
      </c>
      <c r="F725" s="184">
        <v>6.9800000000000001E-2</v>
      </c>
      <c r="G725" s="184">
        <v>2.5739999999999998</v>
      </c>
      <c r="H725" s="184">
        <v>3.3529</v>
      </c>
      <c r="I725" s="184">
        <v>2.9899</v>
      </c>
      <c r="J725" s="184">
        <v>5.2255000000000003</v>
      </c>
      <c r="K725" s="184">
        <v>12.1793</v>
      </c>
      <c r="L725" s="184">
        <v>17.8949</v>
      </c>
      <c r="M725" s="184">
        <v>33.426299999999998</v>
      </c>
      <c r="N725" s="184">
        <v>50.841099999999997</v>
      </c>
      <c r="O725" s="184">
        <v>13.322100000000001</v>
      </c>
      <c r="P725" s="184">
        <v>13.6013</v>
      </c>
      <c r="Q725" s="184">
        <v>14.7582</v>
      </c>
      <c r="R725" s="184">
        <v>25.566600000000001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0.26603043478260868</v>
      </c>
      <c r="G726" s="186">
        <v>2.4991652173913046</v>
      </c>
      <c r="H726" s="186">
        <v>3.1009739130434784</v>
      </c>
      <c r="I726" s="186">
        <v>2.6115521739130436</v>
      </c>
      <c r="J726" s="186">
        <v>4.4093304347826097</v>
      </c>
      <c r="K726" s="186">
        <v>9.2264739130434776</v>
      </c>
      <c r="L726" s="186">
        <v>15.736426086956518</v>
      </c>
      <c r="M726" s="186">
        <v>34.014908695652174</v>
      </c>
      <c r="N726" s="186">
        <v>49.308382608695659</v>
      </c>
      <c r="O726" s="186">
        <v>11.292394736842107</v>
      </c>
      <c r="P726" s="186">
        <v>12.28765294117647</v>
      </c>
      <c r="Q726" s="186">
        <v>15.073495652173916</v>
      </c>
      <c r="R726" s="186">
        <v>22.612352380952377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0.2049</v>
      </c>
      <c r="G727" s="186">
        <v>2.5518999999999998</v>
      </c>
      <c r="H727" s="186">
        <v>2.9550000000000001</v>
      </c>
      <c r="I727" s="186">
        <v>2.3791000000000002</v>
      </c>
      <c r="J727" s="186">
        <v>4.1180000000000003</v>
      </c>
      <c r="K727" s="186">
        <v>8.9251000000000005</v>
      </c>
      <c r="L727" s="186">
        <v>15.1859</v>
      </c>
      <c r="M727" s="186">
        <v>34.536299999999997</v>
      </c>
      <c r="N727" s="186">
        <v>52.390599999999999</v>
      </c>
      <c r="O727" s="186">
        <v>12.2264</v>
      </c>
      <c r="P727" s="186">
        <v>12.183199999999999</v>
      </c>
      <c r="Q727" s="186">
        <v>13.661</v>
      </c>
      <c r="R727" s="186">
        <v>23.131799999999998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44440</v>
      </c>
      <c r="E730" s="184">
        <v>18.670000000000002</v>
      </c>
      <c r="F730" s="184">
        <v>0.2147</v>
      </c>
      <c r="G730" s="184">
        <v>1.3022</v>
      </c>
      <c r="H730" s="184">
        <v>1.5778000000000001</v>
      </c>
      <c r="I730" s="184">
        <v>1.4674</v>
      </c>
      <c r="J730" s="184">
        <v>2.9784999999999999</v>
      </c>
      <c r="K730" s="184">
        <v>6.0193000000000003</v>
      </c>
      <c r="L730" s="184">
        <v>8.4204000000000008</v>
      </c>
      <c r="M730" s="184">
        <v>15.5322</v>
      </c>
      <c r="N730" s="184">
        <v>24.466699999999999</v>
      </c>
      <c r="O730" s="184">
        <v>9.7394999999999996</v>
      </c>
      <c r="P730" s="184">
        <v>9.1647999999999996</v>
      </c>
      <c r="Q730" s="184">
        <v>9.6691000000000003</v>
      </c>
      <c r="R730" s="184">
        <v>16.2422</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44440</v>
      </c>
      <c r="E731" s="184">
        <v>17.37</v>
      </c>
      <c r="F731" s="184">
        <v>0.17299999999999999</v>
      </c>
      <c r="G731" s="184">
        <v>1.2827999999999999</v>
      </c>
      <c r="H731" s="184">
        <v>1.5196000000000001</v>
      </c>
      <c r="I731" s="184">
        <v>1.4011</v>
      </c>
      <c r="J731" s="184">
        <v>2.8418999999999999</v>
      </c>
      <c r="K731" s="184">
        <v>5.7211999999999996</v>
      </c>
      <c r="L731" s="184">
        <v>7.8212000000000002</v>
      </c>
      <c r="M731" s="184">
        <v>14.5778</v>
      </c>
      <c r="N731" s="184">
        <v>23.104199999999999</v>
      </c>
      <c r="O731" s="184">
        <v>8.6946999999999992</v>
      </c>
      <c r="P731" s="184">
        <v>8.0168999999999997</v>
      </c>
      <c r="Q731" s="184">
        <v>8.5052000000000003</v>
      </c>
      <c r="R731" s="184">
        <v>15.1274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44440</v>
      </c>
      <c r="E732" s="184">
        <v>18.059999999999999</v>
      </c>
      <c r="F732" s="184">
        <v>-0.1106</v>
      </c>
      <c r="G732" s="184">
        <v>1.0066999999999999</v>
      </c>
      <c r="H732" s="184">
        <v>1.4036999999999999</v>
      </c>
      <c r="I732" s="184">
        <v>1.8038000000000001</v>
      </c>
      <c r="J732" s="184">
        <v>3.8527999999999998</v>
      </c>
      <c r="K732" s="184">
        <v>7.9497999999999998</v>
      </c>
      <c r="L732" s="184">
        <v>11.206899999999999</v>
      </c>
      <c r="M732" s="184">
        <v>16.5913</v>
      </c>
      <c r="N732" s="184">
        <v>26.470600000000001</v>
      </c>
      <c r="O732" s="184">
        <v>11.021699999999999</v>
      </c>
      <c r="P732" s="184">
        <v>10.989000000000001</v>
      </c>
      <c r="Q732" s="184">
        <v>10.2552</v>
      </c>
      <c r="R732" s="184">
        <v>15.5083</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44440</v>
      </c>
      <c r="E733" s="184">
        <v>16.760000000000002</v>
      </c>
      <c r="F733" s="184">
        <v>-0.1192</v>
      </c>
      <c r="G733" s="184">
        <v>0.96389999999999998</v>
      </c>
      <c r="H733" s="184">
        <v>1.3301000000000001</v>
      </c>
      <c r="I733" s="184">
        <v>1.7607999999999999</v>
      </c>
      <c r="J733" s="184">
        <v>3.6486999999999998</v>
      </c>
      <c r="K733" s="184">
        <v>7.5048000000000004</v>
      </c>
      <c r="L733" s="184">
        <v>10.335699999999999</v>
      </c>
      <c r="M733" s="184">
        <v>15.2682</v>
      </c>
      <c r="N733" s="184">
        <v>24.6097</v>
      </c>
      <c r="O733" s="184">
        <v>9.6114999999999995</v>
      </c>
      <c r="P733" s="184">
        <v>9.6523000000000003</v>
      </c>
      <c r="Q733" s="184">
        <v>8.9032</v>
      </c>
      <c r="R733" s="184">
        <v>13.9665</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44440</v>
      </c>
      <c r="E734" s="184">
        <v>12.44</v>
      </c>
      <c r="F734" s="184">
        <v>-8.0299999999999996E-2</v>
      </c>
      <c r="G734" s="184">
        <v>0.72870000000000001</v>
      </c>
      <c r="H734" s="184">
        <v>1.0561</v>
      </c>
      <c r="I734" s="184">
        <v>1.0561</v>
      </c>
      <c r="J734" s="184">
        <v>1.8003</v>
      </c>
      <c r="K734" s="184">
        <v>3.4081000000000001</v>
      </c>
      <c r="L734" s="184">
        <v>5.0675999999999997</v>
      </c>
      <c r="M734" s="184">
        <v>7.149</v>
      </c>
      <c r="N734" s="184">
        <v>10.8734</v>
      </c>
      <c r="O734" s="184"/>
      <c r="P734" s="184"/>
      <c r="Q734" s="184">
        <v>10.919</v>
      </c>
      <c r="R734" s="184">
        <v>11.208399999999999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44440</v>
      </c>
      <c r="E735" s="184">
        <v>12.17</v>
      </c>
      <c r="F735" s="184">
        <v>0</v>
      </c>
      <c r="G735" s="184">
        <v>0.82850000000000001</v>
      </c>
      <c r="H735" s="184">
        <v>1.0797000000000001</v>
      </c>
      <c r="I735" s="184">
        <v>0.99590000000000001</v>
      </c>
      <c r="J735" s="184">
        <v>1.7559</v>
      </c>
      <c r="K735" s="184">
        <v>3.1356000000000002</v>
      </c>
      <c r="L735" s="184">
        <v>4.5533000000000001</v>
      </c>
      <c r="M735" s="184">
        <v>6.2881999999999998</v>
      </c>
      <c r="N735" s="184">
        <v>9.7385000000000002</v>
      </c>
      <c r="O735" s="184"/>
      <c r="P735" s="184"/>
      <c r="Q735" s="184">
        <v>9.7697000000000003</v>
      </c>
      <c r="R735" s="184">
        <v>10.109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44440</v>
      </c>
      <c r="E736" s="184">
        <v>17.356000000000002</v>
      </c>
      <c r="F736" s="184">
        <v>-0.17829999999999999</v>
      </c>
      <c r="G736" s="184">
        <v>0.90700000000000003</v>
      </c>
      <c r="H736" s="184">
        <v>1.1835</v>
      </c>
      <c r="I736" s="184">
        <v>1.0773999999999999</v>
      </c>
      <c r="J736" s="184">
        <v>2.2143999999999999</v>
      </c>
      <c r="K736" s="184">
        <v>6.2114000000000003</v>
      </c>
      <c r="L736" s="184">
        <v>11.000299999999999</v>
      </c>
      <c r="M736" s="184">
        <v>17.0883</v>
      </c>
      <c r="N736" s="184">
        <v>25.7044</v>
      </c>
      <c r="O736" s="184">
        <v>10.050599999999999</v>
      </c>
      <c r="P736" s="184">
        <v>9.5861000000000001</v>
      </c>
      <c r="Q736" s="184">
        <v>10.6813</v>
      </c>
      <c r="R736" s="184">
        <v>15.4198</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44440</v>
      </c>
      <c r="E737" s="184">
        <v>16.03</v>
      </c>
      <c r="F737" s="184">
        <v>-0.18679999999999999</v>
      </c>
      <c r="G737" s="184">
        <v>0.88739999999999997</v>
      </c>
      <c r="H737" s="184">
        <v>1.1484000000000001</v>
      </c>
      <c r="I737" s="184">
        <v>1.0145999999999999</v>
      </c>
      <c r="J737" s="184">
        <v>2.0693999999999999</v>
      </c>
      <c r="K737" s="184">
        <v>5.7876000000000003</v>
      </c>
      <c r="L737" s="184">
        <v>10.1188</v>
      </c>
      <c r="M737" s="184">
        <v>15.7067</v>
      </c>
      <c r="N737" s="184">
        <v>23.7456</v>
      </c>
      <c r="O737" s="184">
        <v>8.3748000000000005</v>
      </c>
      <c r="P737" s="184">
        <v>7.9515000000000002</v>
      </c>
      <c r="Q737" s="184">
        <v>9.0739000000000001</v>
      </c>
      <c r="R737" s="184">
        <v>13.657299999999999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44440</v>
      </c>
      <c r="E738" s="184">
        <v>19.152899999999999</v>
      </c>
      <c r="F738" s="184">
        <v>7.9899999999999999E-2</v>
      </c>
      <c r="G738" s="184">
        <v>1.1572</v>
      </c>
      <c r="H738" s="184">
        <v>1.3531</v>
      </c>
      <c r="I738" s="184">
        <v>1.1919</v>
      </c>
      <c r="J738" s="184">
        <v>2.5512999999999999</v>
      </c>
      <c r="K738" s="184">
        <v>5.8844000000000003</v>
      </c>
      <c r="L738" s="184">
        <v>8.7935999999999996</v>
      </c>
      <c r="M738" s="184">
        <v>14.8338</v>
      </c>
      <c r="N738" s="184">
        <v>20.3185</v>
      </c>
      <c r="O738" s="184">
        <v>10.879200000000001</v>
      </c>
      <c r="P738" s="184">
        <v>10.488300000000001</v>
      </c>
      <c r="Q738" s="184">
        <v>9.8905999999999992</v>
      </c>
      <c r="R738" s="184">
        <v>15.1142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44440</v>
      </c>
      <c r="E739" s="184">
        <v>18.155000000000001</v>
      </c>
      <c r="F739" s="184">
        <v>7.6100000000000001E-2</v>
      </c>
      <c r="G739" s="184">
        <v>1.137</v>
      </c>
      <c r="H739" s="184">
        <v>1.3254999999999999</v>
      </c>
      <c r="I739" s="184">
        <v>1.137</v>
      </c>
      <c r="J739" s="184">
        <v>2.4201999999999999</v>
      </c>
      <c r="K739" s="184">
        <v>5.5198</v>
      </c>
      <c r="L739" s="184">
        <v>8.1286000000000005</v>
      </c>
      <c r="M739" s="184">
        <v>13.853</v>
      </c>
      <c r="N739" s="184">
        <v>18.994599999999998</v>
      </c>
      <c r="O739" s="184">
        <v>9.7128999999999994</v>
      </c>
      <c r="P739" s="184">
        <v>9.4779999999999998</v>
      </c>
      <c r="Q739" s="184">
        <v>9.0404999999999998</v>
      </c>
      <c r="R739" s="184">
        <v>13.9153</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44440</v>
      </c>
      <c r="E740" s="184">
        <v>12.498200000000001</v>
      </c>
      <c r="F740" s="184">
        <v>9.2100000000000001E-2</v>
      </c>
      <c r="G740" s="184">
        <v>1.0519000000000001</v>
      </c>
      <c r="H740" s="184">
        <v>1.0666</v>
      </c>
      <c r="I740" s="184">
        <v>0.3614</v>
      </c>
      <c r="J740" s="184">
        <v>1.7569999999999999</v>
      </c>
      <c r="K740" s="184">
        <v>4.5997000000000003</v>
      </c>
      <c r="L740" s="184">
        <v>7.2953999999999999</v>
      </c>
      <c r="M740" s="184">
        <v>13.420999999999999</v>
      </c>
      <c r="N740" s="184">
        <v>20.741599999999998</v>
      </c>
      <c r="O740" s="184">
        <v>7.6729000000000003</v>
      </c>
      <c r="P740" s="184"/>
      <c r="Q740" s="184">
        <v>7.6729000000000003</v>
      </c>
      <c r="R740" s="184">
        <v>11.4153</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44440</v>
      </c>
      <c r="E741" s="184">
        <v>13.126200000000001</v>
      </c>
      <c r="F741" s="184">
        <v>9.6100000000000005E-2</v>
      </c>
      <c r="G741" s="184">
        <v>1.0694999999999999</v>
      </c>
      <c r="H741" s="184">
        <v>1.0921000000000001</v>
      </c>
      <c r="I741" s="184">
        <v>0.41160000000000002</v>
      </c>
      <c r="J741" s="184">
        <v>1.8767</v>
      </c>
      <c r="K741" s="184">
        <v>4.9332000000000003</v>
      </c>
      <c r="L741" s="184">
        <v>8.0061</v>
      </c>
      <c r="M741" s="184">
        <v>14.558299999999999</v>
      </c>
      <c r="N741" s="184">
        <v>22.331800000000001</v>
      </c>
      <c r="O741" s="184">
        <v>9.4372000000000007</v>
      </c>
      <c r="P741" s="184"/>
      <c r="Q741" s="184">
        <v>9.4372000000000007</v>
      </c>
      <c r="R741" s="184">
        <v>13.152200000000001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44440</v>
      </c>
      <c r="E742" s="184">
        <v>46.984000000000002</v>
      </c>
      <c r="F742" s="184">
        <v>2.1299999999999999E-2</v>
      </c>
      <c r="G742" s="184">
        <v>0.85870000000000002</v>
      </c>
      <c r="H742" s="184">
        <v>1.1191</v>
      </c>
      <c r="I742" s="184">
        <v>0.79810000000000003</v>
      </c>
      <c r="J742" s="184">
        <v>1.8866000000000001</v>
      </c>
      <c r="K742" s="184">
        <v>4.6694000000000004</v>
      </c>
      <c r="L742" s="184">
        <v>9.0267999999999997</v>
      </c>
      <c r="M742" s="184">
        <v>19.155000000000001</v>
      </c>
      <c r="N742" s="184">
        <v>25.777000000000001</v>
      </c>
      <c r="O742" s="184">
        <v>9.3099000000000007</v>
      </c>
      <c r="P742" s="184">
        <v>9.5352999999999994</v>
      </c>
      <c r="Q742" s="184">
        <v>9.5475999999999992</v>
      </c>
      <c r="R742" s="184">
        <v>13.894399999999999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44440</v>
      </c>
      <c r="E743" s="184">
        <v>50.756</v>
      </c>
      <c r="F743" s="184">
        <v>2.3599999999999999E-2</v>
      </c>
      <c r="G743" s="184">
        <v>0.87050000000000005</v>
      </c>
      <c r="H743" s="184">
        <v>1.1357999999999999</v>
      </c>
      <c r="I743" s="184">
        <v>0.83240000000000003</v>
      </c>
      <c r="J743" s="184">
        <v>1.9646999999999999</v>
      </c>
      <c r="K743" s="184">
        <v>4.8872999999999998</v>
      </c>
      <c r="L743" s="184">
        <v>9.4704999999999995</v>
      </c>
      <c r="M743" s="184">
        <v>19.8659</v>
      </c>
      <c r="N743" s="184">
        <v>26.7759</v>
      </c>
      <c r="O743" s="184">
        <v>10.242900000000001</v>
      </c>
      <c r="P743" s="184">
        <v>10.793100000000001</v>
      </c>
      <c r="Q743" s="184">
        <v>10.682</v>
      </c>
      <c r="R743" s="184">
        <v>14.7525</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44440</v>
      </c>
      <c r="E746" s="184">
        <v>16.61</v>
      </c>
      <c r="F746" s="184">
        <v>-6.0199999999999997E-2</v>
      </c>
      <c r="G746" s="184">
        <v>0.48399999999999999</v>
      </c>
      <c r="H746" s="184">
        <v>0.48399999999999999</v>
      </c>
      <c r="I746" s="184">
        <v>0.36249999999999999</v>
      </c>
      <c r="J746" s="184">
        <v>1.0955999999999999</v>
      </c>
      <c r="K746" s="184">
        <v>2.5308999999999999</v>
      </c>
      <c r="L746" s="184">
        <v>4.5970000000000004</v>
      </c>
      <c r="M746" s="184">
        <v>10.145899999999999</v>
      </c>
      <c r="N746" s="184">
        <v>14.315200000000001</v>
      </c>
      <c r="O746" s="184">
        <v>8.0273000000000003</v>
      </c>
      <c r="P746" s="184">
        <v>7.6071999999999997</v>
      </c>
      <c r="Q746" s="184">
        <v>7.8129</v>
      </c>
      <c r="R746" s="184">
        <v>9.0793999999999997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44440</v>
      </c>
      <c r="E747" s="184">
        <v>17.48</v>
      </c>
      <c r="F747" s="184">
        <v>-0.1143</v>
      </c>
      <c r="G747" s="184">
        <v>0.51749999999999996</v>
      </c>
      <c r="H747" s="184">
        <v>0.51749999999999996</v>
      </c>
      <c r="I747" s="184">
        <v>0.40210000000000001</v>
      </c>
      <c r="J747" s="184">
        <v>1.1574</v>
      </c>
      <c r="K747" s="184">
        <v>2.6423999999999999</v>
      </c>
      <c r="L747" s="184">
        <v>4.859</v>
      </c>
      <c r="M747" s="184">
        <v>10.632899999999999</v>
      </c>
      <c r="N747" s="184">
        <v>15</v>
      </c>
      <c r="O747" s="184">
        <v>8.6829999999999998</v>
      </c>
      <c r="P747" s="184">
        <v>8.3742999999999999</v>
      </c>
      <c r="Q747" s="184">
        <v>8.6319999999999997</v>
      </c>
      <c r="R747" s="184">
        <v>9.7540999999999993</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44440</v>
      </c>
      <c r="E748" s="184">
        <v>20.634699999999999</v>
      </c>
      <c r="F748" s="184">
        <v>-5.33E-2</v>
      </c>
      <c r="G748" s="184">
        <v>0.98170000000000002</v>
      </c>
      <c r="H748" s="184">
        <v>1.2000999999999999</v>
      </c>
      <c r="I748" s="184">
        <v>1.1857</v>
      </c>
      <c r="J748" s="184">
        <v>2.3247</v>
      </c>
      <c r="K748" s="184">
        <v>3.7222</v>
      </c>
      <c r="L748" s="184">
        <v>5.6797000000000004</v>
      </c>
      <c r="M748" s="184">
        <v>11.9717</v>
      </c>
      <c r="N748" s="184">
        <v>18.365100000000002</v>
      </c>
      <c r="O748" s="184">
        <v>7.7446000000000002</v>
      </c>
      <c r="P748" s="184">
        <v>6.3263999999999996</v>
      </c>
      <c r="Q748" s="184">
        <v>7.1454000000000004</v>
      </c>
      <c r="R748" s="184">
        <v>11.915100000000001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44440</v>
      </c>
      <c r="E749" s="184">
        <v>22.409500000000001</v>
      </c>
      <c r="F749" s="184">
        <v>-5.04E-2</v>
      </c>
      <c r="G749" s="184">
        <v>0.99509999999999998</v>
      </c>
      <c r="H749" s="184">
        <v>1.2191000000000001</v>
      </c>
      <c r="I749" s="184">
        <v>1.2237</v>
      </c>
      <c r="J749" s="184">
        <v>2.4190999999999998</v>
      </c>
      <c r="K749" s="184">
        <v>3.9975999999999998</v>
      </c>
      <c r="L749" s="184">
        <v>6.1890999999999998</v>
      </c>
      <c r="M749" s="184">
        <v>12.7721</v>
      </c>
      <c r="N749" s="184">
        <v>19.5199</v>
      </c>
      <c r="O749" s="184">
        <v>9.0381</v>
      </c>
      <c r="P749" s="184">
        <v>7.7184999999999997</v>
      </c>
      <c r="Q749" s="184">
        <v>7.9241999999999999</v>
      </c>
      <c r="R749" s="184">
        <v>12.965</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44440</v>
      </c>
      <c r="E750" s="184">
        <v>26.21</v>
      </c>
      <c r="F750" s="184">
        <v>0.11459999999999999</v>
      </c>
      <c r="G750" s="184">
        <v>1.0019</v>
      </c>
      <c r="H750" s="184">
        <v>1.1969000000000001</v>
      </c>
      <c r="I750" s="184">
        <v>1.1188</v>
      </c>
      <c r="J750" s="184">
        <v>2.5028999999999999</v>
      </c>
      <c r="K750" s="184">
        <v>4.5056000000000003</v>
      </c>
      <c r="L750" s="184">
        <v>6.7617000000000003</v>
      </c>
      <c r="M750" s="184">
        <v>11.484500000000001</v>
      </c>
      <c r="N750" s="184">
        <v>16.696300000000001</v>
      </c>
      <c r="O750" s="184">
        <v>8.3786000000000005</v>
      </c>
      <c r="P750" s="184">
        <v>7.82</v>
      </c>
      <c r="Q750" s="184">
        <v>8.0071999999999992</v>
      </c>
      <c r="R750" s="184">
        <v>12.5246</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44440</v>
      </c>
      <c r="E751" s="184">
        <v>24.54</v>
      </c>
      <c r="F751" s="184">
        <v>0.12239999999999999</v>
      </c>
      <c r="G751" s="184">
        <v>0.98770000000000002</v>
      </c>
      <c r="H751" s="184">
        <v>1.1959</v>
      </c>
      <c r="I751" s="184">
        <v>1.0708</v>
      </c>
      <c r="J751" s="184">
        <v>2.4207000000000001</v>
      </c>
      <c r="K751" s="184">
        <v>4.2481</v>
      </c>
      <c r="L751" s="184">
        <v>6.1878000000000002</v>
      </c>
      <c r="M751" s="184">
        <v>10.590400000000001</v>
      </c>
      <c r="N751" s="184">
        <v>15.4824</v>
      </c>
      <c r="O751" s="184">
        <v>7.2582000000000004</v>
      </c>
      <c r="P751" s="184">
        <v>6.7725999999999997</v>
      </c>
      <c r="Q751" s="184">
        <v>7.0164</v>
      </c>
      <c r="R751" s="184">
        <v>11.363200000000001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44440</v>
      </c>
      <c r="E752" s="184">
        <v>12.965400000000001</v>
      </c>
      <c r="F752" s="184">
        <v>-8.4000000000000005E-2</v>
      </c>
      <c r="G752" s="184">
        <v>0.67869999999999997</v>
      </c>
      <c r="H752" s="184">
        <v>0.95699999999999996</v>
      </c>
      <c r="I752" s="184">
        <v>0.60680000000000001</v>
      </c>
      <c r="J752" s="184">
        <v>1.419</v>
      </c>
      <c r="K752" s="184">
        <v>4.1288999999999998</v>
      </c>
      <c r="L752" s="184">
        <v>7.3765999999999998</v>
      </c>
      <c r="M752" s="184">
        <v>11.3101</v>
      </c>
      <c r="N752" s="184">
        <v>16.288900000000002</v>
      </c>
      <c r="O752" s="184"/>
      <c r="P752" s="184"/>
      <c r="Q752" s="184">
        <v>10.991099999999999</v>
      </c>
      <c r="R752" s="184">
        <v>12.4101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44440</v>
      </c>
      <c r="E753" s="184">
        <v>12.402900000000001</v>
      </c>
      <c r="F753" s="184">
        <v>-8.8599999999999998E-2</v>
      </c>
      <c r="G753" s="184">
        <v>0.65649999999999997</v>
      </c>
      <c r="H753" s="184">
        <v>0.92520000000000002</v>
      </c>
      <c r="I753" s="184">
        <v>0.54310000000000003</v>
      </c>
      <c r="J753" s="184">
        <v>1.2655000000000001</v>
      </c>
      <c r="K753" s="184">
        <v>3.6919</v>
      </c>
      <c r="L753" s="184">
        <v>6.4617000000000004</v>
      </c>
      <c r="M753" s="184">
        <v>9.8895</v>
      </c>
      <c r="N753" s="184">
        <v>14.3156</v>
      </c>
      <c r="O753" s="184"/>
      <c r="P753" s="184"/>
      <c r="Q753" s="184">
        <v>9.0318000000000005</v>
      </c>
      <c r="R753" s="184">
        <v>10.465</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44440</v>
      </c>
      <c r="E754" s="184">
        <v>17.7178</v>
      </c>
      <c r="F754" s="184">
        <v>-3.8399999999999997E-2</v>
      </c>
      <c r="G754" s="184">
        <v>0.76319999999999999</v>
      </c>
      <c r="H754" s="184">
        <v>0.89580000000000004</v>
      </c>
      <c r="I754" s="184">
        <v>0.71340000000000003</v>
      </c>
      <c r="J754" s="184">
        <v>1.6990000000000001</v>
      </c>
      <c r="K754" s="184">
        <v>3.2282999999999999</v>
      </c>
      <c r="L754" s="184">
        <v>5.6707000000000001</v>
      </c>
      <c r="M754" s="184">
        <v>9.6710999999999991</v>
      </c>
      <c r="N754" s="184">
        <v>15.9284</v>
      </c>
      <c r="O754" s="184">
        <v>8.3048999999999999</v>
      </c>
      <c r="P754" s="184">
        <v>8.6745999999999999</v>
      </c>
      <c r="Q754" s="184">
        <v>8.6555</v>
      </c>
      <c r="R754" s="184">
        <v>11.545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44440</v>
      </c>
      <c r="E755" s="184">
        <v>18.674499999999998</v>
      </c>
      <c r="F755" s="184">
        <v>-3.5299999999999998E-2</v>
      </c>
      <c r="G755" s="184">
        <v>0.77659999999999996</v>
      </c>
      <c r="H755" s="184">
        <v>0.9143</v>
      </c>
      <c r="I755" s="184">
        <v>0.74990000000000001</v>
      </c>
      <c r="J755" s="184">
        <v>1.7884</v>
      </c>
      <c r="K755" s="184">
        <v>3.4788000000000001</v>
      </c>
      <c r="L755" s="184">
        <v>6.1835000000000004</v>
      </c>
      <c r="M755" s="184">
        <v>10.464700000000001</v>
      </c>
      <c r="N755" s="184">
        <v>17.046299999999999</v>
      </c>
      <c r="O755" s="184">
        <v>9.2510999999999992</v>
      </c>
      <c r="P755" s="184">
        <v>9.5510000000000002</v>
      </c>
      <c r="Q755" s="184">
        <v>9.4878999999999998</v>
      </c>
      <c r="R755" s="184">
        <v>12.5977</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44440</v>
      </c>
      <c r="E756" s="184">
        <v>24.225000000000001</v>
      </c>
      <c r="F756" s="184">
        <v>-1.6500000000000001E-2</v>
      </c>
      <c r="G756" s="184">
        <v>1.3259000000000001</v>
      </c>
      <c r="H756" s="184">
        <v>1.6448</v>
      </c>
      <c r="I756" s="184">
        <v>1.3513999999999999</v>
      </c>
      <c r="J756" s="184">
        <v>2.3967000000000001</v>
      </c>
      <c r="K756" s="184">
        <v>6.0175000000000001</v>
      </c>
      <c r="L756" s="184">
        <v>10.424799999999999</v>
      </c>
      <c r="M756" s="184">
        <v>17.7057</v>
      </c>
      <c r="N756" s="184">
        <v>26.746200000000002</v>
      </c>
      <c r="O756" s="184">
        <v>9.5848999999999993</v>
      </c>
      <c r="P756" s="184">
        <v>8.9943000000000008</v>
      </c>
      <c r="Q756" s="184">
        <v>9.4425000000000008</v>
      </c>
      <c r="R756" s="184">
        <v>16.023</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44440</v>
      </c>
      <c r="E757" s="184">
        <v>22.603999999999999</v>
      </c>
      <c r="F757" s="184">
        <v>-2.2100000000000002E-2</v>
      </c>
      <c r="G757" s="184">
        <v>1.3132999999999999</v>
      </c>
      <c r="H757" s="184">
        <v>1.6275999999999999</v>
      </c>
      <c r="I757" s="184">
        <v>1.3178000000000001</v>
      </c>
      <c r="J757" s="184">
        <v>2.3129</v>
      </c>
      <c r="K757" s="184">
        <v>5.7843999999999998</v>
      </c>
      <c r="L757" s="184">
        <v>9.9362999999999992</v>
      </c>
      <c r="M757" s="184">
        <v>16.961600000000001</v>
      </c>
      <c r="N757" s="184">
        <v>25.668500000000002</v>
      </c>
      <c r="O757" s="184">
        <v>8.6000999999999994</v>
      </c>
      <c r="P757" s="184">
        <v>8.0838999999999999</v>
      </c>
      <c r="Q757" s="184">
        <v>8.6052</v>
      </c>
      <c r="R757" s="184">
        <v>14.9908</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44440</v>
      </c>
      <c r="E758" s="184">
        <v>16.611599999999999</v>
      </c>
      <c r="F758" s="184">
        <v>-0.21560000000000001</v>
      </c>
      <c r="G758" s="184">
        <v>0.93700000000000006</v>
      </c>
      <c r="H758" s="184">
        <v>1.3026</v>
      </c>
      <c r="I758" s="184">
        <v>1.1472</v>
      </c>
      <c r="J758" s="184">
        <v>3.0815999999999999</v>
      </c>
      <c r="K758" s="184">
        <v>6.3646000000000003</v>
      </c>
      <c r="L758" s="184">
        <v>11.075699999999999</v>
      </c>
      <c r="M758" s="184">
        <v>19.862300000000001</v>
      </c>
      <c r="N758" s="184">
        <v>28.975100000000001</v>
      </c>
      <c r="O758" s="184">
        <v>13.088900000000001</v>
      </c>
      <c r="P758" s="184"/>
      <c r="Q758" s="184">
        <v>11.7088</v>
      </c>
      <c r="R758" s="184">
        <v>18.7819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44440</v>
      </c>
      <c r="E759" s="184">
        <v>15.2263</v>
      </c>
      <c r="F759" s="184">
        <v>-0.22020000000000001</v>
      </c>
      <c r="G759" s="184">
        <v>0.91259999999999997</v>
      </c>
      <c r="H759" s="184">
        <v>1.2689999999999999</v>
      </c>
      <c r="I759" s="184">
        <v>1.0793999999999999</v>
      </c>
      <c r="J759" s="184">
        <v>2.9180000000000001</v>
      </c>
      <c r="K759" s="184">
        <v>5.8822999999999999</v>
      </c>
      <c r="L759" s="184">
        <v>10.100099999999999</v>
      </c>
      <c r="M759" s="184">
        <v>18.3489</v>
      </c>
      <c r="N759" s="184">
        <v>26.8414</v>
      </c>
      <c r="O759" s="184">
        <v>11.1914</v>
      </c>
      <c r="P759" s="184"/>
      <c r="Q759" s="184">
        <v>9.6066000000000003</v>
      </c>
      <c r="R759" s="184">
        <v>16.852799999999998</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44440</v>
      </c>
      <c r="E760" s="184">
        <v>14.804</v>
      </c>
      <c r="F760" s="184">
        <v>6.7999999999999996E-3</v>
      </c>
      <c r="G760" s="184">
        <v>1.0443</v>
      </c>
      <c r="H760" s="184">
        <v>1.4041999999999999</v>
      </c>
      <c r="I760" s="184">
        <v>1.0649999999999999</v>
      </c>
      <c r="J760" s="184">
        <v>2.4001999999999999</v>
      </c>
      <c r="K760" s="184">
        <v>5.69</v>
      </c>
      <c r="L760" s="184">
        <v>9.7730999999999995</v>
      </c>
      <c r="M760" s="184">
        <v>17.819299999999998</v>
      </c>
      <c r="N760" s="184">
        <v>26.519100000000002</v>
      </c>
      <c r="O760" s="184"/>
      <c r="P760" s="184"/>
      <c r="Q760" s="184">
        <v>15.5793</v>
      </c>
      <c r="R760" s="184">
        <v>18.493099999999998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44440</v>
      </c>
      <c r="E761" s="184">
        <v>14.369</v>
      </c>
      <c r="F761" s="184">
        <v>0</v>
      </c>
      <c r="G761" s="184">
        <v>1.0265</v>
      </c>
      <c r="H761" s="184">
        <v>1.3829</v>
      </c>
      <c r="I761" s="184">
        <v>1.0194000000000001</v>
      </c>
      <c r="J761" s="184">
        <v>2.2995999999999999</v>
      </c>
      <c r="K761" s="184">
        <v>5.4063999999999997</v>
      </c>
      <c r="L761" s="184">
        <v>9.2201000000000004</v>
      </c>
      <c r="M761" s="184">
        <v>16.9162</v>
      </c>
      <c r="N761" s="184">
        <v>25.22</v>
      </c>
      <c r="O761" s="184"/>
      <c r="P761" s="184"/>
      <c r="Q761" s="184">
        <v>14.3141</v>
      </c>
      <c r="R761" s="184">
        <v>17.268899999999999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44440</v>
      </c>
      <c r="E762" s="184">
        <v>12.2141</v>
      </c>
      <c r="F762" s="184">
        <v>-0.22789999999999999</v>
      </c>
      <c r="G762" s="184">
        <v>0.78639999999999999</v>
      </c>
      <c r="H762" s="184">
        <v>0.99390000000000001</v>
      </c>
      <c r="I762" s="184">
        <v>0.89129999999999998</v>
      </c>
      <c r="J762" s="184">
        <v>2.2176999999999998</v>
      </c>
      <c r="K762" s="184">
        <v>4.5199999999999996</v>
      </c>
      <c r="L762" s="184">
        <v>6.9770000000000003</v>
      </c>
      <c r="M762" s="184">
        <v>13.7179</v>
      </c>
      <c r="N762" s="184">
        <v>19.564399999999999</v>
      </c>
      <c r="O762" s="184">
        <v>-1.9</v>
      </c>
      <c r="P762" s="184">
        <v>2.3742000000000001</v>
      </c>
      <c r="Q762" s="184">
        <v>3.2450000000000001</v>
      </c>
      <c r="R762" s="184">
        <v>0.74790000000000001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44440</v>
      </c>
      <c r="E763" s="184">
        <v>12.9945</v>
      </c>
      <c r="F763" s="184">
        <v>-0.22570000000000001</v>
      </c>
      <c r="G763" s="184">
        <v>0.79659999999999997</v>
      </c>
      <c r="H763" s="184">
        <v>1.0089999999999999</v>
      </c>
      <c r="I763" s="184">
        <v>0.92190000000000005</v>
      </c>
      <c r="J763" s="184">
        <v>2.2995999999999999</v>
      </c>
      <c r="K763" s="184">
        <v>4.7478999999999996</v>
      </c>
      <c r="L763" s="184">
        <v>7.4298999999999999</v>
      </c>
      <c r="M763" s="184">
        <v>14.4285</v>
      </c>
      <c r="N763" s="184">
        <v>20.556100000000001</v>
      </c>
      <c r="O763" s="184">
        <v>-1.0798000000000001</v>
      </c>
      <c r="P763" s="184">
        <v>3.3690000000000002</v>
      </c>
      <c r="Q763" s="184">
        <v>4.2709999999999999</v>
      </c>
      <c r="R763" s="184">
        <v>1.5643</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44440</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44440</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44440</v>
      </c>
      <c r="E768" s="184">
        <v>38.977499999999999</v>
      </c>
      <c r="F768" s="184">
        <v>0.1905</v>
      </c>
      <c r="G768" s="184">
        <v>0.93220000000000003</v>
      </c>
      <c r="H768" s="184">
        <v>1.6169</v>
      </c>
      <c r="I768" s="184">
        <v>0.82569999999999999</v>
      </c>
      <c r="J768" s="184">
        <v>1.3867</v>
      </c>
      <c r="K768" s="184">
        <v>4.3669000000000002</v>
      </c>
      <c r="L768" s="184">
        <v>7.5948000000000002</v>
      </c>
      <c r="M768" s="184">
        <v>13.3492</v>
      </c>
      <c r="N768" s="184">
        <v>19.610900000000001</v>
      </c>
      <c r="O768" s="184">
        <v>7.6307999999999998</v>
      </c>
      <c r="P768" s="184">
        <v>7.4852999999999996</v>
      </c>
      <c r="Q768" s="184">
        <v>8.0439000000000007</v>
      </c>
      <c r="R768" s="184">
        <v>10.605700000000001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44440</v>
      </c>
      <c r="E769" s="184">
        <v>42.776000000000003</v>
      </c>
      <c r="F769" s="184">
        <v>0.19420000000000001</v>
      </c>
      <c r="G769" s="184">
        <v>0.95040000000000002</v>
      </c>
      <c r="H769" s="184">
        <v>1.6416999999999999</v>
      </c>
      <c r="I769" s="184">
        <v>0.873</v>
      </c>
      <c r="J769" s="184">
        <v>1.4982</v>
      </c>
      <c r="K769" s="184">
        <v>4.7289000000000003</v>
      </c>
      <c r="L769" s="184">
        <v>8.3655000000000008</v>
      </c>
      <c r="M769" s="184">
        <v>14.5664</v>
      </c>
      <c r="N769" s="184">
        <v>21.2788</v>
      </c>
      <c r="O769" s="184">
        <v>8.8630999999999993</v>
      </c>
      <c r="P769" s="184">
        <v>8.7873999999999999</v>
      </c>
      <c r="Q769" s="184">
        <v>9.8758999999999997</v>
      </c>
      <c r="R769" s="184">
        <v>11.988899999999999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44440</v>
      </c>
      <c r="E770" s="184">
        <v>48.200600000000001</v>
      </c>
      <c r="F770" s="184">
        <v>0.1196</v>
      </c>
      <c r="G770" s="184">
        <v>1.7399</v>
      </c>
      <c r="H770" s="184">
        <v>1.9879</v>
      </c>
      <c r="I770" s="184">
        <v>1.3348</v>
      </c>
      <c r="J770" s="184">
        <v>2.4794999999999998</v>
      </c>
      <c r="K770" s="184">
        <v>6.0202</v>
      </c>
      <c r="L770" s="184">
        <v>9.0302000000000007</v>
      </c>
      <c r="M770" s="184">
        <v>16.581399999999999</v>
      </c>
      <c r="N770" s="184">
        <v>25.152200000000001</v>
      </c>
      <c r="O770" s="184">
        <v>10.5501</v>
      </c>
      <c r="P770" s="184">
        <v>9.4298999999999999</v>
      </c>
      <c r="Q770" s="184">
        <v>8.4947999999999997</v>
      </c>
      <c r="R770" s="184">
        <v>15.8643</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44440</v>
      </c>
      <c r="E771" s="184">
        <v>52.482500000000002</v>
      </c>
      <c r="F771" s="184">
        <v>0.124</v>
      </c>
      <c r="G771" s="184">
        <v>1.7598</v>
      </c>
      <c r="H771" s="184">
        <v>2.0156999999999998</v>
      </c>
      <c r="I771" s="184">
        <v>1.3929</v>
      </c>
      <c r="J771" s="184">
        <v>2.6133000000000002</v>
      </c>
      <c r="K771" s="184">
        <v>6.4047000000000001</v>
      </c>
      <c r="L771" s="184">
        <v>9.8344000000000005</v>
      </c>
      <c r="M771" s="184">
        <v>17.832000000000001</v>
      </c>
      <c r="N771" s="184">
        <v>26.914899999999999</v>
      </c>
      <c r="O771" s="184">
        <v>11.98</v>
      </c>
      <c r="P771" s="184">
        <v>10.7087</v>
      </c>
      <c r="Q771" s="184">
        <v>9.3377999999999997</v>
      </c>
      <c r="R771" s="184">
        <v>17.3415</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44440</v>
      </c>
      <c r="E772" s="184">
        <v>48.200600000000001</v>
      </c>
      <c r="F772" s="184">
        <v>0.1196</v>
      </c>
      <c r="G772" s="184">
        <v>1.7399</v>
      </c>
      <c r="H772" s="184">
        <v>1.9879</v>
      </c>
      <c r="I772" s="184">
        <v>1.3348</v>
      </c>
      <c r="J772" s="184">
        <v>2.4794999999999998</v>
      </c>
      <c r="K772" s="184">
        <v>6.0202</v>
      </c>
      <c r="L772" s="184">
        <v>9.0302000000000007</v>
      </c>
      <c r="M772" s="184">
        <v>16.581399999999999</v>
      </c>
      <c r="N772" s="184">
        <v>25.152200000000001</v>
      </c>
      <c r="O772" s="184">
        <v>10.5501</v>
      </c>
      <c r="P772" s="184">
        <v>9.4298999999999999</v>
      </c>
      <c r="Q772" s="184">
        <v>8.4947999999999997</v>
      </c>
      <c r="R772" s="184">
        <v>15.8643</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44440</v>
      </c>
      <c r="E773" s="184">
        <v>48.200600000000001</v>
      </c>
      <c r="F773" s="184">
        <v>0.1196</v>
      </c>
      <c r="G773" s="184">
        <v>1.7399</v>
      </c>
      <c r="H773" s="184">
        <v>1.9879</v>
      </c>
      <c r="I773" s="184">
        <v>1.3348</v>
      </c>
      <c r="J773" s="184">
        <v>2.4794999999999998</v>
      </c>
      <c r="K773" s="184">
        <v>6.0202</v>
      </c>
      <c r="L773" s="184">
        <v>9.0302000000000007</v>
      </c>
      <c r="M773" s="184">
        <v>16.581399999999999</v>
      </c>
      <c r="N773" s="184">
        <v>25.152200000000001</v>
      </c>
      <c r="O773" s="184">
        <v>10.5501</v>
      </c>
      <c r="P773" s="184">
        <v>9.4298999999999999</v>
      </c>
      <c r="Q773" s="184">
        <v>8.4947999999999997</v>
      </c>
      <c r="R773" s="184">
        <v>15.8643</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44440</v>
      </c>
      <c r="E774" s="184">
        <v>18.342199999999998</v>
      </c>
      <c r="F774" s="184">
        <v>-2.2000000000000001E-3</v>
      </c>
      <c r="G774" s="184">
        <v>0.9677</v>
      </c>
      <c r="H774" s="184">
        <v>1.2531000000000001</v>
      </c>
      <c r="I774" s="184">
        <v>1.1632</v>
      </c>
      <c r="J774" s="184">
        <v>2.6103000000000001</v>
      </c>
      <c r="K774" s="184">
        <v>4.2774999999999999</v>
      </c>
      <c r="L774" s="184">
        <v>7.9943999999999997</v>
      </c>
      <c r="M774" s="184">
        <v>15.266999999999999</v>
      </c>
      <c r="N774" s="184">
        <v>23.937100000000001</v>
      </c>
      <c r="O774" s="184">
        <v>10.4819</v>
      </c>
      <c r="P774" s="184">
        <v>9.7919999999999998</v>
      </c>
      <c r="Q774" s="184">
        <v>10.1563</v>
      </c>
      <c r="R774" s="184">
        <v>15.373100000000001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44440</v>
      </c>
      <c r="E775" s="184">
        <v>16.979199999999999</v>
      </c>
      <c r="F775" s="184">
        <v>-3.5000000000000001E-3</v>
      </c>
      <c r="G775" s="184">
        <v>0.96030000000000004</v>
      </c>
      <c r="H775" s="184">
        <v>1.2425999999999999</v>
      </c>
      <c r="I775" s="184">
        <v>1.1418999999999999</v>
      </c>
      <c r="J775" s="184">
        <v>2.5568</v>
      </c>
      <c r="K775" s="184">
        <v>4.1215000000000002</v>
      </c>
      <c r="L775" s="184">
        <v>7.6432000000000002</v>
      </c>
      <c r="M775" s="184">
        <v>14.6957</v>
      </c>
      <c r="N775" s="184">
        <v>23.110800000000001</v>
      </c>
      <c r="O775" s="184">
        <v>9.6252999999999993</v>
      </c>
      <c r="P775" s="184">
        <v>8.5882000000000005</v>
      </c>
      <c r="Q775" s="184">
        <v>8.8082999999999991</v>
      </c>
      <c r="R775" s="184">
        <v>14.6213</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44440</v>
      </c>
      <c r="E776" s="184">
        <v>13.097300000000001</v>
      </c>
      <c r="F776" s="184">
        <v>-0.1502</v>
      </c>
      <c r="G776" s="184">
        <v>0.90839999999999999</v>
      </c>
      <c r="H776" s="184">
        <v>1.1382000000000001</v>
      </c>
      <c r="I776" s="184">
        <v>1.0212000000000001</v>
      </c>
      <c r="J776" s="184">
        <v>2.7246999999999999</v>
      </c>
      <c r="K776" s="184">
        <v>4.5274999999999999</v>
      </c>
      <c r="L776" s="184">
        <v>6.8137999999999996</v>
      </c>
      <c r="M776" s="184">
        <v>11.8672</v>
      </c>
      <c r="N776" s="184">
        <v>17.581600000000002</v>
      </c>
      <c r="O776" s="184"/>
      <c r="P776" s="184"/>
      <c r="Q776" s="184">
        <v>10.3606</v>
      </c>
      <c r="R776" s="184">
        <v>11.6576</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44440</v>
      </c>
      <c r="E777" s="184">
        <v>12.4863</v>
      </c>
      <c r="F777" s="184">
        <v>-0.15509999999999999</v>
      </c>
      <c r="G777" s="184">
        <v>0.88390000000000002</v>
      </c>
      <c r="H777" s="184">
        <v>1.1045</v>
      </c>
      <c r="I777" s="184">
        <v>0.95409999999999995</v>
      </c>
      <c r="J777" s="184">
        <v>2.5670000000000002</v>
      </c>
      <c r="K777" s="184">
        <v>4.0793999999999997</v>
      </c>
      <c r="L777" s="184">
        <v>5.9005000000000001</v>
      </c>
      <c r="M777" s="184">
        <v>10.4552</v>
      </c>
      <c r="N777" s="184">
        <v>15.6471</v>
      </c>
      <c r="O777" s="184"/>
      <c r="P777" s="184"/>
      <c r="Q777" s="184">
        <v>8.4510000000000005</v>
      </c>
      <c r="R777" s="184">
        <v>9.7558000000000007</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44440</v>
      </c>
      <c r="E778" s="184">
        <v>44.171100000000003</v>
      </c>
      <c r="F778" s="184">
        <v>-0.1128</v>
      </c>
      <c r="G778" s="184">
        <v>0.7792</v>
      </c>
      <c r="H778" s="184">
        <v>0.98329999999999995</v>
      </c>
      <c r="I778" s="184">
        <v>1.0124</v>
      </c>
      <c r="J778" s="184">
        <v>2.6917</v>
      </c>
      <c r="K778" s="184">
        <v>4.6143000000000001</v>
      </c>
      <c r="L778" s="184">
        <v>6.7175000000000002</v>
      </c>
      <c r="M778" s="184">
        <v>12.5413</v>
      </c>
      <c r="N778" s="184">
        <v>18.907299999999999</v>
      </c>
      <c r="O778" s="184">
        <v>8.9861000000000004</v>
      </c>
      <c r="P778" s="184">
        <v>7.88</v>
      </c>
      <c r="Q778" s="184">
        <v>8.6033000000000008</v>
      </c>
      <c r="R778" s="184">
        <v>12.3017</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44440</v>
      </c>
      <c r="E779" s="184">
        <v>53.385522699086899</v>
      </c>
      <c r="F779" s="184">
        <v>-0.1157</v>
      </c>
      <c r="G779" s="184">
        <v>0.76249999999999996</v>
      </c>
      <c r="H779" s="184">
        <v>0.95930000000000004</v>
      </c>
      <c r="I779" s="184">
        <v>0.96360000000000001</v>
      </c>
      <c r="J779" s="184">
        <v>2.5821999999999998</v>
      </c>
      <c r="K779" s="184">
        <v>4.3167</v>
      </c>
      <c r="L779" s="184">
        <v>6.1284999999999998</v>
      </c>
      <c r="M779" s="184">
        <v>11.606299999999999</v>
      </c>
      <c r="N779" s="184">
        <v>17.5885</v>
      </c>
      <c r="O779" s="184">
        <v>7.8250000000000002</v>
      </c>
      <c r="P779" s="184">
        <v>6.7211999999999996</v>
      </c>
      <c r="Q779" s="184">
        <v>7.9175000000000004</v>
      </c>
      <c r="R779" s="184">
        <v>11.0748</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44440</v>
      </c>
      <c r="E780" s="184">
        <v>13.38</v>
      </c>
      <c r="F780" s="184">
        <v>-7.4700000000000003E-2</v>
      </c>
      <c r="G780" s="184">
        <v>0.753</v>
      </c>
      <c r="H780" s="184">
        <v>0.98109999999999997</v>
      </c>
      <c r="I780" s="184">
        <v>0.98109999999999997</v>
      </c>
      <c r="J780" s="184">
        <v>2.6861000000000002</v>
      </c>
      <c r="K780" s="184">
        <v>4.2055999999999996</v>
      </c>
      <c r="L780" s="184">
        <v>6.3593000000000002</v>
      </c>
      <c r="M780" s="184">
        <v>10.396000000000001</v>
      </c>
      <c r="N780" s="184">
        <v>16.449100000000001</v>
      </c>
      <c r="O780" s="184">
        <v>9.9539000000000009</v>
      </c>
      <c r="P780" s="184"/>
      <c r="Q780" s="184">
        <v>9.9634</v>
      </c>
      <c r="R780" s="184">
        <v>12.191599999999999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44440</v>
      </c>
      <c r="E781" s="184">
        <v>13.14</v>
      </c>
      <c r="F781" s="184">
        <v>-7.5999999999999998E-2</v>
      </c>
      <c r="G781" s="184">
        <v>0.76690000000000003</v>
      </c>
      <c r="H781" s="184">
        <v>0.99919999999999998</v>
      </c>
      <c r="I781" s="184">
        <v>0.99919999999999998</v>
      </c>
      <c r="J781" s="184">
        <v>2.6562999999999999</v>
      </c>
      <c r="K781" s="184">
        <v>4.0380000000000003</v>
      </c>
      <c r="L781" s="184">
        <v>6.1388999999999996</v>
      </c>
      <c r="M781" s="184">
        <v>9.9581999999999997</v>
      </c>
      <c r="N781" s="184">
        <v>15.770899999999999</v>
      </c>
      <c r="O781" s="184">
        <v>9.3299000000000003</v>
      </c>
      <c r="P781" s="184"/>
      <c r="Q781" s="184">
        <v>9.3160000000000007</v>
      </c>
      <c r="R781" s="184">
        <v>11.6044</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44440</v>
      </c>
      <c r="E782" s="184">
        <v>13.174099999999999</v>
      </c>
      <c r="F782" s="184">
        <v>-0.10539999999999999</v>
      </c>
      <c r="G782" s="184">
        <v>0.92779999999999996</v>
      </c>
      <c r="H782" s="184">
        <v>1.0810999999999999</v>
      </c>
      <c r="I782" s="184">
        <v>0.76639999999999997</v>
      </c>
      <c r="J782" s="184">
        <v>2.3866999999999998</v>
      </c>
      <c r="K782" s="184">
        <v>3.7730999999999999</v>
      </c>
      <c r="L782" s="184">
        <v>7.7150999999999996</v>
      </c>
      <c r="M782" s="184">
        <v>15.394299999999999</v>
      </c>
      <c r="N782" s="184">
        <v>22.365400000000001</v>
      </c>
      <c r="O782" s="184">
        <v>9.5764999999999993</v>
      </c>
      <c r="P782" s="184"/>
      <c r="Q782" s="184">
        <v>9.5968</v>
      </c>
      <c r="R782" s="184">
        <v>13.4199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44440</v>
      </c>
      <c r="E783" s="184">
        <v>12.8088</v>
      </c>
      <c r="F783" s="184">
        <v>-0.1076</v>
      </c>
      <c r="G783" s="184">
        <v>0.91710000000000003</v>
      </c>
      <c r="H783" s="184">
        <v>1.0660000000000001</v>
      </c>
      <c r="I783" s="184">
        <v>0.73529999999999995</v>
      </c>
      <c r="J783" s="184">
        <v>2.3083</v>
      </c>
      <c r="K783" s="184">
        <v>3.5556999999999999</v>
      </c>
      <c r="L783" s="184">
        <v>7.2647000000000004</v>
      </c>
      <c r="M783" s="184">
        <v>14.673500000000001</v>
      </c>
      <c r="N783" s="184">
        <v>21.3414</v>
      </c>
      <c r="O783" s="184">
        <v>8.5581999999999994</v>
      </c>
      <c r="P783" s="184"/>
      <c r="Q783" s="184">
        <v>8.5770999999999997</v>
      </c>
      <c r="R783" s="184">
        <v>12.5246</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-2.2855999999999998E-2</v>
      </c>
      <c r="G784" s="186">
        <v>0.95052799999999993</v>
      </c>
      <c r="H784" s="186">
        <v>1.1915460000000004</v>
      </c>
      <c r="I784" s="186">
        <v>0.97828199999999998</v>
      </c>
      <c r="J784" s="186">
        <v>2.2068759999999998</v>
      </c>
      <c r="K784" s="186">
        <v>4.6377959999999989</v>
      </c>
      <c r="L784" s="186">
        <v>7.5142039999999986</v>
      </c>
      <c r="M784" s="186">
        <v>13.418569999999999</v>
      </c>
      <c r="N784" s="186">
        <v>20.053236000000002</v>
      </c>
      <c r="O784" s="186">
        <v>8.8845024999999982</v>
      </c>
      <c r="P784" s="186">
        <v>8.4241812500000002</v>
      </c>
      <c r="Q784" s="186">
        <v>8.8003319999999974</v>
      </c>
      <c r="R784" s="186">
        <v>13.018302083333332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-2.87E-2</v>
      </c>
      <c r="G785" s="186">
        <v>0.92999999999999994</v>
      </c>
      <c r="H785" s="186">
        <v>1.16595</v>
      </c>
      <c r="I785" s="186">
        <v>1.0169999999999999</v>
      </c>
      <c r="J785" s="186">
        <v>2.3917000000000002</v>
      </c>
      <c r="K785" s="186">
        <v>4.5636000000000001</v>
      </c>
      <c r="L785" s="186">
        <v>7.6189999999999998</v>
      </c>
      <c r="M785" s="186">
        <v>14.493399999999999</v>
      </c>
      <c r="N785" s="186">
        <v>20.648849999999999</v>
      </c>
      <c r="O785" s="186">
        <v>9.3199000000000005</v>
      </c>
      <c r="P785" s="186">
        <v>8.7309999999999999</v>
      </c>
      <c r="Q785" s="186">
        <v>9.0361499999999992</v>
      </c>
      <c r="R785" s="186">
        <v>13.0586</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44440</v>
      </c>
      <c r="E788" s="184">
        <v>1131.81</v>
      </c>
      <c r="F788" s="184">
        <v>0.20449999999999999</v>
      </c>
      <c r="G788" s="184">
        <v>3.0857999999999999</v>
      </c>
      <c r="H788" s="184">
        <v>3.5413000000000001</v>
      </c>
      <c r="I788" s="184">
        <v>2.468</v>
      </c>
      <c r="J788" s="184">
        <v>4.9099000000000004</v>
      </c>
      <c r="K788" s="184">
        <v>11.7583</v>
      </c>
      <c r="L788" s="184">
        <v>20.350300000000001</v>
      </c>
      <c r="M788" s="184">
        <v>35.088299999999997</v>
      </c>
      <c r="N788" s="184">
        <v>56.701799999999999</v>
      </c>
      <c r="O788" s="184">
        <v>14.539300000000001</v>
      </c>
      <c r="P788" s="184">
        <v>14.689299999999999</v>
      </c>
      <c r="Q788" s="184">
        <v>22.7941</v>
      </c>
      <c r="R788" s="184">
        <v>29.0001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44440</v>
      </c>
      <c r="E789" s="184">
        <v>1224.99</v>
      </c>
      <c r="F789" s="184">
        <v>0.20780000000000001</v>
      </c>
      <c r="G789" s="184">
        <v>3.0989</v>
      </c>
      <c r="H789" s="184">
        <v>3.56</v>
      </c>
      <c r="I789" s="184">
        <v>2.5062000000000002</v>
      </c>
      <c r="J789" s="184">
        <v>4.9996999999999998</v>
      </c>
      <c r="K789" s="184">
        <v>12.027799999999999</v>
      </c>
      <c r="L789" s="184">
        <v>20.851800000000001</v>
      </c>
      <c r="M789" s="184">
        <v>35.922699999999999</v>
      </c>
      <c r="N789" s="184">
        <v>58.024500000000003</v>
      </c>
      <c r="O789" s="184">
        <v>15.5566</v>
      </c>
      <c r="P789" s="184">
        <v>15.8209</v>
      </c>
      <c r="Q789" s="184">
        <v>18.625</v>
      </c>
      <c r="R789" s="184">
        <v>30.117799999999999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44440</v>
      </c>
      <c r="E790" s="184">
        <v>20.04</v>
      </c>
      <c r="F790" s="184">
        <v>-0.24890000000000001</v>
      </c>
      <c r="G790" s="184">
        <v>2.8220000000000001</v>
      </c>
      <c r="H790" s="184">
        <v>3.4590000000000001</v>
      </c>
      <c r="I790" s="184">
        <v>4.375</v>
      </c>
      <c r="J790" s="184">
        <v>8.3242999999999991</v>
      </c>
      <c r="K790" s="184">
        <v>15.7044</v>
      </c>
      <c r="L790" s="184">
        <v>22.4939</v>
      </c>
      <c r="M790" s="184">
        <v>34.587000000000003</v>
      </c>
      <c r="N790" s="184">
        <v>55.5901</v>
      </c>
      <c r="O790" s="184">
        <v>19.405100000000001</v>
      </c>
      <c r="P790" s="184"/>
      <c r="Q790" s="184">
        <v>20.120999999999999</v>
      </c>
      <c r="R790" s="184">
        <v>29.361599999999999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44440</v>
      </c>
      <c r="E791" s="184">
        <v>18.940000000000001</v>
      </c>
      <c r="F791" s="184">
        <v>-0.2107</v>
      </c>
      <c r="G791" s="184">
        <v>2.823</v>
      </c>
      <c r="H791" s="184">
        <v>3.4973000000000001</v>
      </c>
      <c r="I791" s="184">
        <v>4.3525999999999998</v>
      </c>
      <c r="J791" s="184">
        <v>8.2286000000000001</v>
      </c>
      <c r="K791" s="184">
        <v>15.417400000000001</v>
      </c>
      <c r="L791" s="184">
        <v>21.800599999999999</v>
      </c>
      <c r="M791" s="184">
        <v>33.380299999999998</v>
      </c>
      <c r="N791" s="184">
        <v>53.609099999999998</v>
      </c>
      <c r="O791" s="184">
        <v>17.718499999999999</v>
      </c>
      <c r="P791" s="184"/>
      <c r="Q791" s="184">
        <v>18.345800000000001</v>
      </c>
      <c r="R791" s="184">
        <v>27.651299999999999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44440</v>
      </c>
      <c r="E792" s="184">
        <v>19.13</v>
      </c>
      <c r="F792" s="184">
        <v>0.4199</v>
      </c>
      <c r="G792" s="184">
        <v>3.0156000000000001</v>
      </c>
      <c r="H792" s="184">
        <v>4.0239000000000003</v>
      </c>
      <c r="I792" s="184">
        <v>3.0156000000000001</v>
      </c>
      <c r="J792" s="184">
        <v>2.4089999999999998</v>
      </c>
      <c r="K792" s="184">
        <v>13.396599999999999</v>
      </c>
      <c r="L792" s="184">
        <v>28.389299999999999</v>
      </c>
      <c r="M792" s="184">
        <v>45.9191</v>
      </c>
      <c r="N792" s="184">
        <v>71.262299999999996</v>
      </c>
      <c r="O792" s="184"/>
      <c r="P792" s="184"/>
      <c r="Q792" s="184">
        <v>73.655100000000004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44440</v>
      </c>
      <c r="E793" s="184">
        <v>18.73</v>
      </c>
      <c r="F793" s="184">
        <v>0.42899999999999999</v>
      </c>
      <c r="G793" s="184">
        <v>3.0253000000000001</v>
      </c>
      <c r="H793" s="184">
        <v>3.9977999999999998</v>
      </c>
      <c r="I793" s="184">
        <v>2.9687000000000001</v>
      </c>
      <c r="J793" s="184">
        <v>2.238</v>
      </c>
      <c r="K793" s="184">
        <v>12.9674</v>
      </c>
      <c r="L793" s="184">
        <v>27.328299999999999</v>
      </c>
      <c r="M793" s="184">
        <v>44.076900000000002</v>
      </c>
      <c r="N793" s="184">
        <v>68.283900000000003</v>
      </c>
      <c r="O793" s="184"/>
      <c r="P793" s="184"/>
      <c r="Q793" s="184">
        <v>70.560900000000004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44440</v>
      </c>
      <c r="E794" s="184">
        <v>238.24</v>
      </c>
      <c r="F794" s="184">
        <v>0</v>
      </c>
      <c r="G794" s="184">
        <v>3.2683</v>
      </c>
      <c r="H794" s="184">
        <v>4.0167999999999999</v>
      </c>
      <c r="I794" s="184">
        <v>3.7088999999999999</v>
      </c>
      <c r="J794" s="184">
        <v>7.3105000000000002</v>
      </c>
      <c r="K794" s="184">
        <v>14.1105</v>
      </c>
      <c r="L794" s="184">
        <v>22.5136</v>
      </c>
      <c r="M794" s="184">
        <v>37.155999999999999</v>
      </c>
      <c r="N794" s="184">
        <v>56.479500000000002</v>
      </c>
      <c r="O794" s="184">
        <v>19.483499999999999</v>
      </c>
      <c r="P794" s="184">
        <v>18.6706</v>
      </c>
      <c r="Q794" s="184">
        <v>16.382000000000001</v>
      </c>
      <c r="R794" s="184">
        <v>33.729199999999999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44440</v>
      </c>
      <c r="E795" s="184">
        <v>222.79</v>
      </c>
      <c r="F795" s="184">
        <v>-4.4999999999999997E-3</v>
      </c>
      <c r="G795" s="184">
        <v>3.2486999999999999</v>
      </c>
      <c r="H795" s="184">
        <v>3.9908999999999999</v>
      </c>
      <c r="I795" s="184">
        <v>3.657</v>
      </c>
      <c r="J795" s="184">
        <v>7.1723999999999997</v>
      </c>
      <c r="K795" s="184">
        <v>13.709</v>
      </c>
      <c r="L795" s="184">
        <v>21.6966</v>
      </c>
      <c r="M795" s="184">
        <v>35.814399999999999</v>
      </c>
      <c r="N795" s="184">
        <v>54.479300000000002</v>
      </c>
      <c r="O795" s="184">
        <v>18.131900000000002</v>
      </c>
      <c r="P795" s="184">
        <v>17.5471</v>
      </c>
      <c r="Q795" s="184">
        <v>18.849499999999999</v>
      </c>
      <c r="R795" s="184">
        <v>31.980599999999999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44440</v>
      </c>
      <c r="E796" s="184">
        <v>71.338999999999999</v>
      </c>
      <c r="F796" s="184">
        <v>6.7299999999999999E-2</v>
      </c>
      <c r="G796" s="184">
        <v>3.0076999999999998</v>
      </c>
      <c r="H796" s="184">
        <v>3.8308</v>
      </c>
      <c r="I796" s="184">
        <v>3.3763999999999998</v>
      </c>
      <c r="J796" s="184">
        <v>5.2507999999999999</v>
      </c>
      <c r="K796" s="184">
        <v>14.1424</v>
      </c>
      <c r="L796" s="184">
        <v>23.000399999999999</v>
      </c>
      <c r="M796" s="184">
        <v>40.439399999999999</v>
      </c>
      <c r="N796" s="184">
        <v>62.658999999999999</v>
      </c>
      <c r="O796" s="184">
        <v>19.5703</v>
      </c>
      <c r="P796" s="184">
        <v>17.7943</v>
      </c>
      <c r="Q796" s="184">
        <v>17.329999999999998</v>
      </c>
      <c r="R796" s="184">
        <v>33.1586</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44440</v>
      </c>
      <c r="E797" s="184">
        <v>197.13671058532699</v>
      </c>
      <c r="F797" s="184">
        <v>6.6199999999999995E-2</v>
      </c>
      <c r="G797" s="184">
        <v>3.0066000000000002</v>
      </c>
      <c r="H797" s="184">
        <v>3.8302999999999998</v>
      </c>
      <c r="I797" s="184">
        <v>3.3755999999999999</v>
      </c>
      <c r="J797" s="184">
        <v>5.2499000000000002</v>
      </c>
      <c r="K797" s="184">
        <v>14.1412</v>
      </c>
      <c r="L797" s="184">
        <v>23.001100000000001</v>
      </c>
      <c r="M797" s="184">
        <v>40.440199999999997</v>
      </c>
      <c r="N797" s="184">
        <v>62.657200000000003</v>
      </c>
      <c r="O797" s="184">
        <v>18.484200000000001</v>
      </c>
      <c r="P797" s="184">
        <v>17.1525</v>
      </c>
      <c r="Q797" s="184">
        <v>16.963200000000001</v>
      </c>
      <c r="R797" s="184">
        <v>32.209600000000002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44440</v>
      </c>
      <c r="E798" s="184">
        <v>66.884</v>
      </c>
      <c r="F798" s="184">
        <v>6.4299999999999996E-2</v>
      </c>
      <c r="G798" s="184">
        <v>2.9904000000000002</v>
      </c>
      <c r="H798" s="184">
        <v>3.8071999999999999</v>
      </c>
      <c r="I798" s="184">
        <v>3.3277000000000001</v>
      </c>
      <c r="J798" s="184">
        <v>5.1420000000000003</v>
      </c>
      <c r="K798" s="184">
        <v>13.8393</v>
      </c>
      <c r="L798" s="184">
        <v>22.361499999999999</v>
      </c>
      <c r="M798" s="184">
        <v>39.356200000000001</v>
      </c>
      <c r="N798" s="184">
        <v>60.999400000000001</v>
      </c>
      <c r="O798" s="184">
        <v>18.4619</v>
      </c>
      <c r="P798" s="184">
        <v>16.795100000000001</v>
      </c>
      <c r="Q798" s="184">
        <v>14.2697</v>
      </c>
      <c r="R798" s="184">
        <v>31.829799999999999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44440</v>
      </c>
      <c r="E799" s="184">
        <v>834.17005254034405</v>
      </c>
      <c r="F799" s="184">
        <v>6.2799999999999995E-2</v>
      </c>
      <c r="G799" s="184">
        <v>2.9902000000000002</v>
      </c>
      <c r="H799" s="184">
        <v>3.8060999999999998</v>
      </c>
      <c r="I799" s="184">
        <v>3.3277000000000001</v>
      </c>
      <c r="J799" s="184">
        <v>5.1425999999999998</v>
      </c>
      <c r="K799" s="184">
        <v>13.8386</v>
      </c>
      <c r="L799" s="184">
        <v>22.3628</v>
      </c>
      <c r="M799" s="184">
        <v>39.359299999999998</v>
      </c>
      <c r="N799" s="184">
        <v>61.005200000000002</v>
      </c>
      <c r="O799" s="184">
        <v>17.378499999999999</v>
      </c>
      <c r="P799" s="184">
        <v>16.152100000000001</v>
      </c>
      <c r="Q799" s="184">
        <v>19.9148</v>
      </c>
      <c r="R799" s="184">
        <v>30.886299999999999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44440</v>
      </c>
      <c r="E800" s="184">
        <v>24.247</v>
      </c>
      <c r="F800" s="184">
        <v>8.2000000000000007E-3</v>
      </c>
      <c r="G800" s="184">
        <v>2.8243</v>
      </c>
      <c r="H800" s="184">
        <v>3.5135000000000001</v>
      </c>
      <c r="I800" s="184">
        <v>2.8635999999999999</v>
      </c>
      <c r="J800" s="184">
        <v>4.2792000000000003</v>
      </c>
      <c r="K800" s="184">
        <v>13.018599999999999</v>
      </c>
      <c r="L800" s="184">
        <v>19.3552</v>
      </c>
      <c r="M800" s="184">
        <v>38.7684</v>
      </c>
      <c r="N800" s="184">
        <v>58.653399999999998</v>
      </c>
      <c r="O800" s="184">
        <v>16.058199999999999</v>
      </c>
      <c r="P800" s="184">
        <v>17.2439</v>
      </c>
      <c r="Q800" s="184">
        <v>14.406700000000001</v>
      </c>
      <c r="R800" s="184">
        <v>29.2178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44440</v>
      </c>
      <c r="E801" s="184">
        <v>22.323</v>
      </c>
      <c r="F801" s="184">
        <v>4.4999999999999997E-3</v>
      </c>
      <c r="G801" s="184">
        <v>2.7999000000000001</v>
      </c>
      <c r="H801" s="184">
        <v>3.4813999999999998</v>
      </c>
      <c r="I801" s="184">
        <v>2.7951999999999999</v>
      </c>
      <c r="J801" s="184">
        <v>4.1135999999999999</v>
      </c>
      <c r="K801" s="184">
        <v>12.520799999999999</v>
      </c>
      <c r="L801" s="184">
        <v>18.2926</v>
      </c>
      <c r="M801" s="184">
        <v>36.942500000000003</v>
      </c>
      <c r="N801" s="184">
        <v>55.875999999999998</v>
      </c>
      <c r="O801" s="184">
        <v>14.0418</v>
      </c>
      <c r="P801" s="184">
        <v>15.694599999999999</v>
      </c>
      <c r="Q801" s="184">
        <v>12.978400000000001</v>
      </c>
      <c r="R801" s="184">
        <v>26.936499999999999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44440</v>
      </c>
      <c r="E802" s="184">
        <v>906.18740000000003</v>
      </c>
      <c r="F802" s="184">
        <v>0.40600000000000003</v>
      </c>
      <c r="G802" s="184">
        <v>3.0806</v>
      </c>
      <c r="H802" s="184">
        <v>3.4628000000000001</v>
      </c>
      <c r="I802" s="184">
        <v>2.3753000000000002</v>
      </c>
      <c r="J802" s="184">
        <v>4.8025000000000002</v>
      </c>
      <c r="K802" s="184">
        <v>10.5419</v>
      </c>
      <c r="L802" s="184">
        <v>16.3339</v>
      </c>
      <c r="M802" s="184">
        <v>39.042999999999999</v>
      </c>
      <c r="N802" s="184">
        <v>61.7164</v>
      </c>
      <c r="O802" s="184">
        <v>13.3893</v>
      </c>
      <c r="P802" s="184">
        <v>13.060700000000001</v>
      </c>
      <c r="Q802" s="184">
        <v>18.2073</v>
      </c>
      <c r="R802" s="184">
        <v>29.351900000000001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44440</v>
      </c>
      <c r="E803" s="184">
        <v>979.5204</v>
      </c>
      <c r="F803" s="184">
        <v>0.40789999999999998</v>
      </c>
      <c r="G803" s="184">
        <v>3.0903999999999998</v>
      </c>
      <c r="H803" s="184">
        <v>3.4767999999999999</v>
      </c>
      <c r="I803" s="184">
        <v>2.4030999999999998</v>
      </c>
      <c r="J803" s="184">
        <v>4.8689</v>
      </c>
      <c r="K803" s="184">
        <v>10.7425</v>
      </c>
      <c r="L803" s="184">
        <v>16.762</v>
      </c>
      <c r="M803" s="184">
        <v>39.809199999999997</v>
      </c>
      <c r="N803" s="184">
        <v>62.907499999999999</v>
      </c>
      <c r="O803" s="184">
        <v>14.2982</v>
      </c>
      <c r="P803" s="184">
        <v>14.0967</v>
      </c>
      <c r="Q803" s="184">
        <v>16.858799999999999</v>
      </c>
      <c r="R803" s="184">
        <v>30.332599999999999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44440</v>
      </c>
      <c r="E804" s="184">
        <v>926.57600000000002</v>
      </c>
      <c r="F804" s="184">
        <v>3.4799999999999998E-2</v>
      </c>
      <c r="G804" s="184">
        <v>2.7488000000000001</v>
      </c>
      <c r="H804" s="184">
        <v>3.1457999999999999</v>
      </c>
      <c r="I804" s="184">
        <v>2.4950000000000001</v>
      </c>
      <c r="J804" s="184">
        <v>2.948</v>
      </c>
      <c r="K804" s="184">
        <v>5.9482999999999997</v>
      </c>
      <c r="L804" s="184">
        <v>12.7056</v>
      </c>
      <c r="M804" s="184">
        <v>39.866700000000002</v>
      </c>
      <c r="N804" s="184">
        <v>56.214599999999997</v>
      </c>
      <c r="O804" s="184">
        <v>11.613799999999999</v>
      </c>
      <c r="P804" s="184">
        <v>13.2774</v>
      </c>
      <c r="Q804" s="184">
        <v>18.4971</v>
      </c>
      <c r="R804" s="184">
        <v>21.938199999999998</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44440</v>
      </c>
      <c r="E805" s="184">
        <v>987.476</v>
      </c>
      <c r="F805" s="184">
        <v>3.6499999999999998E-2</v>
      </c>
      <c r="G805" s="184">
        <v>2.7572000000000001</v>
      </c>
      <c r="H805" s="184">
        <v>3.1577000000000002</v>
      </c>
      <c r="I805" s="184">
        <v>2.5185</v>
      </c>
      <c r="J805" s="184">
        <v>3.0032000000000001</v>
      </c>
      <c r="K805" s="184">
        <v>6.1081000000000003</v>
      </c>
      <c r="L805" s="184">
        <v>13.0532</v>
      </c>
      <c r="M805" s="184">
        <v>40.491799999999998</v>
      </c>
      <c r="N805" s="184">
        <v>57.126300000000001</v>
      </c>
      <c r="O805" s="184">
        <v>12.2927</v>
      </c>
      <c r="P805" s="184">
        <v>14.1</v>
      </c>
      <c r="Q805" s="184">
        <v>15.0167</v>
      </c>
      <c r="R805" s="184">
        <v>22.6386</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44440</v>
      </c>
      <c r="E806" s="184">
        <v>128.08519999999999</v>
      </c>
      <c r="F806" s="184">
        <v>7.3800000000000004E-2</v>
      </c>
      <c r="G806" s="184">
        <v>2.7772000000000001</v>
      </c>
      <c r="H806" s="184">
        <v>3.6968000000000001</v>
      </c>
      <c r="I806" s="184">
        <v>3.2698</v>
      </c>
      <c r="J806" s="184">
        <v>5.3571</v>
      </c>
      <c r="K806" s="184">
        <v>12.394299999999999</v>
      </c>
      <c r="L806" s="184">
        <v>18.965</v>
      </c>
      <c r="M806" s="184">
        <v>33.934100000000001</v>
      </c>
      <c r="N806" s="184">
        <v>53.456800000000001</v>
      </c>
      <c r="O806" s="184">
        <v>11.3874</v>
      </c>
      <c r="P806" s="184">
        <v>12.236599999999999</v>
      </c>
      <c r="Q806" s="184">
        <v>15.657</v>
      </c>
      <c r="R806" s="184">
        <v>27.7453</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44440</v>
      </c>
      <c r="E807" s="184">
        <v>137.90770000000001</v>
      </c>
      <c r="F807" s="184">
        <v>7.6999999999999999E-2</v>
      </c>
      <c r="G807" s="184">
        <v>2.7934999999999999</v>
      </c>
      <c r="H807" s="184">
        <v>3.7195999999999998</v>
      </c>
      <c r="I807" s="184">
        <v>3.3157000000000001</v>
      </c>
      <c r="J807" s="184">
        <v>5.4682000000000004</v>
      </c>
      <c r="K807" s="184">
        <v>12.7255</v>
      </c>
      <c r="L807" s="184">
        <v>19.6662</v>
      </c>
      <c r="M807" s="184">
        <v>35.1098</v>
      </c>
      <c r="N807" s="184">
        <v>55.246000000000002</v>
      </c>
      <c r="O807" s="184">
        <v>12.577999999999999</v>
      </c>
      <c r="P807" s="184">
        <v>13.287599999999999</v>
      </c>
      <c r="Q807" s="184">
        <v>15.9337</v>
      </c>
      <c r="R807" s="184">
        <v>29.2348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44440</v>
      </c>
      <c r="E808" s="184">
        <v>33.15</v>
      </c>
      <c r="F808" s="184">
        <v>-9.0399999999999994E-2</v>
      </c>
      <c r="G808" s="184">
        <v>3.0783999999999998</v>
      </c>
      <c r="H808" s="184">
        <v>3.8858999999999999</v>
      </c>
      <c r="I808" s="184">
        <v>3.7233999999999998</v>
      </c>
      <c r="J808" s="184">
        <v>7.3163</v>
      </c>
      <c r="K808" s="184">
        <v>14.785299999999999</v>
      </c>
      <c r="L808" s="184">
        <v>22.914300000000001</v>
      </c>
      <c r="M808" s="184">
        <v>35.749400000000001</v>
      </c>
      <c r="N808" s="184">
        <v>53.685699999999997</v>
      </c>
      <c r="O808" s="184">
        <v>14.5122</v>
      </c>
      <c r="P808" s="184">
        <v>12.8704</v>
      </c>
      <c r="Q808" s="184">
        <v>17.4894</v>
      </c>
      <c r="R808" s="184">
        <v>29.288699999999999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44440</v>
      </c>
      <c r="E809" s="184">
        <v>36.51</v>
      </c>
      <c r="F809" s="184">
        <v>-8.2100000000000006E-2</v>
      </c>
      <c r="G809" s="184">
        <v>3.0773999999999999</v>
      </c>
      <c r="H809" s="184">
        <v>3.8986999999999998</v>
      </c>
      <c r="I809" s="184">
        <v>3.7806000000000002</v>
      </c>
      <c r="J809" s="184">
        <v>7.4455999999999998</v>
      </c>
      <c r="K809" s="184">
        <v>15.173500000000001</v>
      </c>
      <c r="L809" s="184">
        <v>23.720800000000001</v>
      </c>
      <c r="M809" s="184">
        <v>37.100999999999999</v>
      </c>
      <c r="N809" s="184">
        <v>55.692999999999998</v>
      </c>
      <c r="O809" s="184">
        <v>16.167899999999999</v>
      </c>
      <c r="P809" s="184">
        <v>14.742000000000001</v>
      </c>
      <c r="Q809" s="184">
        <v>19.024799999999999</v>
      </c>
      <c r="R809" s="184">
        <v>30.993300000000001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44440</v>
      </c>
      <c r="E810" s="184">
        <v>139.91</v>
      </c>
      <c r="F810" s="184">
        <v>2.86E-2</v>
      </c>
      <c r="G810" s="184">
        <v>2.5958999999999999</v>
      </c>
      <c r="H810" s="184">
        <v>3.3309000000000002</v>
      </c>
      <c r="I810" s="184">
        <v>2.6109</v>
      </c>
      <c r="J810" s="184">
        <v>4.1228999999999996</v>
      </c>
      <c r="K810" s="184">
        <v>11.1455</v>
      </c>
      <c r="L810" s="184">
        <v>19.214400000000001</v>
      </c>
      <c r="M810" s="184">
        <v>32.315100000000001</v>
      </c>
      <c r="N810" s="184">
        <v>50.586599999999997</v>
      </c>
      <c r="O810" s="184">
        <v>10.563700000000001</v>
      </c>
      <c r="P810" s="184">
        <v>11.943899999999999</v>
      </c>
      <c r="Q810" s="184">
        <v>15.3887</v>
      </c>
      <c r="R810" s="184">
        <v>23.100200000000001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44440</v>
      </c>
      <c r="E811" s="184">
        <v>131.56</v>
      </c>
      <c r="F811" s="184">
        <v>2.2800000000000001E-2</v>
      </c>
      <c r="G811" s="184">
        <v>2.5889000000000002</v>
      </c>
      <c r="H811" s="184">
        <v>3.3140000000000001</v>
      </c>
      <c r="I811" s="184">
        <v>2.5809000000000002</v>
      </c>
      <c r="J811" s="184">
        <v>4.0575999999999999</v>
      </c>
      <c r="K811" s="184">
        <v>10.946199999999999</v>
      </c>
      <c r="L811" s="184">
        <v>18.790099999999999</v>
      </c>
      <c r="M811" s="184">
        <v>31.625800000000002</v>
      </c>
      <c r="N811" s="184">
        <v>49.533999999999999</v>
      </c>
      <c r="O811" s="184">
        <v>9.8048999999999999</v>
      </c>
      <c r="P811" s="184">
        <v>11.1431</v>
      </c>
      <c r="Q811" s="184">
        <v>17.549800000000001</v>
      </c>
      <c r="R811" s="184">
        <v>22.259599999999999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44440</v>
      </c>
      <c r="E812" s="184">
        <v>50.0364</v>
      </c>
      <c r="F812" s="184">
        <v>3.44E-2</v>
      </c>
      <c r="G812" s="184">
        <v>3.2513000000000001</v>
      </c>
      <c r="H812" s="184">
        <v>4.3731999999999998</v>
      </c>
      <c r="I812" s="184">
        <v>4.5743</v>
      </c>
      <c r="J812" s="184">
        <v>7.2888000000000002</v>
      </c>
      <c r="K812" s="184">
        <v>13.681900000000001</v>
      </c>
      <c r="L812" s="184">
        <v>18.143599999999999</v>
      </c>
      <c r="M812" s="184">
        <v>36.652500000000003</v>
      </c>
      <c r="N812" s="184">
        <v>57.297699999999999</v>
      </c>
      <c r="O812" s="184">
        <v>15.1068</v>
      </c>
      <c r="P812" s="184">
        <v>15.521800000000001</v>
      </c>
      <c r="Q812" s="184">
        <v>13.242000000000001</v>
      </c>
      <c r="R812" s="184">
        <v>26.173100000000002</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44440</v>
      </c>
      <c r="E813" s="184">
        <v>54.514899999999997</v>
      </c>
      <c r="F813" s="184">
        <v>3.6700000000000003E-2</v>
      </c>
      <c r="G813" s="184">
        <v>3.2625999999999999</v>
      </c>
      <c r="H813" s="184">
        <v>4.3891</v>
      </c>
      <c r="I813" s="184">
        <v>4.6058000000000003</v>
      </c>
      <c r="J813" s="184">
        <v>7.3646000000000003</v>
      </c>
      <c r="K813" s="184">
        <v>13.905900000000001</v>
      </c>
      <c r="L813" s="184">
        <v>18.609100000000002</v>
      </c>
      <c r="M813" s="184">
        <v>37.455300000000001</v>
      </c>
      <c r="N813" s="184">
        <v>58.529800000000002</v>
      </c>
      <c r="O813" s="184">
        <v>16.007200000000001</v>
      </c>
      <c r="P813" s="184">
        <v>16.575900000000001</v>
      </c>
      <c r="Q813" s="184">
        <v>17.232600000000001</v>
      </c>
      <c r="R813" s="184">
        <v>27.16</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44440</v>
      </c>
      <c r="E814" s="184">
        <v>51.982999999999997</v>
      </c>
      <c r="F814" s="184">
        <v>-6.3399999999999998E-2</v>
      </c>
      <c r="G814" s="184">
        <v>2.3287</v>
      </c>
      <c r="H814" s="184">
        <v>3.3294999999999999</v>
      </c>
      <c r="I814" s="184">
        <v>2.8959000000000001</v>
      </c>
      <c r="J814" s="184">
        <v>4.6631</v>
      </c>
      <c r="K814" s="184">
        <v>9.8031000000000006</v>
      </c>
      <c r="L814" s="184">
        <v>14.899900000000001</v>
      </c>
      <c r="M814" s="184">
        <v>30.214700000000001</v>
      </c>
      <c r="N814" s="184">
        <v>48.858899999999998</v>
      </c>
      <c r="O814" s="184">
        <v>13.3538</v>
      </c>
      <c r="P814" s="184">
        <v>14.4137</v>
      </c>
      <c r="Q814" s="184">
        <v>14.7494</v>
      </c>
      <c r="R814" s="184">
        <v>23.632400000000001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44440</v>
      </c>
      <c r="E815" s="184">
        <v>56.567</v>
      </c>
      <c r="F815" s="184">
        <v>-6.0100000000000001E-2</v>
      </c>
      <c r="G815" s="184">
        <v>2.3411</v>
      </c>
      <c r="H815" s="184">
        <v>3.347</v>
      </c>
      <c r="I815" s="184">
        <v>2.9314</v>
      </c>
      <c r="J815" s="184">
        <v>4.7497999999999996</v>
      </c>
      <c r="K815" s="184">
        <v>10.058999999999999</v>
      </c>
      <c r="L815" s="184">
        <v>15.4594</v>
      </c>
      <c r="M815" s="184">
        <v>31.163799999999998</v>
      </c>
      <c r="N815" s="184">
        <v>50.2883</v>
      </c>
      <c r="O815" s="184">
        <v>14.4658</v>
      </c>
      <c r="P815" s="184">
        <v>15.6022</v>
      </c>
      <c r="Q815" s="184">
        <v>18.0868</v>
      </c>
      <c r="R815" s="184">
        <v>24.820499999999999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44440</v>
      </c>
      <c r="E816" s="184">
        <v>123.483</v>
      </c>
      <c r="F816" s="184">
        <v>-0.30919999999999997</v>
      </c>
      <c r="G816" s="184">
        <v>2.0032000000000001</v>
      </c>
      <c r="H816" s="184">
        <v>2.5078</v>
      </c>
      <c r="I816" s="184">
        <v>2.0352000000000001</v>
      </c>
      <c r="J816" s="184">
        <v>4.6315</v>
      </c>
      <c r="K816" s="184">
        <v>8.4183000000000003</v>
      </c>
      <c r="L816" s="184">
        <v>16.4681</v>
      </c>
      <c r="M816" s="184">
        <v>30.8748</v>
      </c>
      <c r="N816" s="184">
        <v>45.055700000000002</v>
      </c>
      <c r="O816" s="184">
        <v>11.446899999999999</v>
      </c>
      <c r="P816" s="184">
        <v>12.4551</v>
      </c>
      <c r="Q816" s="184">
        <v>14.545500000000001</v>
      </c>
      <c r="R816" s="184">
        <v>22.9544</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44440</v>
      </c>
      <c r="E817" s="184">
        <v>116.304</v>
      </c>
      <c r="F817" s="184">
        <v>-0.312</v>
      </c>
      <c r="G817" s="184">
        <v>1.9923999999999999</v>
      </c>
      <c r="H817" s="184">
        <v>2.4922</v>
      </c>
      <c r="I817" s="184">
        <v>2.0057999999999998</v>
      </c>
      <c r="J817" s="184">
        <v>4.5608000000000004</v>
      </c>
      <c r="K817" s="184">
        <v>8.2128999999999994</v>
      </c>
      <c r="L817" s="184">
        <v>16.036000000000001</v>
      </c>
      <c r="M817" s="184">
        <v>30.177</v>
      </c>
      <c r="N817" s="184">
        <v>44.027900000000002</v>
      </c>
      <c r="O817" s="184">
        <v>10.660500000000001</v>
      </c>
      <c r="P817" s="184">
        <v>11.652200000000001</v>
      </c>
      <c r="Q817" s="184">
        <v>16.237500000000001</v>
      </c>
      <c r="R817" s="184">
        <v>22.1144</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44440</v>
      </c>
      <c r="E818" s="184">
        <v>66.147800000000004</v>
      </c>
      <c r="F818" s="184">
        <v>-8.7900000000000006E-2</v>
      </c>
      <c r="G818" s="184">
        <v>2.2170000000000001</v>
      </c>
      <c r="H818" s="184">
        <v>2.2896999999999998</v>
      </c>
      <c r="I818" s="184">
        <v>1.9278</v>
      </c>
      <c r="J818" s="184">
        <v>5.3940000000000001</v>
      </c>
      <c r="K818" s="184">
        <v>10.1595</v>
      </c>
      <c r="L818" s="184">
        <v>16.5124</v>
      </c>
      <c r="M818" s="184">
        <v>25.186</v>
      </c>
      <c r="N818" s="184">
        <v>41.057499999999997</v>
      </c>
      <c r="O818" s="184">
        <v>11.7172</v>
      </c>
      <c r="P818" s="184">
        <v>10.3184</v>
      </c>
      <c r="Q818" s="184">
        <v>9.3619000000000003</v>
      </c>
      <c r="R818" s="184">
        <v>19.565300000000001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44440</v>
      </c>
      <c r="E819" s="184">
        <v>70.415700000000001</v>
      </c>
      <c r="F819" s="184">
        <v>-8.5099999999999995E-2</v>
      </c>
      <c r="G819" s="184">
        <v>2.2307000000000001</v>
      </c>
      <c r="H819" s="184">
        <v>2.3090999999999999</v>
      </c>
      <c r="I819" s="184">
        <v>1.9662999999999999</v>
      </c>
      <c r="J819" s="184">
        <v>5.4877000000000002</v>
      </c>
      <c r="K819" s="184">
        <v>10.4328</v>
      </c>
      <c r="L819" s="184">
        <v>17.091899999999999</v>
      </c>
      <c r="M819" s="184">
        <v>26.093800000000002</v>
      </c>
      <c r="N819" s="184">
        <v>42.355699999999999</v>
      </c>
      <c r="O819" s="184">
        <v>12.635300000000001</v>
      </c>
      <c r="P819" s="184">
        <v>11.240600000000001</v>
      </c>
      <c r="Q819" s="184">
        <v>11.465</v>
      </c>
      <c r="R819" s="184">
        <v>20.5167</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44440</v>
      </c>
      <c r="E820" s="184">
        <v>38.151400000000002</v>
      </c>
      <c r="F820" s="184">
        <v>-0.25019999999999998</v>
      </c>
      <c r="G820" s="184">
        <v>1.1751</v>
      </c>
      <c r="H820" s="184">
        <v>1.917</v>
      </c>
      <c r="I820" s="184">
        <v>1.093</v>
      </c>
      <c r="J820" s="184">
        <v>3.9539</v>
      </c>
      <c r="K820" s="184">
        <v>9.8922000000000008</v>
      </c>
      <c r="L820" s="184">
        <v>13.63</v>
      </c>
      <c r="M820" s="184">
        <v>26.0624</v>
      </c>
      <c r="N820" s="184">
        <v>41.02</v>
      </c>
      <c r="O820" s="184">
        <v>10.476599999999999</v>
      </c>
      <c r="P820" s="184">
        <v>13.364599999999999</v>
      </c>
      <c r="Q820" s="184">
        <v>19.9802</v>
      </c>
      <c r="R820" s="184">
        <v>20.0166</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44440</v>
      </c>
      <c r="E821" s="184">
        <v>35.589500000000001</v>
      </c>
      <c r="F821" s="184">
        <v>-0.25280000000000002</v>
      </c>
      <c r="G821" s="184">
        <v>1.1626000000000001</v>
      </c>
      <c r="H821" s="184">
        <v>1.8991</v>
      </c>
      <c r="I821" s="184">
        <v>1.0580000000000001</v>
      </c>
      <c r="J821" s="184">
        <v>3.8691</v>
      </c>
      <c r="K821" s="184">
        <v>9.6424000000000003</v>
      </c>
      <c r="L821" s="184">
        <v>13.1111</v>
      </c>
      <c r="M821" s="184">
        <v>25.23</v>
      </c>
      <c r="N821" s="184">
        <v>39.7684</v>
      </c>
      <c r="O821" s="184">
        <v>9.4708000000000006</v>
      </c>
      <c r="P821" s="184">
        <v>12.328900000000001</v>
      </c>
      <c r="Q821" s="184">
        <v>18.850999999999999</v>
      </c>
      <c r="R821" s="184">
        <v>18.924399999999999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44440</v>
      </c>
      <c r="E822" s="184">
        <v>16.462499999999999</v>
      </c>
      <c r="F822" s="184">
        <v>-4.9200000000000001E-2</v>
      </c>
      <c r="G822" s="184">
        <v>2.7275</v>
      </c>
      <c r="H822" s="184">
        <v>3.6093999999999999</v>
      </c>
      <c r="I822" s="184">
        <v>2.7833000000000001</v>
      </c>
      <c r="J822" s="184">
        <v>6.1111000000000004</v>
      </c>
      <c r="K822" s="184">
        <v>12.2012</v>
      </c>
      <c r="L822" s="184">
        <v>20.199300000000001</v>
      </c>
      <c r="M822" s="184">
        <v>36.0672</v>
      </c>
      <c r="N822" s="184">
        <v>54.342700000000001</v>
      </c>
      <c r="O822" s="184">
        <v>15.348699999999999</v>
      </c>
      <c r="P822" s="184"/>
      <c r="Q822" s="184">
        <v>17.142299999999999</v>
      </c>
      <c r="R822" s="184">
        <v>25.812200000000001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44440</v>
      </c>
      <c r="E823" s="184">
        <v>15.4147</v>
      </c>
      <c r="F823" s="184">
        <v>-5.3800000000000001E-2</v>
      </c>
      <c r="G823" s="184">
        <v>2.7017000000000002</v>
      </c>
      <c r="H823" s="184">
        <v>3.5724999999999998</v>
      </c>
      <c r="I823" s="184">
        <v>2.7099000000000002</v>
      </c>
      <c r="J823" s="184">
        <v>5.9335000000000004</v>
      </c>
      <c r="K823" s="184">
        <v>11.6813</v>
      </c>
      <c r="L823" s="184">
        <v>19.011299999999999</v>
      </c>
      <c r="M823" s="184">
        <v>34.050199999999997</v>
      </c>
      <c r="N823" s="184">
        <v>51.213500000000003</v>
      </c>
      <c r="O823" s="184">
        <v>13</v>
      </c>
      <c r="P823" s="184"/>
      <c r="Q823" s="184">
        <v>14.7226</v>
      </c>
      <c r="R823" s="184">
        <v>23.346599999999999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44440</v>
      </c>
      <c r="E824" s="184">
        <v>50.642899999999997</v>
      </c>
      <c r="F824" s="184">
        <v>0.3901</v>
      </c>
      <c r="G824" s="184">
        <v>3.1360999999999999</v>
      </c>
      <c r="H824" s="184">
        <v>3.5699000000000001</v>
      </c>
      <c r="I824" s="184">
        <v>4.1082000000000001</v>
      </c>
      <c r="J824" s="184">
        <v>4.5377999999999998</v>
      </c>
      <c r="K824" s="184">
        <v>15.870699999999999</v>
      </c>
      <c r="L824" s="184">
        <v>29.159800000000001</v>
      </c>
      <c r="M824" s="184">
        <v>42.621899999999997</v>
      </c>
      <c r="N824" s="184">
        <v>56.357399999999998</v>
      </c>
      <c r="O824" s="184">
        <v>24.0943</v>
      </c>
      <c r="P824" s="184">
        <v>22.003699999999998</v>
      </c>
      <c r="Q824" s="184">
        <v>21.677299999999999</v>
      </c>
      <c r="R824" s="184">
        <v>40.819800000000001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44440</v>
      </c>
      <c r="E825" s="184">
        <v>47.979799999999997</v>
      </c>
      <c r="F825" s="184">
        <v>0.38750000000000001</v>
      </c>
      <c r="G825" s="184">
        <v>3.1227</v>
      </c>
      <c r="H825" s="184">
        <v>3.5508999999999999</v>
      </c>
      <c r="I825" s="184">
        <v>4.0701999999999998</v>
      </c>
      <c r="J825" s="184">
        <v>4.4497</v>
      </c>
      <c r="K825" s="184">
        <v>15.5669</v>
      </c>
      <c r="L825" s="184">
        <v>28.479600000000001</v>
      </c>
      <c r="M825" s="184">
        <v>41.545000000000002</v>
      </c>
      <c r="N825" s="184">
        <v>54.774000000000001</v>
      </c>
      <c r="O825" s="184">
        <v>23.011700000000001</v>
      </c>
      <c r="P825" s="184">
        <v>21.0899</v>
      </c>
      <c r="Q825" s="184">
        <v>20.885100000000001</v>
      </c>
      <c r="R825" s="184">
        <v>39.494100000000003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44440</v>
      </c>
      <c r="E826" s="184">
        <v>28.75</v>
      </c>
      <c r="F826" s="184">
        <v>0</v>
      </c>
      <c r="G826" s="184">
        <v>2.2768000000000002</v>
      </c>
      <c r="H826" s="184">
        <v>3.5289999999999999</v>
      </c>
      <c r="I826" s="184">
        <v>2.3496000000000001</v>
      </c>
      <c r="J826" s="184">
        <v>4.8887</v>
      </c>
      <c r="K826" s="184">
        <v>16.208600000000001</v>
      </c>
      <c r="L826" s="184">
        <v>30.031700000000001</v>
      </c>
      <c r="M826" s="184">
        <v>48.8095</v>
      </c>
      <c r="N826" s="184">
        <v>75.626099999999994</v>
      </c>
      <c r="O826" s="184">
        <v>26.099799999999998</v>
      </c>
      <c r="P826" s="184">
        <v>20.866399999999999</v>
      </c>
      <c r="Q826" s="184">
        <v>17.6372</v>
      </c>
      <c r="R826" s="184">
        <v>46.738999999999997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44440</v>
      </c>
      <c r="E827" s="184">
        <v>26.07</v>
      </c>
      <c r="F827" s="184">
        <v>3.8399999999999997E-2</v>
      </c>
      <c r="G827" s="184">
        <v>2.2753999999999999</v>
      </c>
      <c r="H827" s="184">
        <v>3.4933999999999998</v>
      </c>
      <c r="I827" s="184">
        <v>2.2753999999999999</v>
      </c>
      <c r="J827" s="184">
        <v>4.7408999999999999</v>
      </c>
      <c r="K827" s="184">
        <v>15.661</v>
      </c>
      <c r="L827" s="184">
        <v>28.7407</v>
      </c>
      <c r="M827" s="184">
        <v>46.542999999999999</v>
      </c>
      <c r="N827" s="184">
        <v>72.192899999999995</v>
      </c>
      <c r="O827" s="184">
        <v>23.691199999999998</v>
      </c>
      <c r="P827" s="184">
        <v>18.717500000000001</v>
      </c>
      <c r="Q827" s="184">
        <v>15.879899999999999</v>
      </c>
      <c r="R827" s="184">
        <v>43.912599999999998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44440</v>
      </c>
      <c r="E828" s="184">
        <v>80.275400000000005</v>
      </c>
      <c r="F828" s="184">
        <v>-6.3399999999999998E-2</v>
      </c>
      <c r="G828" s="184">
        <v>2.7671999999999999</v>
      </c>
      <c r="H828" s="184">
        <v>3.3843000000000001</v>
      </c>
      <c r="I828" s="184">
        <v>3.0322</v>
      </c>
      <c r="J828" s="184">
        <v>5.5498000000000003</v>
      </c>
      <c r="K828" s="184">
        <v>10.553000000000001</v>
      </c>
      <c r="L828" s="184">
        <v>17.770600000000002</v>
      </c>
      <c r="M828" s="184">
        <v>36.252600000000001</v>
      </c>
      <c r="N828" s="184">
        <v>57.456200000000003</v>
      </c>
      <c r="O828" s="184">
        <v>15.470700000000001</v>
      </c>
      <c r="P828" s="184">
        <v>15.613200000000001</v>
      </c>
      <c r="Q828" s="184">
        <v>18.083400000000001</v>
      </c>
      <c r="R828" s="184">
        <v>26.587700000000002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44440</v>
      </c>
      <c r="E829" s="184">
        <v>74.338999999999999</v>
      </c>
      <c r="F829" s="184">
        <v>-6.59E-2</v>
      </c>
      <c r="G829" s="184">
        <v>2.7547999999999999</v>
      </c>
      <c r="H829" s="184">
        <v>3.3668999999999998</v>
      </c>
      <c r="I829" s="184">
        <v>2.9975999999999998</v>
      </c>
      <c r="J829" s="184">
        <v>5.4645000000000001</v>
      </c>
      <c r="K829" s="184">
        <v>10.2851</v>
      </c>
      <c r="L829" s="184">
        <v>17.189599999999999</v>
      </c>
      <c r="M829" s="184">
        <v>35.258000000000003</v>
      </c>
      <c r="N829" s="184">
        <v>55.959800000000001</v>
      </c>
      <c r="O829" s="184">
        <v>14.3825</v>
      </c>
      <c r="P829" s="184">
        <v>14.4283</v>
      </c>
      <c r="Q829" s="184">
        <v>13.384499999999999</v>
      </c>
      <c r="R829" s="184">
        <v>25.377600000000001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44440</v>
      </c>
      <c r="E830" s="184">
        <v>15.099299999999999</v>
      </c>
      <c r="F830" s="184">
        <v>0.1406</v>
      </c>
      <c r="G830" s="184">
        <v>2.6088</v>
      </c>
      <c r="H830" s="184">
        <v>3.6143000000000001</v>
      </c>
      <c r="I830" s="184">
        <v>3.4283999999999999</v>
      </c>
      <c r="J830" s="184">
        <v>6.1970000000000001</v>
      </c>
      <c r="K830" s="184">
        <v>10.122199999999999</v>
      </c>
      <c r="L830" s="184">
        <v>15.374599999999999</v>
      </c>
      <c r="M830" s="184">
        <v>25.976600000000001</v>
      </c>
      <c r="N830" s="184">
        <v>40.364600000000003</v>
      </c>
      <c r="O830" s="184"/>
      <c r="P830" s="184"/>
      <c r="Q830" s="184">
        <v>15.1074</v>
      </c>
      <c r="R830" s="184">
        <v>21.94</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44440</v>
      </c>
      <c r="E831" s="184">
        <v>14.3188</v>
      </c>
      <c r="F831" s="184">
        <v>0.13639999999999999</v>
      </c>
      <c r="G831" s="184">
        <v>2.5834000000000001</v>
      </c>
      <c r="H831" s="184">
        <v>3.5785</v>
      </c>
      <c r="I831" s="184">
        <v>3.3565</v>
      </c>
      <c r="J831" s="184">
        <v>6.0236000000000001</v>
      </c>
      <c r="K831" s="184">
        <v>9.6193000000000008</v>
      </c>
      <c r="L831" s="184">
        <v>14.3172</v>
      </c>
      <c r="M831" s="184">
        <v>24.2682</v>
      </c>
      <c r="N831" s="184">
        <v>37.841099999999997</v>
      </c>
      <c r="O831" s="184"/>
      <c r="P831" s="184"/>
      <c r="Q831" s="184">
        <v>13.0402</v>
      </c>
      <c r="R831" s="184">
        <v>19.745200000000001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44440</v>
      </c>
      <c r="E832" s="184">
        <v>16.5413</v>
      </c>
      <c r="F832" s="184">
        <v>-3.8100000000000002E-2</v>
      </c>
      <c r="G832" s="184">
        <v>2.4876</v>
      </c>
      <c r="H832" s="184">
        <v>3.4826999999999999</v>
      </c>
      <c r="I832" s="184">
        <v>2.8809</v>
      </c>
      <c r="J832" s="184">
        <v>6.1502999999999997</v>
      </c>
      <c r="K832" s="184">
        <v>11.214</v>
      </c>
      <c r="L832" s="184">
        <v>17.667999999999999</v>
      </c>
      <c r="M832" s="184">
        <v>31.078299999999999</v>
      </c>
      <c r="N832" s="184">
        <v>46.891500000000001</v>
      </c>
      <c r="O832" s="184"/>
      <c r="P832" s="184"/>
      <c r="Q832" s="184">
        <v>18.337800000000001</v>
      </c>
      <c r="R832" s="184">
        <v>26.7652</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44440</v>
      </c>
      <c r="E833" s="184">
        <v>15.6791</v>
      </c>
      <c r="F833" s="184">
        <v>-4.2099999999999999E-2</v>
      </c>
      <c r="G833" s="184">
        <v>2.4670999999999998</v>
      </c>
      <c r="H833" s="184">
        <v>3.4542000000000002</v>
      </c>
      <c r="I833" s="184">
        <v>2.8246000000000002</v>
      </c>
      <c r="J833" s="184">
        <v>6.0151000000000003</v>
      </c>
      <c r="K833" s="184">
        <v>10.8283</v>
      </c>
      <c r="L833" s="184">
        <v>16.8565</v>
      </c>
      <c r="M833" s="184">
        <v>29.6812</v>
      </c>
      <c r="N833" s="184">
        <v>44.7012</v>
      </c>
      <c r="O833" s="184"/>
      <c r="P833" s="184"/>
      <c r="Q833" s="184">
        <v>16.237400000000001</v>
      </c>
      <c r="R833" s="184">
        <v>24.6463</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44440</v>
      </c>
      <c r="E834" s="184">
        <v>151.24</v>
      </c>
      <c r="F834" s="184">
        <v>0.2054</v>
      </c>
      <c r="G834" s="184">
        <v>2.8283999999999998</v>
      </c>
      <c r="H834" s="184">
        <v>3.7524999999999999</v>
      </c>
      <c r="I834" s="184">
        <v>3.0526</v>
      </c>
      <c r="J834" s="184">
        <v>4.5269000000000004</v>
      </c>
      <c r="K834" s="184">
        <v>8.6963000000000008</v>
      </c>
      <c r="L834" s="184">
        <v>16.392199999999999</v>
      </c>
      <c r="M834" s="184">
        <v>29.3202</v>
      </c>
      <c r="N834" s="184">
        <v>43.491500000000002</v>
      </c>
      <c r="O834" s="184">
        <v>7.1768999999999998</v>
      </c>
      <c r="P834" s="184">
        <v>8.8658000000000001</v>
      </c>
      <c r="Q834" s="184">
        <v>10.4222</v>
      </c>
      <c r="R834" s="184">
        <v>19.204899999999999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44440</v>
      </c>
      <c r="E835" s="184">
        <v>145.65</v>
      </c>
      <c r="F835" s="184">
        <v>0.2064</v>
      </c>
      <c r="G835" s="184">
        <v>2.8239000000000001</v>
      </c>
      <c r="H835" s="184">
        <v>3.7467000000000001</v>
      </c>
      <c r="I835" s="184">
        <v>3.0421</v>
      </c>
      <c r="J835" s="184">
        <v>4.5134999999999996</v>
      </c>
      <c r="K835" s="184">
        <v>8.6697000000000006</v>
      </c>
      <c r="L835" s="184">
        <v>16.361699999999999</v>
      </c>
      <c r="M835" s="184">
        <v>29.259899999999998</v>
      </c>
      <c r="N835" s="184">
        <v>43.412799999999997</v>
      </c>
      <c r="O835" s="184">
        <v>7.0598999999999998</v>
      </c>
      <c r="P835" s="184">
        <v>8.7348999999999997</v>
      </c>
      <c r="Q835" s="184">
        <v>10.188499999999999</v>
      </c>
      <c r="R835" s="184">
        <v>19.084299999999999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44440</v>
      </c>
      <c r="E836" s="184">
        <v>35.18</v>
      </c>
      <c r="F836" s="184">
        <v>0</v>
      </c>
      <c r="G836" s="184">
        <v>2.9257</v>
      </c>
      <c r="H836" s="184">
        <v>3.6535000000000002</v>
      </c>
      <c r="I836" s="184">
        <v>3.4706000000000001</v>
      </c>
      <c r="J836" s="184">
        <v>6.5091999999999999</v>
      </c>
      <c r="K836" s="184">
        <v>16.067299999999999</v>
      </c>
      <c r="L836" s="184">
        <v>23.395299999999999</v>
      </c>
      <c r="M836" s="184">
        <v>41.512500000000003</v>
      </c>
      <c r="N836" s="184">
        <v>59.836399999999998</v>
      </c>
      <c r="O836" s="184">
        <v>18.823</v>
      </c>
      <c r="P836" s="184">
        <v>15.9763</v>
      </c>
      <c r="Q836" s="184">
        <v>14.4803</v>
      </c>
      <c r="R836" s="184">
        <v>33.7117</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44440</v>
      </c>
      <c r="E837" s="184">
        <v>33.020000000000003</v>
      </c>
      <c r="F837" s="184">
        <v>0</v>
      </c>
      <c r="G837" s="184">
        <v>2.8980999999999999</v>
      </c>
      <c r="H837" s="184">
        <v>3.6408999999999998</v>
      </c>
      <c r="I837" s="184">
        <v>3.4460999999999999</v>
      </c>
      <c r="J837" s="184">
        <v>6.4131</v>
      </c>
      <c r="K837" s="184">
        <v>15.819000000000001</v>
      </c>
      <c r="L837" s="184">
        <v>22.842300000000002</v>
      </c>
      <c r="M837" s="184">
        <v>40.690199999999997</v>
      </c>
      <c r="N837" s="184">
        <v>58.5214</v>
      </c>
      <c r="O837" s="184">
        <v>17.997599999999998</v>
      </c>
      <c r="P837" s="184">
        <v>15.1837</v>
      </c>
      <c r="Q837" s="184">
        <v>12.3786</v>
      </c>
      <c r="R837" s="184">
        <v>32.657299999999999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44440</v>
      </c>
      <c r="E838" s="184">
        <v>268.24799999999999</v>
      </c>
      <c r="F838" s="184">
        <v>0.15859999999999999</v>
      </c>
      <c r="G838" s="184">
        <v>2.7124000000000001</v>
      </c>
      <c r="H838" s="184">
        <v>3.3096000000000001</v>
      </c>
      <c r="I838" s="184">
        <v>3.7172999999999998</v>
      </c>
      <c r="J838" s="184">
        <v>7.0519999999999996</v>
      </c>
      <c r="K838" s="184">
        <v>15.769299999999999</v>
      </c>
      <c r="L838" s="184">
        <v>23.546600000000002</v>
      </c>
      <c r="M838" s="184">
        <v>39.506500000000003</v>
      </c>
      <c r="N838" s="184">
        <v>67.781300000000002</v>
      </c>
      <c r="O838" s="184">
        <v>20.067299999999999</v>
      </c>
      <c r="P838" s="184">
        <v>18.783799999999999</v>
      </c>
      <c r="Q838" s="184">
        <v>18.1111</v>
      </c>
      <c r="R838" s="184">
        <v>38.831899999999997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44440</v>
      </c>
      <c r="E839" s="184">
        <v>235.53134899406601</v>
      </c>
      <c r="F839" s="184">
        <v>0.15859999999999999</v>
      </c>
      <c r="G839" s="184">
        <v>2.7124000000000001</v>
      </c>
      <c r="H839" s="184">
        <v>3.3096000000000001</v>
      </c>
      <c r="I839" s="184">
        <v>3.7172999999999998</v>
      </c>
      <c r="J839" s="184">
        <v>7.0557999999999996</v>
      </c>
      <c r="K839" s="184">
        <v>15.773400000000001</v>
      </c>
      <c r="L839" s="184">
        <v>23.550899999999999</v>
      </c>
      <c r="M839" s="184">
        <v>39.511400000000002</v>
      </c>
      <c r="N839" s="184">
        <v>67.787199999999999</v>
      </c>
      <c r="O839" s="184">
        <v>19.933399999999999</v>
      </c>
      <c r="P839" s="184">
        <v>18.627600000000001</v>
      </c>
      <c r="Q839" s="184">
        <v>18.0139</v>
      </c>
      <c r="R839" s="184">
        <v>38.834499999999998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44440</v>
      </c>
      <c r="E840" s="184">
        <v>257.53930000000003</v>
      </c>
      <c r="F840" s="184">
        <v>0.15609999999999999</v>
      </c>
      <c r="G840" s="184">
        <v>2.7018</v>
      </c>
      <c r="H840" s="184">
        <v>3.2940999999999998</v>
      </c>
      <c r="I840" s="184">
        <v>3.6861999999999999</v>
      </c>
      <c r="J840" s="184">
        <v>6.9668000000000001</v>
      </c>
      <c r="K840" s="184">
        <v>15.541600000000001</v>
      </c>
      <c r="L840" s="184">
        <v>23.080100000000002</v>
      </c>
      <c r="M840" s="184">
        <v>38.749699999999997</v>
      </c>
      <c r="N840" s="184">
        <v>66.522499999999994</v>
      </c>
      <c r="O840" s="184">
        <v>19.3248</v>
      </c>
      <c r="P840" s="184">
        <v>18.1142</v>
      </c>
      <c r="Q840" s="184">
        <v>16.646999999999998</v>
      </c>
      <c r="R840" s="184">
        <v>37.8855</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44440</v>
      </c>
      <c r="E841" s="184">
        <v>412.36415028842202</v>
      </c>
      <c r="F841" s="184">
        <v>0.15609999999999999</v>
      </c>
      <c r="G841" s="184">
        <v>2.7018</v>
      </c>
      <c r="H841" s="184">
        <v>3.2940999999999998</v>
      </c>
      <c r="I841" s="184">
        <v>3.6861999999999999</v>
      </c>
      <c r="J841" s="184">
        <v>6.9668999999999999</v>
      </c>
      <c r="K841" s="184">
        <v>15.541700000000001</v>
      </c>
      <c r="L841" s="184">
        <v>23.08</v>
      </c>
      <c r="M841" s="184">
        <v>38.749600000000001</v>
      </c>
      <c r="N841" s="184">
        <v>66.522199999999998</v>
      </c>
      <c r="O841" s="184">
        <v>19.186199999999999</v>
      </c>
      <c r="P841" s="184">
        <v>17.953700000000001</v>
      </c>
      <c r="Q841" s="184">
        <v>13.530099999999999</v>
      </c>
      <c r="R841" s="184">
        <v>37.885300000000001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4.5507407407407406E-2</v>
      </c>
      <c r="G842" s="186">
        <v>2.7180240740740742</v>
      </c>
      <c r="H842" s="186">
        <v>3.4538148148148138</v>
      </c>
      <c r="I842" s="186">
        <v>3.0540759259259271</v>
      </c>
      <c r="J842" s="186">
        <v>5.4109314814814802</v>
      </c>
      <c r="K842" s="186">
        <v>12.351875925925926</v>
      </c>
      <c r="L842" s="186">
        <v>20.054314814814816</v>
      </c>
      <c r="M842" s="186">
        <v>35.756640740740743</v>
      </c>
      <c r="N842" s="186">
        <v>55.227848148148176</v>
      </c>
      <c r="O842" s="186">
        <v>15.530141666666667</v>
      </c>
      <c r="P842" s="186">
        <v>15.15343636363637</v>
      </c>
      <c r="Q842" s="186">
        <v>18.416262962962957</v>
      </c>
      <c r="R842" s="186">
        <v>28.502344230769229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3.15E-2</v>
      </c>
      <c r="G843" s="186">
        <v>2.7853500000000002</v>
      </c>
      <c r="H843" s="186">
        <v>3.5212500000000002</v>
      </c>
      <c r="I843" s="186">
        <v>3.0239000000000003</v>
      </c>
      <c r="J843" s="186">
        <v>5.2503500000000001</v>
      </c>
      <c r="K843" s="186">
        <v>12.457549999999999</v>
      </c>
      <c r="L843" s="186">
        <v>19.284800000000001</v>
      </c>
      <c r="M843" s="186">
        <v>36.1599</v>
      </c>
      <c r="N843" s="186">
        <v>55.917900000000003</v>
      </c>
      <c r="O843" s="186">
        <v>15.22775</v>
      </c>
      <c r="P843" s="186">
        <v>15.35275</v>
      </c>
      <c r="Q843" s="186">
        <v>16.911000000000001</v>
      </c>
      <c r="R843" s="186">
        <v>27.6983</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44440</v>
      </c>
      <c r="E846" s="184">
        <v>272.5532</v>
      </c>
      <c r="F846" s="184">
        <v>18.9057</v>
      </c>
      <c r="G846" s="184">
        <v>9.9611000000000001</v>
      </c>
      <c r="H846" s="184">
        <v>7.2129000000000003</v>
      </c>
      <c r="I846" s="184">
        <v>5.0728999999999997</v>
      </c>
      <c r="J846" s="184">
        <v>6.3520000000000003</v>
      </c>
      <c r="K846" s="184">
        <v>5.6501999999999999</v>
      </c>
      <c r="L846" s="184">
        <v>6.3369</v>
      </c>
      <c r="M846" s="184">
        <v>4.2817999999999996</v>
      </c>
      <c r="N846" s="184">
        <v>5.0644</v>
      </c>
      <c r="O846" s="184">
        <v>7.6433999999999997</v>
      </c>
      <c r="P846" s="184">
        <v>7.4535</v>
      </c>
      <c r="Q846" s="184">
        <v>8.3872999999999998</v>
      </c>
      <c r="R846" s="184">
        <v>6.9215999999999998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44440</v>
      </c>
      <c r="E847" s="184">
        <v>277.73070000000001</v>
      </c>
      <c r="F847" s="184">
        <v>19.105699999999999</v>
      </c>
      <c r="G847" s="184">
        <v>10.1441</v>
      </c>
      <c r="H847" s="184">
        <v>7.3982999999999999</v>
      </c>
      <c r="I847" s="184">
        <v>5.26</v>
      </c>
      <c r="J847" s="184">
        <v>6.5442999999999998</v>
      </c>
      <c r="K847" s="184">
        <v>5.8174000000000001</v>
      </c>
      <c r="L847" s="184">
        <v>6.4997999999999996</v>
      </c>
      <c r="M847" s="184">
        <v>4.4451000000000001</v>
      </c>
      <c r="N847" s="184">
        <v>5.2340999999999998</v>
      </c>
      <c r="O847" s="184">
        <v>7.8551000000000002</v>
      </c>
      <c r="P847" s="184">
        <v>7.6851000000000003</v>
      </c>
      <c r="Q847" s="184">
        <v>8.5341000000000005</v>
      </c>
      <c r="R847" s="184">
        <v>7.1169000000000002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44440</v>
      </c>
      <c r="E848" s="184">
        <v>10.3527</v>
      </c>
      <c r="F848" s="184">
        <v>49.425899999999999</v>
      </c>
      <c r="G848" s="184">
        <v>22.137499999999999</v>
      </c>
      <c r="H848" s="184">
        <v>18.448799999999999</v>
      </c>
      <c r="I848" s="184">
        <v>11.1533</v>
      </c>
      <c r="J848" s="184">
        <v>11.3874</v>
      </c>
      <c r="K848" s="184">
        <v>6.6592000000000002</v>
      </c>
      <c r="L848" s="184"/>
      <c r="M848" s="184"/>
      <c r="N848" s="184"/>
      <c r="O848" s="184"/>
      <c r="P848" s="184"/>
      <c r="Q848" s="184">
        <v>7.7552000000000003</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44440</v>
      </c>
      <c r="E849" s="184">
        <v>10.338800000000001</v>
      </c>
      <c r="F849" s="184">
        <v>49.138500000000001</v>
      </c>
      <c r="G849" s="184">
        <v>21.883199999999999</v>
      </c>
      <c r="H849" s="184">
        <v>18.168900000000001</v>
      </c>
      <c r="I849" s="184">
        <v>10.8886</v>
      </c>
      <c r="J849" s="184">
        <v>11.1082</v>
      </c>
      <c r="K849" s="184">
        <v>6.3630000000000004</v>
      </c>
      <c r="L849" s="184"/>
      <c r="M849" s="184"/>
      <c r="N849" s="184"/>
      <c r="O849" s="184"/>
      <c r="P849" s="184"/>
      <c r="Q849" s="184">
        <v>7.4494999999999996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44440</v>
      </c>
      <c r="E850" s="184">
        <v>32.014699999999998</v>
      </c>
      <c r="F850" s="184">
        <v>9.5793999999999997</v>
      </c>
      <c r="G850" s="184">
        <v>5.6135999999999999</v>
      </c>
      <c r="H850" s="184">
        <v>7.1761999999999997</v>
      </c>
      <c r="I850" s="184">
        <v>6.5803000000000003</v>
      </c>
      <c r="J850" s="184">
        <v>6.4390999999999998</v>
      </c>
      <c r="K850" s="184">
        <v>5.0972</v>
      </c>
      <c r="L850" s="184">
        <v>4.6871999999999998</v>
      </c>
      <c r="M850" s="184">
        <v>4.2077999999999998</v>
      </c>
      <c r="N850" s="184">
        <v>4.6256000000000004</v>
      </c>
      <c r="O850" s="184">
        <v>6.1279000000000003</v>
      </c>
      <c r="P850" s="184">
        <v>6.1208999999999998</v>
      </c>
      <c r="Q850" s="184">
        <v>5.8779000000000003</v>
      </c>
      <c r="R850" s="184">
        <v>5.5452000000000004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44440</v>
      </c>
      <c r="E851" s="184">
        <v>34.008899999999997</v>
      </c>
      <c r="F851" s="184">
        <v>10.306100000000001</v>
      </c>
      <c r="G851" s="184">
        <v>6.3162000000000003</v>
      </c>
      <c r="H851" s="184">
        <v>7.8773</v>
      </c>
      <c r="I851" s="184">
        <v>7.28</v>
      </c>
      <c r="J851" s="184">
        <v>7.1323999999999996</v>
      </c>
      <c r="K851" s="184">
        <v>5.7854000000000001</v>
      </c>
      <c r="L851" s="184">
        <v>5.3590999999999998</v>
      </c>
      <c r="M851" s="184">
        <v>4.8697999999999997</v>
      </c>
      <c r="N851" s="184">
        <v>5.3144999999999998</v>
      </c>
      <c r="O851" s="184">
        <v>6.7766000000000002</v>
      </c>
      <c r="P851" s="184">
        <v>6.7568999999999999</v>
      </c>
      <c r="Q851" s="184">
        <v>7.0868000000000002</v>
      </c>
      <c r="R851" s="184">
        <v>6.2416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44440</v>
      </c>
      <c r="E852" s="184">
        <v>38.926099999999998</v>
      </c>
      <c r="F852" s="184">
        <v>20.171099999999999</v>
      </c>
      <c r="G852" s="184">
        <v>10.8933</v>
      </c>
      <c r="H852" s="184">
        <v>9.9314</v>
      </c>
      <c r="I852" s="184">
        <v>6.7957000000000001</v>
      </c>
      <c r="J852" s="184">
        <v>7.3567999999999998</v>
      </c>
      <c r="K852" s="184">
        <v>6.3518999999999997</v>
      </c>
      <c r="L852" s="184">
        <v>6.1037999999999997</v>
      </c>
      <c r="M852" s="184">
        <v>5.0743999999999998</v>
      </c>
      <c r="N852" s="184">
        <v>6.0952000000000002</v>
      </c>
      <c r="O852" s="184">
        <v>7.8414000000000001</v>
      </c>
      <c r="P852" s="184">
        <v>7.5446</v>
      </c>
      <c r="Q852" s="184">
        <v>8.1205999999999996</v>
      </c>
      <c r="R852" s="184">
        <v>7.4856999999999996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44440</v>
      </c>
      <c r="E853" s="184">
        <v>39.3568</v>
      </c>
      <c r="F853" s="184">
        <v>20.4145</v>
      </c>
      <c r="G853" s="184">
        <v>11.145899999999999</v>
      </c>
      <c r="H853" s="184">
        <v>10.1816</v>
      </c>
      <c r="I853" s="184">
        <v>7.0541</v>
      </c>
      <c r="J853" s="184">
        <v>7.609</v>
      </c>
      <c r="K853" s="184">
        <v>6.6060999999999996</v>
      </c>
      <c r="L853" s="184">
        <v>6.3620000000000001</v>
      </c>
      <c r="M853" s="184">
        <v>5.3342000000000001</v>
      </c>
      <c r="N853" s="184">
        <v>6.3611000000000004</v>
      </c>
      <c r="O853" s="184">
        <v>8.0467999999999993</v>
      </c>
      <c r="P853" s="184">
        <v>7.7256999999999998</v>
      </c>
      <c r="Q853" s="184">
        <v>8.3524999999999991</v>
      </c>
      <c r="R853" s="184">
        <v>7.7121000000000004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44440</v>
      </c>
      <c r="E854" s="184">
        <v>334.62610000000001</v>
      </c>
      <c r="F854" s="184">
        <v>5.1382000000000003</v>
      </c>
      <c r="G854" s="184">
        <v>6.9154999999999998</v>
      </c>
      <c r="H854" s="184">
        <v>11.951000000000001</v>
      </c>
      <c r="I854" s="184">
        <v>8.9719999999999995</v>
      </c>
      <c r="J854" s="184">
        <v>11.007899999999999</v>
      </c>
      <c r="K854" s="184">
        <v>8.5197000000000003</v>
      </c>
      <c r="L854" s="184">
        <v>6.0579000000000001</v>
      </c>
      <c r="M854" s="184">
        <v>5.6230000000000002</v>
      </c>
      <c r="N854" s="184">
        <v>6.2960000000000003</v>
      </c>
      <c r="O854" s="184">
        <v>7.8532000000000002</v>
      </c>
      <c r="P854" s="184">
        <v>7.4690000000000003</v>
      </c>
      <c r="Q854" s="184">
        <v>7.9443999999999999</v>
      </c>
      <c r="R854" s="184">
        <v>7.8411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44440</v>
      </c>
      <c r="E855" s="184">
        <v>356.2792</v>
      </c>
      <c r="F855" s="184">
        <v>5.8506999999999998</v>
      </c>
      <c r="G855" s="184">
        <v>7.6361999999999997</v>
      </c>
      <c r="H855" s="184">
        <v>12.672800000000001</v>
      </c>
      <c r="I855" s="184">
        <v>9.6944999999999997</v>
      </c>
      <c r="J855" s="184">
        <v>11.7355</v>
      </c>
      <c r="K855" s="184">
        <v>9.2559000000000005</v>
      </c>
      <c r="L855" s="184">
        <v>6.8014000000000001</v>
      </c>
      <c r="M855" s="184">
        <v>6.3754</v>
      </c>
      <c r="N855" s="184">
        <v>7.0640000000000001</v>
      </c>
      <c r="O855" s="184">
        <v>8.6577000000000002</v>
      </c>
      <c r="P855" s="184">
        <v>8.2973999999999997</v>
      </c>
      <c r="Q855" s="184">
        <v>8.8641000000000005</v>
      </c>
      <c r="R855" s="184">
        <v>8.6265000000000001</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44440</v>
      </c>
      <c r="E856" s="184">
        <v>10.251899999999999</v>
      </c>
      <c r="F856" s="184">
        <v>15.6721</v>
      </c>
      <c r="G856" s="184">
        <v>9.0543999999999993</v>
      </c>
      <c r="H856" s="184">
        <v>7.4363999999999999</v>
      </c>
      <c r="I856" s="184">
        <v>5.8112000000000004</v>
      </c>
      <c r="J856" s="184">
        <v>5.6279000000000003</v>
      </c>
      <c r="K856" s="184">
        <v>4.9328000000000003</v>
      </c>
      <c r="L856" s="184">
        <v>4.7877000000000001</v>
      </c>
      <c r="M856" s="184"/>
      <c r="N856" s="184"/>
      <c r="O856" s="184"/>
      <c r="P856" s="184"/>
      <c r="Q856" s="184">
        <v>4.7150999999999996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44440</v>
      </c>
      <c r="E857" s="184">
        <v>10.2254</v>
      </c>
      <c r="F857" s="184">
        <v>15.355499999999999</v>
      </c>
      <c r="G857" s="184">
        <v>8.6485000000000003</v>
      </c>
      <c r="H857" s="184">
        <v>6.9954999999999998</v>
      </c>
      <c r="I857" s="184">
        <v>5.3140999999999998</v>
      </c>
      <c r="J857" s="184">
        <v>5.1292</v>
      </c>
      <c r="K857" s="184">
        <v>4.4413</v>
      </c>
      <c r="L857" s="184">
        <v>4.2949000000000002</v>
      </c>
      <c r="M857" s="184"/>
      <c r="N857" s="184"/>
      <c r="O857" s="184"/>
      <c r="P857" s="184"/>
      <c r="Q857" s="184">
        <v>4.2190000000000003</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44440</v>
      </c>
      <c r="E858" s="184">
        <v>1203.0748000000001</v>
      </c>
      <c r="F858" s="184">
        <v>14.5564</v>
      </c>
      <c r="G858" s="184">
        <v>16.874600000000001</v>
      </c>
      <c r="H858" s="184">
        <v>13.789899999999999</v>
      </c>
      <c r="I858" s="184">
        <v>9.0973000000000006</v>
      </c>
      <c r="J858" s="184">
        <v>10.436400000000001</v>
      </c>
      <c r="K858" s="184">
        <v>7.2958999999999996</v>
      </c>
      <c r="L858" s="184">
        <v>9.1785999999999994</v>
      </c>
      <c r="M858" s="184">
        <v>5.218</v>
      </c>
      <c r="N858" s="184">
        <v>6.7283999999999997</v>
      </c>
      <c r="O858" s="184"/>
      <c r="P858" s="184"/>
      <c r="Q858" s="184">
        <v>8.3546999999999993</v>
      </c>
      <c r="R858" s="184">
        <v>8.4391999999999996</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44440</v>
      </c>
      <c r="E859" s="184">
        <v>1193.5640000000001</v>
      </c>
      <c r="F859" s="184">
        <v>14.158200000000001</v>
      </c>
      <c r="G859" s="184">
        <v>16.473600000000001</v>
      </c>
      <c r="H859" s="184">
        <v>13.3889</v>
      </c>
      <c r="I859" s="184">
        <v>8.6960999999999995</v>
      </c>
      <c r="J859" s="184">
        <v>10.0329</v>
      </c>
      <c r="K859" s="184">
        <v>6.8887</v>
      </c>
      <c r="L859" s="184">
        <v>8.7601999999999993</v>
      </c>
      <c r="M859" s="184">
        <v>4.8026999999999997</v>
      </c>
      <c r="N859" s="184">
        <v>6.3022999999999998</v>
      </c>
      <c r="O859" s="184"/>
      <c r="P859" s="184"/>
      <c r="Q859" s="184">
        <v>7.9821</v>
      </c>
      <c r="R859" s="184">
        <v>8.0439000000000007</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44440</v>
      </c>
      <c r="E860" s="184">
        <v>35.647599999999997</v>
      </c>
      <c r="F860" s="184">
        <v>21.309799999999999</v>
      </c>
      <c r="G860" s="184">
        <v>13.3146</v>
      </c>
      <c r="H860" s="184">
        <v>9.9509000000000007</v>
      </c>
      <c r="I860" s="184">
        <v>6.2241</v>
      </c>
      <c r="J860" s="184">
        <v>7.3586999999999998</v>
      </c>
      <c r="K860" s="184">
        <v>6.3791000000000002</v>
      </c>
      <c r="L860" s="184">
        <v>7.1734</v>
      </c>
      <c r="M860" s="184">
        <v>4.6421000000000001</v>
      </c>
      <c r="N860" s="184">
        <v>5.9684999999999997</v>
      </c>
      <c r="O860" s="184">
        <v>8.5856999999999992</v>
      </c>
      <c r="P860" s="184">
        <v>7.5468000000000002</v>
      </c>
      <c r="Q860" s="184">
        <v>7.7598000000000003</v>
      </c>
      <c r="R860" s="184">
        <v>8.3683999999999994</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44440</v>
      </c>
      <c r="E861" s="184">
        <v>37.067100000000003</v>
      </c>
      <c r="F861" s="184">
        <v>21.5777</v>
      </c>
      <c r="G861" s="184">
        <v>13.634</v>
      </c>
      <c r="H861" s="184">
        <v>10.289300000000001</v>
      </c>
      <c r="I861" s="184">
        <v>6.5576999999999996</v>
      </c>
      <c r="J861" s="184">
        <v>7.6920000000000002</v>
      </c>
      <c r="K861" s="184">
        <v>6.7145999999999999</v>
      </c>
      <c r="L861" s="184">
        <v>7.5162000000000004</v>
      </c>
      <c r="M861" s="184">
        <v>4.9912999999999998</v>
      </c>
      <c r="N861" s="184">
        <v>6.3297999999999996</v>
      </c>
      <c r="O861" s="184">
        <v>9.0152999999999999</v>
      </c>
      <c r="P861" s="184">
        <v>7.9961000000000002</v>
      </c>
      <c r="Q861" s="184">
        <v>8.5968</v>
      </c>
      <c r="R861" s="184">
        <v>8.7676999999999996</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44440</v>
      </c>
      <c r="E862" s="184">
        <v>10.449299999999999</v>
      </c>
      <c r="F862" s="184">
        <v>18.872299999999999</v>
      </c>
      <c r="G862" s="184">
        <v>11.755599999999999</v>
      </c>
      <c r="H862" s="184">
        <v>11.4023</v>
      </c>
      <c r="I862" s="184">
        <v>7.9836</v>
      </c>
      <c r="J862" s="184">
        <v>8.4151000000000007</v>
      </c>
      <c r="K862" s="184">
        <v>6.6986999999999997</v>
      </c>
      <c r="L862" s="184">
        <v>4.7069999999999999</v>
      </c>
      <c r="M862" s="184">
        <v>5.1729000000000003</v>
      </c>
      <c r="N862" s="184"/>
      <c r="O862" s="184"/>
      <c r="P862" s="184"/>
      <c r="Q862" s="184">
        <v>5.3072999999999997</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44440</v>
      </c>
      <c r="E863" s="184">
        <v>10.430999999999999</v>
      </c>
      <c r="F863" s="184">
        <v>18.555099999999999</v>
      </c>
      <c r="G863" s="184">
        <v>11.4954</v>
      </c>
      <c r="H863" s="184">
        <v>11.1713</v>
      </c>
      <c r="I863" s="184">
        <v>7.7713000000000001</v>
      </c>
      <c r="J863" s="184">
        <v>8.2040000000000006</v>
      </c>
      <c r="K863" s="184">
        <v>6.4825999999999997</v>
      </c>
      <c r="L863" s="184">
        <v>4.4965000000000002</v>
      </c>
      <c r="M863" s="184">
        <v>4.9580000000000002</v>
      </c>
      <c r="N863" s="184"/>
      <c r="O863" s="184"/>
      <c r="P863" s="184"/>
      <c r="Q863" s="184">
        <v>5.0911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44440</v>
      </c>
      <c r="E864" s="184">
        <v>1238.8134</v>
      </c>
      <c r="F864" s="184">
        <v>10.6896</v>
      </c>
      <c r="G864" s="184">
        <v>6.1913999999999998</v>
      </c>
      <c r="H864" s="184">
        <v>9.0197000000000003</v>
      </c>
      <c r="I864" s="184">
        <v>7.4020000000000001</v>
      </c>
      <c r="J864" s="184">
        <v>7.9485999999999999</v>
      </c>
      <c r="K864" s="184">
        <v>6.2473999999999998</v>
      </c>
      <c r="L864" s="184">
        <v>5.9147999999999996</v>
      </c>
      <c r="M864" s="184">
        <v>4.6726999999999999</v>
      </c>
      <c r="N864" s="184">
        <v>5.0854999999999997</v>
      </c>
      <c r="O864" s="184"/>
      <c r="P864" s="184"/>
      <c r="Q864" s="184">
        <v>7.8291000000000004</v>
      </c>
      <c r="R864" s="184">
        <v>6.9093</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44440</v>
      </c>
      <c r="E865" s="184">
        <v>1205.7569000000001</v>
      </c>
      <c r="F865" s="184">
        <v>10.1892</v>
      </c>
      <c r="G865" s="184">
        <v>5.4268999999999998</v>
      </c>
      <c r="H865" s="184">
        <v>8.2355999999999998</v>
      </c>
      <c r="I865" s="184">
        <v>6.5933000000000002</v>
      </c>
      <c r="J865" s="184">
        <v>7.1136999999999997</v>
      </c>
      <c r="K865" s="184">
        <v>5.3890000000000002</v>
      </c>
      <c r="L865" s="184">
        <v>5.0308000000000002</v>
      </c>
      <c r="M865" s="184">
        <v>3.7743000000000002</v>
      </c>
      <c r="N865" s="184">
        <v>4.1618000000000004</v>
      </c>
      <c r="O865" s="184"/>
      <c r="P865" s="184"/>
      <c r="Q865" s="184">
        <v>6.8075000000000001</v>
      </c>
      <c r="R865" s="184">
        <v>5.9363999999999999</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18.448584999999998</v>
      </c>
      <c r="G866" s="186">
        <v>11.275780000000001</v>
      </c>
      <c r="H866" s="186">
        <v>10.63495</v>
      </c>
      <c r="I866" s="186">
        <v>7.5101050000000003</v>
      </c>
      <c r="J866" s="186">
        <v>8.2315550000000002</v>
      </c>
      <c r="K866" s="186">
        <v>6.3788050000000007</v>
      </c>
      <c r="L866" s="186">
        <v>6.1148999999999996</v>
      </c>
      <c r="M866" s="186">
        <v>4.90271875</v>
      </c>
      <c r="N866" s="186">
        <v>5.7593714285714288</v>
      </c>
      <c r="O866" s="186">
        <v>7.8403099999999997</v>
      </c>
      <c r="P866" s="186">
        <v>7.4596</v>
      </c>
      <c r="Q866" s="186">
        <v>7.2517450000000014</v>
      </c>
      <c r="R866" s="186">
        <v>7.4254000000000016</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17.113599999999998</v>
      </c>
      <c r="G867" s="186">
        <v>10.518699999999999</v>
      </c>
      <c r="H867" s="186">
        <v>10.06625</v>
      </c>
      <c r="I867" s="186">
        <v>7.1670499999999997</v>
      </c>
      <c r="J867" s="186">
        <v>7.6505000000000001</v>
      </c>
      <c r="K867" s="186">
        <v>6.3710500000000003</v>
      </c>
      <c r="L867" s="186">
        <v>6.0808499999999999</v>
      </c>
      <c r="M867" s="186">
        <v>4.9138999999999999</v>
      </c>
      <c r="N867" s="186">
        <v>6.0318500000000004</v>
      </c>
      <c r="O867" s="186">
        <v>7.8541500000000006</v>
      </c>
      <c r="P867" s="186">
        <v>7.5457000000000001</v>
      </c>
      <c r="Q867" s="186">
        <v>7.7944500000000003</v>
      </c>
      <c r="R867" s="186">
        <v>7.5989000000000004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44440</v>
      </c>
      <c r="E870" s="184">
        <v>90.445999999999998</v>
      </c>
      <c r="F870" s="184">
        <v>0.1492</v>
      </c>
      <c r="G870" s="184">
        <v>2.9308999999999998</v>
      </c>
      <c r="H870" s="184">
        <v>3.4552</v>
      </c>
      <c r="I870" s="184">
        <v>3.8313999999999999</v>
      </c>
      <c r="J870" s="184">
        <v>8.2141000000000002</v>
      </c>
      <c r="K870" s="184">
        <v>12.390700000000001</v>
      </c>
      <c r="L870" s="184">
        <v>19.100999999999999</v>
      </c>
      <c r="M870" s="184">
        <v>32.947600000000001</v>
      </c>
      <c r="N870" s="184">
        <v>50.171900000000001</v>
      </c>
      <c r="O870" s="184">
        <v>14.1988</v>
      </c>
      <c r="P870" s="184">
        <v>13.544600000000001</v>
      </c>
      <c r="Q870" s="184">
        <v>14.8894</v>
      </c>
      <c r="R870" s="184">
        <v>26.154800000000002</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44440</v>
      </c>
      <c r="E871" s="184">
        <v>98.1965</v>
      </c>
      <c r="F871" s="184">
        <v>0.15160000000000001</v>
      </c>
      <c r="G871" s="184">
        <v>2.9434</v>
      </c>
      <c r="H871" s="184">
        <v>3.4727999999999999</v>
      </c>
      <c r="I871" s="184">
        <v>3.8666999999999998</v>
      </c>
      <c r="J871" s="184">
        <v>8.2994000000000003</v>
      </c>
      <c r="K871" s="184">
        <v>12.639900000000001</v>
      </c>
      <c r="L871" s="184">
        <v>19.618600000000001</v>
      </c>
      <c r="M871" s="184">
        <v>33.809899999999999</v>
      </c>
      <c r="N871" s="184">
        <v>51.509</v>
      </c>
      <c r="O871" s="184">
        <v>15.2143</v>
      </c>
      <c r="P871" s="184">
        <v>14.703099999999999</v>
      </c>
      <c r="Q871" s="184">
        <v>16.444700000000001</v>
      </c>
      <c r="R871" s="184">
        <v>27.2803</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44440</v>
      </c>
      <c r="E872" s="184">
        <v>51.01</v>
      </c>
      <c r="F872" s="184">
        <v>-0.31269999999999998</v>
      </c>
      <c r="G872" s="184">
        <v>3.0089000000000001</v>
      </c>
      <c r="H872" s="184">
        <v>4.0808</v>
      </c>
      <c r="I872" s="184">
        <v>5.6982999999999997</v>
      </c>
      <c r="J872" s="184">
        <v>9.3228000000000009</v>
      </c>
      <c r="K872" s="184">
        <v>14.6808</v>
      </c>
      <c r="L872" s="184">
        <v>21.510200000000001</v>
      </c>
      <c r="M872" s="184">
        <v>32.769399999999997</v>
      </c>
      <c r="N872" s="184">
        <v>56.9056</v>
      </c>
      <c r="O872" s="184">
        <v>16.989899999999999</v>
      </c>
      <c r="P872" s="184">
        <v>19.502300000000002</v>
      </c>
      <c r="Q872" s="184">
        <v>18.554400000000001</v>
      </c>
      <c r="R872" s="184">
        <v>30.6462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44440</v>
      </c>
      <c r="E873" s="184">
        <v>45.94</v>
      </c>
      <c r="F873" s="184">
        <v>-0.30380000000000001</v>
      </c>
      <c r="G873" s="184">
        <v>3.0045000000000002</v>
      </c>
      <c r="H873" s="184">
        <v>4.0778999999999996</v>
      </c>
      <c r="I873" s="184">
        <v>5.6577999999999999</v>
      </c>
      <c r="J873" s="184">
        <v>9.2248999999999999</v>
      </c>
      <c r="K873" s="184">
        <v>14.3355</v>
      </c>
      <c r="L873" s="184">
        <v>20.799399999999999</v>
      </c>
      <c r="M873" s="184">
        <v>31.670999999999999</v>
      </c>
      <c r="N873" s="184">
        <v>55.097900000000003</v>
      </c>
      <c r="O873" s="184">
        <v>15.554399999999999</v>
      </c>
      <c r="P873" s="184">
        <v>18.072600000000001</v>
      </c>
      <c r="Q873" s="184">
        <v>18.066800000000001</v>
      </c>
      <c r="R873" s="184">
        <v>29.1373</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44440</v>
      </c>
      <c r="E874" s="184">
        <v>15.132999999999999</v>
      </c>
      <c r="F874" s="184">
        <v>0.3382</v>
      </c>
      <c r="G874" s="184">
        <v>3.1913</v>
      </c>
      <c r="H874" s="184">
        <v>4.1500000000000004</v>
      </c>
      <c r="I874" s="184">
        <v>4.5168999999999997</v>
      </c>
      <c r="J874" s="184">
        <v>6.3606999999999996</v>
      </c>
      <c r="K874" s="184">
        <v>11.345700000000001</v>
      </c>
      <c r="L874" s="184">
        <v>17.4375</v>
      </c>
      <c r="M874" s="184">
        <v>29.6188</v>
      </c>
      <c r="N874" s="184">
        <v>47.495100000000001</v>
      </c>
      <c r="O874" s="184">
        <v>14.604699999999999</v>
      </c>
      <c r="P874" s="184"/>
      <c r="Q874" s="184">
        <v>11.1869</v>
      </c>
      <c r="R874" s="184">
        <v>25.8217</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44440</v>
      </c>
      <c r="E875" s="184">
        <v>14.315</v>
      </c>
      <c r="F875" s="184">
        <v>0.33639999999999998</v>
      </c>
      <c r="G875" s="184">
        <v>3.1637</v>
      </c>
      <c r="H875" s="184">
        <v>4.1166999999999998</v>
      </c>
      <c r="I875" s="184">
        <v>4.4508999999999999</v>
      </c>
      <c r="J875" s="184">
        <v>6.2100999999999997</v>
      </c>
      <c r="K875" s="184">
        <v>10.882999999999999</v>
      </c>
      <c r="L875" s="184">
        <v>16.476800000000001</v>
      </c>
      <c r="M875" s="184">
        <v>28.075500000000002</v>
      </c>
      <c r="N875" s="184">
        <v>45.212000000000003</v>
      </c>
      <c r="O875" s="184">
        <v>13.0128</v>
      </c>
      <c r="P875" s="184"/>
      <c r="Q875" s="184">
        <v>9.6166</v>
      </c>
      <c r="R875" s="184">
        <v>23.983499999999999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44440</v>
      </c>
      <c r="E876" s="184">
        <v>37.283999999999999</v>
      </c>
      <c r="F876" s="184">
        <v>-0.1633</v>
      </c>
      <c r="G876" s="184">
        <v>2.2235999999999998</v>
      </c>
      <c r="H876" s="184">
        <v>2.6004999999999998</v>
      </c>
      <c r="I876" s="184">
        <v>2.5920000000000001</v>
      </c>
      <c r="J876" s="184">
        <v>4.4603999999999999</v>
      </c>
      <c r="K876" s="184">
        <v>12.2471</v>
      </c>
      <c r="L876" s="184">
        <v>20.298100000000002</v>
      </c>
      <c r="M876" s="184">
        <v>31.9694</v>
      </c>
      <c r="N876" s="184">
        <v>51.801600000000001</v>
      </c>
      <c r="O876" s="184">
        <v>14.3072</v>
      </c>
      <c r="P876" s="184">
        <v>13.251200000000001</v>
      </c>
      <c r="Q876" s="184">
        <v>15.0282</v>
      </c>
      <c r="R876" s="184">
        <v>26.473600000000001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44440</v>
      </c>
      <c r="E877" s="184">
        <v>34.787999999999997</v>
      </c>
      <c r="F877" s="184">
        <v>-0.1636</v>
      </c>
      <c r="G877" s="184">
        <v>2.2094</v>
      </c>
      <c r="H877" s="184">
        <v>2.5832000000000002</v>
      </c>
      <c r="I877" s="184">
        <v>2.5529000000000002</v>
      </c>
      <c r="J877" s="184">
        <v>4.3650000000000002</v>
      </c>
      <c r="K877" s="184">
        <v>11.9557</v>
      </c>
      <c r="L877" s="184">
        <v>19.6615</v>
      </c>
      <c r="M877" s="184">
        <v>30.929600000000001</v>
      </c>
      <c r="N877" s="184">
        <v>50.200800000000001</v>
      </c>
      <c r="O877" s="184">
        <v>13.109</v>
      </c>
      <c r="P877" s="184">
        <v>12.1968</v>
      </c>
      <c r="Q877" s="184">
        <v>11.7349</v>
      </c>
      <c r="R877" s="184">
        <v>25.127700000000001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44440</v>
      </c>
      <c r="E878" s="184">
        <v>63.049399999999999</v>
      </c>
      <c r="F878" s="184">
        <v>0.74490000000000001</v>
      </c>
      <c r="G878" s="184">
        <v>3.6572</v>
      </c>
      <c r="H878" s="184">
        <v>4.5133999999999999</v>
      </c>
      <c r="I878" s="184">
        <v>3.4384999999999999</v>
      </c>
      <c r="J878" s="184">
        <v>4.6143999999999998</v>
      </c>
      <c r="K878" s="184">
        <v>8.6598000000000006</v>
      </c>
      <c r="L878" s="184">
        <v>17.1206</v>
      </c>
      <c r="M878" s="184">
        <v>44.106000000000002</v>
      </c>
      <c r="N878" s="184">
        <v>65.315600000000003</v>
      </c>
      <c r="O878" s="184">
        <v>15.8476</v>
      </c>
      <c r="P878" s="184">
        <v>14.6249</v>
      </c>
      <c r="Q878" s="184">
        <v>13.937200000000001</v>
      </c>
      <c r="R878" s="184">
        <v>28.304300000000001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44440</v>
      </c>
      <c r="E879" s="184">
        <v>68.828299999999999</v>
      </c>
      <c r="F879" s="184">
        <v>0.74709999999999999</v>
      </c>
      <c r="G879" s="184">
        <v>3.6682000000000001</v>
      </c>
      <c r="H879" s="184">
        <v>4.5289000000000001</v>
      </c>
      <c r="I879" s="184">
        <v>3.4693000000000001</v>
      </c>
      <c r="J879" s="184">
        <v>4.6860999999999997</v>
      </c>
      <c r="K879" s="184">
        <v>8.8756000000000004</v>
      </c>
      <c r="L879" s="184">
        <v>17.5947</v>
      </c>
      <c r="M879" s="184">
        <v>45.003999999999998</v>
      </c>
      <c r="N879" s="184">
        <v>66.6755</v>
      </c>
      <c r="O879" s="184">
        <v>16.891300000000001</v>
      </c>
      <c r="P879" s="184">
        <v>15.774100000000001</v>
      </c>
      <c r="Q879" s="184">
        <v>19.563600000000001</v>
      </c>
      <c r="R879" s="184">
        <v>29.377500000000001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44440</v>
      </c>
      <c r="E880" s="184">
        <v>103.833</v>
      </c>
      <c r="F880" s="184">
        <v>-5.0999999999999997E-2</v>
      </c>
      <c r="G880" s="184">
        <v>2.0381</v>
      </c>
      <c r="H880" s="184">
        <v>2.5844999999999998</v>
      </c>
      <c r="I880" s="184">
        <v>2.2844000000000002</v>
      </c>
      <c r="J880" s="184">
        <v>2.7378</v>
      </c>
      <c r="K880" s="184">
        <v>8.4643999999999995</v>
      </c>
      <c r="L880" s="184">
        <v>15.0237</v>
      </c>
      <c r="M880" s="184">
        <v>39.126600000000003</v>
      </c>
      <c r="N880" s="184">
        <v>50.567700000000002</v>
      </c>
      <c r="O880" s="184">
        <v>9.1135000000000002</v>
      </c>
      <c r="P880" s="184">
        <v>9.7080000000000002</v>
      </c>
      <c r="Q880" s="184">
        <v>14.789</v>
      </c>
      <c r="R880" s="184">
        <v>20.939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44440</v>
      </c>
      <c r="E881" s="184">
        <v>112.158</v>
      </c>
      <c r="F881" s="184">
        <v>-4.8099999999999997E-2</v>
      </c>
      <c r="G881" s="184">
        <v>2.0537000000000001</v>
      </c>
      <c r="H881" s="184">
        <v>2.6063999999999998</v>
      </c>
      <c r="I881" s="184">
        <v>2.3283</v>
      </c>
      <c r="J881" s="184">
        <v>2.8397000000000001</v>
      </c>
      <c r="K881" s="184">
        <v>8.7645</v>
      </c>
      <c r="L881" s="184">
        <v>15.6912</v>
      </c>
      <c r="M881" s="184">
        <v>40.323799999999999</v>
      </c>
      <c r="N881" s="184">
        <v>52.229300000000002</v>
      </c>
      <c r="O881" s="184">
        <v>10.1591</v>
      </c>
      <c r="P881" s="184">
        <v>10.85</v>
      </c>
      <c r="Q881" s="184">
        <v>12.6934</v>
      </c>
      <c r="R881" s="184">
        <v>22.168099999999999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44440</v>
      </c>
      <c r="E882" s="184">
        <v>15.969099999999999</v>
      </c>
      <c r="F882" s="184">
        <v>9.3399999999999997E-2</v>
      </c>
      <c r="G882" s="184">
        <v>2.7970000000000002</v>
      </c>
      <c r="H882" s="184">
        <v>4.0636999999999999</v>
      </c>
      <c r="I882" s="184">
        <v>4.1288999999999998</v>
      </c>
      <c r="J882" s="184">
        <v>7.2861000000000002</v>
      </c>
      <c r="K882" s="184">
        <v>14.228199999999999</v>
      </c>
      <c r="L882" s="184">
        <v>19.454999999999998</v>
      </c>
      <c r="M882" s="184">
        <v>35.610599999999998</v>
      </c>
      <c r="N882" s="184">
        <v>56.798099999999998</v>
      </c>
      <c r="O882" s="184"/>
      <c r="P882" s="184"/>
      <c r="Q882" s="184">
        <v>52.318300000000001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44440</v>
      </c>
      <c r="E883" s="184">
        <v>15.6807</v>
      </c>
      <c r="F883" s="184">
        <v>8.9399999999999993E-2</v>
      </c>
      <c r="G883" s="184">
        <v>2.7751000000000001</v>
      </c>
      <c r="H883" s="184">
        <v>4.0331000000000001</v>
      </c>
      <c r="I883" s="184">
        <v>4.0662000000000003</v>
      </c>
      <c r="J883" s="184">
        <v>7.1313000000000004</v>
      </c>
      <c r="K883" s="184">
        <v>13.7651</v>
      </c>
      <c r="L883" s="184">
        <v>18.4755</v>
      </c>
      <c r="M883" s="184">
        <v>33.946399999999997</v>
      </c>
      <c r="N883" s="184">
        <v>54.246499999999997</v>
      </c>
      <c r="O883" s="184"/>
      <c r="P883" s="184"/>
      <c r="Q883" s="184">
        <v>49.843000000000004</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44440</v>
      </c>
      <c r="E884" s="184">
        <v>47.51</v>
      </c>
      <c r="F884" s="184">
        <v>-0.18909999999999999</v>
      </c>
      <c r="G884" s="184">
        <v>2.7242999999999999</v>
      </c>
      <c r="H884" s="184">
        <v>2.88</v>
      </c>
      <c r="I884" s="184">
        <v>2.0404</v>
      </c>
      <c r="J884" s="184">
        <v>5.0873999999999997</v>
      </c>
      <c r="K884" s="184">
        <v>11.395099999999999</v>
      </c>
      <c r="L884" s="184">
        <v>19.642399999999999</v>
      </c>
      <c r="M884" s="184">
        <v>39.776400000000002</v>
      </c>
      <c r="N884" s="184">
        <v>52.275599999999997</v>
      </c>
      <c r="O884" s="184">
        <v>14.0769</v>
      </c>
      <c r="P884" s="184">
        <v>13.4056</v>
      </c>
      <c r="Q884" s="184">
        <v>13.540900000000001</v>
      </c>
      <c r="R884" s="184">
        <v>29.317399999999999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44440</v>
      </c>
      <c r="E885" s="184">
        <v>51.91</v>
      </c>
      <c r="F885" s="184">
        <v>-0.1923</v>
      </c>
      <c r="G885" s="184">
        <v>2.7311000000000001</v>
      </c>
      <c r="H885" s="184">
        <v>2.9144000000000001</v>
      </c>
      <c r="I885" s="184">
        <v>2.0846</v>
      </c>
      <c r="J885" s="184">
        <v>5.2088000000000001</v>
      </c>
      <c r="K885" s="184">
        <v>11.730499999999999</v>
      </c>
      <c r="L885" s="184">
        <v>20.357099999999999</v>
      </c>
      <c r="M885" s="184">
        <v>41.059800000000003</v>
      </c>
      <c r="N885" s="184">
        <v>54.127099999999999</v>
      </c>
      <c r="O885" s="184">
        <v>15.344799999999999</v>
      </c>
      <c r="P885" s="184">
        <v>14.6631</v>
      </c>
      <c r="Q885" s="184">
        <v>15.1271</v>
      </c>
      <c r="R885" s="184">
        <v>30.7882</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44440</v>
      </c>
      <c r="E886" s="184">
        <v>15.53</v>
      </c>
      <c r="F886" s="184">
        <v>-0.38490000000000002</v>
      </c>
      <c r="G886" s="184">
        <v>2.1711</v>
      </c>
      <c r="H886" s="184">
        <v>2.7115999999999998</v>
      </c>
      <c r="I886" s="184">
        <v>2.5760000000000001</v>
      </c>
      <c r="J886" s="184">
        <v>8.0724</v>
      </c>
      <c r="K886" s="184">
        <v>12.211</v>
      </c>
      <c r="L886" s="184">
        <v>17.919499999999999</v>
      </c>
      <c r="M886" s="184">
        <v>29.741</v>
      </c>
      <c r="N886" s="184">
        <v>46.095999999999997</v>
      </c>
      <c r="O886" s="184">
        <v>12.9855</v>
      </c>
      <c r="P886" s="184"/>
      <c r="Q886" s="184">
        <v>12.309699999999999</v>
      </c>
      <c r="R886" s="184">
        <v>26.345199999999998</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44440</v>
      </c>
      <c r="E887" s="184">
        <v>14.65</v>
      </c>
      <c r="F887" s="184">
        <v>-0.34010000000000001</v>
      </c>
      <c r="G887" s="184">
        <v>2.2330999999999999</v>
      </c>
      <c r="H887" s="184">
        <v>2.7349000000000001</v>
      </c>
      <c r="I887" s="184">
        <v>2.5910000000000002</v>
      </c>
      <c r="J887" s="184">
        <v>8.0382999999999996</v>
      </c>
      <c r="K887" s="184">
        <v>12.0031</v>
      </c>
      <c r="L887" s="184">
        <v>17.481999999999999</v>
      </c>
      <c r="M887" s="184">
        <v>28.961300000000001</v>
      </c>
      <c r="N887" s="184">
        <v>44.905999999999999</v>
      </c>
      <c r="O887" s="184">
        <v>11.613300000000001</v>
      </c>
      <c r="P887" s="184"/>
      <c r="Q887" s="184">
        <v>10.5951</v>
      </c>
      <c r="R887" s="184">
        <v>25.1921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44440</v>
      </c>
      <c r="E888" s="184">
        <v>58.45</v>
      </c>
      <c r="F888" s="184">
        <v>-8.5500000000000007E-2</v>
      </c>
      <c r="G888" s="184">
        <v>2.706</v>
      </c>
      <c r="H888" s="184">
        <v>3.0318999999999998</v>
      </c>
      <c r="I888" s="184">
        <v>2.2747000000000002</v>
      </c>
      <c r="J888" s="184">
        <v>4.3936000000000002</v>
      </c>
      <c r="K888" s="184">
        <v>8.0406999999999993</v>
      </c>
      <c r="L888" s="184">
        <v>12.166600000000001</v>
      </c>
      <c r="M888" s="184">
        <v>22.845700000000001</v>
      </c>
      <c r="N888" s="184">
        <v>36.533499999999997</v>
      </c>
      <c r="O888" s="184">
        <v>9.9928000000000008</v>
      </c>
      <c r="P888" s="184">
        <v>14.786799999999999</v>
      </c>
      <c r="Q888" s="184">
        <v>13.1777</v>
      </c>
      <c r="R888" s="184">
        <v>26.926500000000001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44440</v>
      </c>
      <c r="E889" s="184">
        <v>52.22</v>
      </c>
      <c r="F889" s="184">
        <v>-9.5699999999999993E-2</v>
      </c>
      <c r="G889" s="184">
        <v>2.6739999999999999</v>
      </c>
      <c r="H889" s="184">
        <v>2.9980000000000002</v>
      </c>
      <c r="I889" s="184">
        <v>2.2118000000000002</v>
      </c>
      <c r="J889" s="184">
        <v>4.2523</v>
      </c>
      <c r="K889" s="184">
        <v>7.6700999999999997</v>
      </c>
      <c r="L889" s="184">
        <v>11.4146</v>
      </c>
      <c r="M889" s="184">
        <v>21.611599999999999</v>
      </c>
      <c r="N889" s="184">
        <v>34.691800000000001</v>
      </c>
      <c r="O889" s="184">
        <v>8.5134000000000007</v>
      </c>
      <c r="P889" s="184">
        <v>13.108599999999999</v>
      </c>
      <c r="Q889" s="184">
        <v>11.273</v>
      </c>
      <c r="R889" s="184">
        <v>25.2424</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44440</v>
      </c>
      <c r="E890" s="184">
        <v>31.934699999999999</v>
      </c>
      <c r="F890" s="184">
        <v>0.15590000000000001</v>
      </c>
      <c r="G890" s="184">
        <v>3.2930999999999999</v>
      </c>
      <c r="H890" s="184">
        <v>4.1727999999999996</v>
      </c>
      <c r="I890" s="184">
        <v>3.6587999999999998</v>
      </c>
      <c r="J890" s="184">
        <v>5.4065000000000003</v>
      </c>
      <c r="K890" s="184">
        <v>16.657699999999998</v>
      </c>
      <c r="L890" s="184">
        <v>22.789400000000001</v>
      </c>
      <c r="M890" s="184">
        <v>38.439599999999999</v>
      </c>
      <c r="N890" s="184">
        <v>61.683999999999997</v>
      </c>
      <c r="O890" s="184">
        <v>22.777000000000001</v>
      </c>
      <c r="P890" s="184">
        <v>19.560400000000001</v>
      </c>
      <c r="Q890" s="184">
        <v>18.489899999999999</v>
      </c>
      <c r="R890" s="184">
        <v>37.447299999999998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44440</v>
      </c>
      <c r="E891" s="184">
        <v>29.2957</v>
      </c>
      <c r="F891" s="184">
        <v>0.15279999999999999</v>
      </c>
      <c r="G891" s="184">
        <v>3.2774999999999999</v>
      </c>
      <c r="H891" s="184">
        <v>4.1502999999999997</v>
      </c>
      <c r="I891" s="184">
        <v>3.6139000000000001</v>
      </c>
      <c r="J891" s="184">
        <v>5.2991999999999999</v>
      </c>
      <c r="K891" s="184">
        <v>16.321100000000001</v>
      </c>
      <c r="L891" s="184">
        <v>22.112200000000001</v>
      </c>
      <c r="M891" s="184">
        <v>37.3264</v>
      </c>
      <c r="N891" s="184">
        <v>59.863</v>
      </c>
      <c r="O891" s="184">
        <v>21.125</v>
      </c>
      <c r="P891" s="184">
        <v>17.9634</v>
      </c>
      <c r="Q891" s="184">
        <v>17.0059</v>
      </c>
      <c r="R891" s="184">
        <v>35.700800000000001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44440</v>
      </c>
      <c r="E892" s="184">
        <v>15.3</v>
      </c>
      <c r="F892" s="184">
        <v>0.39369999999999999</v>
      </c>
      <c r="G892" s="184">
        <v>2.6846000000000001</v>
      </c>
      <c r="H892" s="184">
        <v>3.7991999999999999</v>
      </c>
      <c r="I892" s="184">
        <v>2.6156999999999999</v>
      </c>
      <c r="J892" s="184">
        <v>5.1546000000000003</v>
      </c>
      <c r="K892" s="184">
        <v>15.1242</v>
      </c>
      <c r="L892" s="184">
        <v>21.1401</v>
      </c>
      <c r="M892" s="184">
        <v>39.725999999999999</v>
      </c>
      <c r="N892" s="184"/>
      <c r="O892" s="184"/>
      <c r="P892" s="184"/>
      <c r="Q892" s="184">
        <v>53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44440</v>
      </c>
      <c r="E893" s="184">
        <v>15.04</v>
      </c>
      <c r="F893" s="184">
        <v>0.33360000000000001</v>
      </c>
      <c r="G893" s="184">
        <v>2.5920999999999998</v>
      </c>
      <c r="H893" s="184">
        <v>3.7241</v>
      </c>
      <c r="I893" s="184">
        <v>2.4523000000000001</v>
      </c>
      <c r="J893" s="184">
        <v>4.9546000000000001</v>
      </c>
      <c r="K893" s="184">
        <v>14.546799999999999</v>
      </c>
      <c r="L893" s="184">
        <v>19.936199999999999</v>
      </c>
      <c r="M893" s="184">
        <v>37.855200000000004</v>
      </c>
      <c r="N893" s="184"/>
      <c r="O893" s="184"/>
      <c r="P893" s="184"/>
      <c r="Q893" s="184">
        <v>50.4</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44440</v>
      </c>
      <c r="E894" s="184">
        <v>11.3337</v>
      </c>
      <c r="F894" s="184">
        <v>0.16170000000000001</v>
      </c>
      <c r="G894" s="184">
        <v>3.5882999999999998</v>
      </c>
      <c r="H894" s="184">
        <v>4.3224999999999998</v>
      </c>
      <c r="I894" s="184">
        <v>4.4523000000000001</v>
      </c>
      <c r="J894" s="184">
        <v>8.2772000000000006</v>
      </c>
      <c r="K894" s="184">
        <v>9.5360999999999994</v>
      </c>
      <c r="L894" s="184">
        <v>12.097200000000001</v>
      </c>
      <c r="M894" s="184">
        <v>21.7212</v>
      </c>
      <c r="N894" s="184">
        <v>38.901899999999998</v>
      </c>
      <c r="O894" s="184">
        <v>6.4527000000000001</v>
      </c>
      <c r="P894" s="184">
        <v>9.6386000000000003</v>
      </c>
      <c r="Q894" s="184">
        <v>0.93159999999999998</v>
      </c>
      <c r="R894" s="184">
        <v>15.0373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44440</v>
      </c>
      <c r="E895" s="184">
        <v>12.6548</v>
      </c>
      <c r="F895" s="184">
        <v>0.1646</v>
      </c>
      <c r="G895" s="184">
        <v>3.6038999999999999</v>
      </c>
      <c r="H895" s="184">
        <v>4.3437000000000001</v>
      </c>
      <c r="I895" s="184">
        <v>4.4962</v>
      </c>
      <c r="J895" s="184">
        <v>8.3849</v>
      </c>
      <c r="K895" s="184">
        <v>9.8401999999999994</v>
      </c>
      <c r="L895" s="184">
        <v>12.720599999999999</v>
      </c>
      <c r="M895" s="184">
        <v>22.731100000000001</v>
      </c>
      <c r="N895" s="184">
        <v>40.4497</v>
      </c>
      <c r="O895" s="184">
        <v>8.0898000000000003</v>
      </c>
      <c r="P895" s="184">
        <v>11.097099999999999</v>
      </c>
      <c r="Q895" s="184">
        <v>14.5876</v>
      </c>
      <c r="R895" s="184">
        <v>16.658100000000001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44440</v>
      </c>
      <c r="E896" s="184">
        <v>16.52</v>
      </c>
      <c r="F896" s="184">
        <v>-0.2114</v>
      </c>
      <c r="G896" s="184">
        <v>2.5640999999999998</v>
      </c>
      <c r="H896" s="184">
        <v>3.3986000000000001</v>
      </c>
      <c r="I896" s="184">
        <v>3.2370999999999999</v>
      </c>
      <c r="J896" s="184">
        <v>6.1764999999999999</v>
      </c>
      <c r="K896" s="184">
        <v>12.918699999999999</v>
      </c>
      <c r="L896" s="184">
        <v>18.0337</v>
      </c>
      <c r="M896" s="184">
        <v>36.947699999999998</v>
      </c>
      <c r="N896" s="184">
        <v>57.438299999999998</v>
      </c>
      <c r="O896" s="184"/>
      <c r="P896" s="184"/>
      <c r="Q896" s="184">
        <v>26.555099999999999</v>
      </c>
      <c r="R896" s="184">
        <v>27.807700000000001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44440</v>
      </c>
      <c r="E897" s="184">
        <v>15.917</v>
      </c>
      <c r="F897" s="184">
        <v>-0.2132</v>
      </c>
      <c r="G897" s="184">
        <v>2.5448</v>
      </c>
      <c r="H897" s="184">
        <v>3.3706</v>
      </c>
      <c r="I897" s="184">
        <v>3.1762000000000001</v>
      </c>
      <c r="J897" s="184">
        <v>6.0213999999999999</v>
      </c>
      <c r="K897" s="184">
        <v>12.4558</v>
      </c>
      <c r="L897" s="184">
        <v>17.028199999999998</v>
      </c>
      <c r="M897" s="184">
        <v>35.199199999999998</v>
      </c>
      <c r="N897" s="184">
        <v>54.759399999999999</v>
      </c>
      <c r="O897" s="184"/>
      <c r="P897" s="184"/>
      <c r="Q897" s="184">
        <v>24.366499999999998</v>
      </c>
      <c r="R897" s="184">
        <v>25.599399999999999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44440</v>
      </c>
      <c r="E898" s="184">
        <v>16.565999999999999</v>
      </c>
      <c r="F898" s="184">
        <v>-0.4088</v>
      </c>
      <c r="G898" s="184">
        <v>1.9007000000000001</v>
      </c>
      <c r="H898" s="184">
        <v>2.4045999999999998</v>
      </c>
      <c r="I898" s="184">
        <v>1.8005</v>
      </c>
      <c r="J898" s="184">
        <v>4.0513000000000003</v>
      </c>
      <c r="K898" s="184">
        <v>10.454700000000001</v>
      </c>
      <c r="L898" s="184">
        <v>17.6646</v>
      </c>
      <c r="M898" s="184">
        <v>30.092700000000001</v>
      </c>
      <c r="N898" s="184">
        <v>43.403700000000001</v>
      </c>
      <c r="O898" s="184"/>
      <c r="P898" s="184"/>
      <c r="Q898" s="184">
        <v>19.566199999999998</v>
      </c>
      <c r="R898" s="184">
        <v>25.365200000000002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44440</v>
      </c>
      <c r="E899" s="184">
        <v>16.045000000000002</v>
      </c>
      <c r="F899" s="184">
        <v>-0.40970000000000001</v>
      </c>
      <c r="G899" s="184">
        <v>1.8794999999999999</v>
      </c>
      <c r="H899" s="184">
        <v>2.38</v>
      </c>
      <c r="I899" s="184">
        <v>1.7503</v>
      </c>
      <c r="J899" s="184">
        <v>3.9319000000000002</v>
      </c>
      <c r="K899" s="184">
        <v>10.1084</v>
      </c>
      <c r="L899" s="184">
        <v>16.946100000000001</v>
      </c>
      <c r="M899" s="184">
        <v>28.927299999999999</v>
      </c>
      <c r="N899" s="184">
        <v>41.727800000000002</v>
      </c>
      <c r="O899" s="184"/>
      <c r="P899" s="184"/>
      <c r="Q899" s="184">
        <v>18.2212</v>
      </c>
      <c r="R899" s="184">
        <v>23.920999999999999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44440</v>
      </c>
      <c r="E900" s="184">
        <v>14.915800000000001</v>
      </c>
      <c r="F900" s="184">
        <v>-0.23480000000000001</v>
      </c>
      <c r="G900" s="184">
        <v>2.1434000000000002</v>
      </c>
      <c r="H900" s="184">
        <v>2.9137</v>
      </c>
      <c r="I900" s="184">
        <v>2.2351000000000001</v>
      </c>
      <c r="J900" s="184">
        <v>5.7820999999999998</v>
      </c>
      <c r="K900" s="184">
        <v>12.7295</v>
      </c>
      <c r="L900" s="184">
        <v>23.857600000000001</v>
      </c>
      <c r="M900" s="184">
        <v>46.957999999999998</v>
      </c>
      <c r="N900" s="184"/>
      <c r="O900" s="184"/>
      <c r="P900" s="184"/>
      <c r="Q900" s="184">
        <v>49.158000000000001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44440</v>
      </c>
      <c r="E901" s="184">
        <v>14.6683</v>
      </c>
      <c r="F901" s="184">
        <v>-0.2414</v>
      </c>
      <c r="G901" s="184">
        <v>2.1120999999999999</v>
      </c>
      <c r="H901" s="184">
        <v>2.8696999999999999</v>
      </c>
      <c r="I901" s="184">
        <v>2.1533000000000002</v>
      </c>
      <c r="J901" s="184">
        <v>5.5888999999999998</v>
      </c>
      <c r="K901" s="184">
        <v>12.1404</v>
      </c>
      <c r="L901" s="184">
        <v>22.566800000000001</v>
      </c>
      <c r="M901" s="184">
        <v>44.652099999999997</v>
      </c>
      <c r="N901" s="184"/>
      <c r="O901" s="184"/>
      <c r="P901" s="184"/>
      <c r="Q901" s="184">
        <v>46.683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44440</v>
      </c>
      <c r="E902" s="184">
        <v>19.736000000000001</v>
      </c>
      <c r="F902" s="184">
        <v>0.58609999999999995</v>
      </c>
      <c r="G902" s="184">
        <v>3.4870000000000001</v>
      </c>
      <c r="H902" s="184">
        <v>4.1422999999999996</v>
      </c>
      <c r="I902" s="184">
        <v>3.8573</v>
      </c>
      <c r="J902" s="184">
        <v>6.0618999999999996</v>
      </c>
      <c r="K902" s="184">
        <v>15.368</v>
      </c>
      <c r="L902" s="184">
        <v>22.272500000000001</v>
      </c>
      <c r="M902" s="184">
        <v>40.810499999999998</v>
      </c>
      <c r="N902" s="184">
        <v>61.730699999999999</v>
      </c>
      <c r="O902" s="184"/>
      <c r="P902" s="184"/>
      <c r="Q902" s="184">
        <v>34.321199999999997</v>
      </c>
      <c r="R902" s="184">
        <v>36.811999999999998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44440</v>
      </c>
      <c r="E903" s="184">
        <v>19.02</v>
      </c>
      <c r="F903" s="184">
        <v>0.58169999999999999</v>
      </c>
      <c r="G903" s="184">
        <v>3.4708000000000001</v>
      </c>
      <c r="H903" s="184">
        <v>4.1165000000000003</v>
      </c>
      <c r="I903" s="184">
        <v>3.8039999999999998</v>
      </c>
      <c r="J903" s="184">
        <v>5.9314999999999998</v>
      </c>
      <c r="K903" s="184">
        <v>14.952299999999999</v>
      </c>
      <c r="L903" s="184">
        <v>21.370699999999999</v>
      </c>
      <c r="M903" s="184">
        <v>39.238700000000001</v>
      </c>
      <c r="N903" s="184">
        <v>59.309800000000003</v>
      </c>
      <c r="O903" s="184"/>
      <c r="P903" s="184"/>
      <c r="Q903" s="184">
        <v>32.184100000000001</v>
      </c>
      <c r="R903" s="184">
        <v>34.668700000000001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44440</v>
      </c>
      <c r="E904" s="184">
        <v>37.5852</v>
      </c>
      <c r="F904" s="184">
        <v>-0.28520000000000001</v>
      </c>
      <c r="G904" s="184">
        <v>2.2785000000000002</v>
      </c>
      <c r="H904" s="184">
        <v>3.6366999999999998</v>
      </c>
      <c r="I904" s="184">
        <v>2.9220999999999999</v>
      </c>
      <c r="J904" s="184">
        <v>7.0251999999999999</v>
      </c>
      <c r="K904" s="184">
        <v>8.2919</v>
      </c>
      <c r="L904" s="184">
        <v>13.9861</v>
      </c>
      <c r="M904" s="184">
        <v>25.191400000000002</v>
      </c>
      <c r="N904" s="184">
        <v>46.752400000000002</v>
      </c>
      <c r="O904" s="184">
        <v>15.9831</v>
      </c>
      <c r="P904" s="184">
        <v>15.8384</v>
      </c>
      <c r="Q904" s="184">
        <v>17.273299999999999</v>
      </c>
      <c r="R904" s="184">
        <v>27.164100000000001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44440</v>
      </c>
      <c r="E905" s="184">
        <v>33.630299999999998</v>
      </c>
      <c r="F905" s="184">
        <v>-0.2888</v>
      </c>
      <c r="G905" s="184">
        <v>2.2608000000000001</v>
      </c>
      <c r="H905" s="184">
        <v>3.6114000000000002</v>
      </c>
      <c r="I905" s="184">
        <v>2.8723000000000001</v>
      </c>
      <c r="J905" s="184">
        <v>6.9029999999999996</v>
      </c>
      <c r="K905" s="184">
        <v>7.95</v>
      </c>
      <c r="L905" s="184">
        <v>13.290900000000001</v>
      </c>
      <c r="M905" s="184">
        <v>24.078299999999999</v>
      </c>
      <c r="N905" s="184">
        <v>44.996299999999998</v>
      </c>
      <c r="O905" s="184">
        <v>14.5868</v>
      </c>
      <c r="P905" s="184">
        <v>14.365500000000001</v>
      </c>
      <c r="Q905" s="184">
        <v>15.714600000000001</v>
      </c>
      <c r="R905" s="184">
        <v>25.598099999999999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44440</v>
      </c>
      <c r="E906" s="184">
        <v>73.882400000000004</v>
      </c>
      <c r="F906" s="184">
        <v>-5.4199999999999998E-2</v>
      </c>
      <c r="G906" s="184">
        <v>2.6619000000000002</v>
      </c>
      <c r="H906" s="184">
        <v>3.1663999999999999</v>
      </c>
      <c r="I906" s="184">
        <v>2.3515999999999999</v>
      </c>
      <c r="J906" s="184">
        <v>4.3144999999999998</v>
      </c>
      <c r="K906" s="184">
        <v>8.9206000000000003</v>
      </c>
      <c r="L906" s="184">
        <v>12.7105</v>
      </c>
      <c r="M906" s="184">
        <v>43.1691</v>
      </c>
      <c r="N906" s="184">
        <v>61.575600000000001</v>
      </c>
      <c r="O906" s="184">
        <v>15.1661</v>
      </c>
      <c r="P906" s="184">
        <v>14.0267</v>
      </c>
      <c r="Q906" s="184">
        <v>14.5808</v>
      </c>
      <c r="R906" s="184">
        <v>31.8734</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44440</v>
      </c>
      <c r="E907" s="184">
        <v>79.130899999999997</v>
      </c>
      <c r="F907" s="184">
        <v>-5.2499999999999998E-2</v>
      </c>
      <c r="G907" s="184">
        <v>2.6709999999999998</v>
      </c>
      <c r="H907" s="184">
        <v>3.1787999999999998</v>
      </c>
      <c r="I907" s="184">
        <v>2.3763999999999998</v>
      </c>
      <c r="J907" s="184">
        <v>4.3754999999999997</v>
      </c>
      <c r="K907" s="184">
        <v>9.1051000000000002</v>
      </c>
      <c r="L907" s="184">
        <v>13.0915</v>
      </c>
      <c r="M907" s="184">
        <v>43.890099999999997</v>
      </c>
      <c r="N907" s="184">
        <v>62.6755</v>
      </c>
      <c r="O907" s="184">
        <v>15.943099999999999</v>
      </c>
      <c r="P907" s="184">
        <v>14.9617</v>
      </c>
      <c r="Q907" s="184">
        <v>19.174399999999999</v>
      </c>
      <c r="R907" s="184">
        <v>32.758000000000003</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44440</v>
      </c>
      <c r="E908" s="184">
        <v>107.23</v>
      </c>
      <c r="F908" s="184">
        <v>-0.1583</v>
      </c>
      <c r="G908" s="184">
        <v>2.3089</v>
      </c>
      <c r="H908" s="184">
        <v>3.2149000000000001</v>
      </c>
      <c r="I908" s="184">
        <v>3.0066999999999999</v>
      </c>
      <c r="J908" s="184">
        <v>5.8956999999999997</v>
      </c>
      <c r="K908" s="184">
        <v>11.2691</v>
      </c>
      <c r="L908" s="184">
        <v>18.8934</v>
      </c>
      <c r="M908" s="184">
        <v>38.147399999999998</v>
      </c>
      <c r="N908" s="184">
        <v>57.9467</v>
      </c>
      <c r="O908" s="184">
        <v>17.912400000000002</v>
      </c>
      <c r="P908" s="184">
        <v>15.7485</v>
      </c>
      <c r="Q908" s="184">
        <v>16.1829</v>
      </c>
      <c r="R908" s="184">
        <v>32.485799999999998</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44440</v>
      </c>
      <c r="E909" s="184">
        <v>114.08</v>
      </c>
      <c r="F909" s="184">
        <v>-0.1575</v>
      </c>
      <c r="G909" s="184">
        <v>2.3231000000000002</v>
      </c>
      <c r="H909" s="184">
        <v>3.2305000000000001</v>
      </c>
      <c r="I909" s="184">
        <v>3.044</v>
      </c>
      <c r="J909" s="184">
        <v>5.9828999999999999</v>
      </c>
      <c r="K909" s="184">
        <v>11.5261</v>
      </c>
      <c r="L909" s="184">
        <v>19.468</v>
      </c>
      <c r="M909" s="184">
        <v>39.122</v>
      </c>
      <c r="N909" s="184">
        <v>59.3964</v>
      </c>
      <c r="O909" s="184">
        <v>18.832100000000001</v>
      </c>
      <c r="P909" s="184">
        <v>16.648299999999999</v>
      </c>
      <c r="Q909" s="184">
        <v>16.209</v>
      </c>
      <c r="R909" s="184">
        <v>33.570900000000002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44440</v>
      </c>
      <c r="E910" s="184">
        <v>52.06</v>
      </c>
      <c r="F910" s="184">
        <v>5.6500000000000002E-2</v>
      </c>
      <c r="G910" s="184">
        <v>1.911</v>
      </c>
      <c r="H910" s="184">
        <v>2.3565999999999998</v>
      </c>
      <c r="I910" s="184">
        <v>1.0385</v>
      </c>
      <c r="J910" s="184">
        <v>-0.31979999999999997</v>
      </c>
      <c r="K910" s="184">
        <v>3.3786</v>
      </c>
      <c r="L910" s="184">
        <v>21.808599999999998</v>
      </c>
      <c r="M910" s="184">
        <v>41.951900000000002</v>
      </c>
      <c r="N910" s="184">
        <v>61.122100000000003</v>
      </c>
      <c r="O910" s="184">
        <v>15.9894</v>
      </c>
      <c r="P910" s="184">
        <v>15.0962</v>
      </c>
      <c r="Q910" s="184">
        <v>13.428900000000001</v>
      </c>
      <c r="R910" s="184">
        <v>31.755600000000001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44440</v>
      </c>
      <c r="E911" s="184">
        <v>54.032499999999999</v>
      </c>
      <c r="F911" s="184">
        <v>6.2E-2</v>
      </c>
      <c r="G911" s="184">
        <v>1.9403999999999999</v>
      </c>
      <c r="H911" s="184">
        <v>2.3980999999999999</v>
      </c>
      <c r="I911" s="184">
        <v>1.1193</v>
      </c>
      <c r="J911" s="184">
        <v>-0.1336</v>
      </c>
      <c r="K911" s="184">
        <v>3.8534999999999999</v>
      </c>
      <c r="L911" s="184">
        <v>23.165900000000001</v>
      </c>
      <c r="M911" s="184">
        <v>44.252499999999998</v>
      </c>
      <c r="N911" s="184">
        <v>64.486000000000004</v>
      </c>
      <c r="O911" s="184">
        <v>17.690300000000001</v>
      </c>
      <c r="P911" s="184">
        <v>16.200199999999999</v>
      </c>
      <c r="Q911" s="184">
        <v>18.309999999999999</v>
      </c>
      <c r="R911" s="184">
        <v>34.112000000000002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44440</v>
      </c>
      <c r="E912" s="184">
        <v>250.875</v>
      </c>
      <c r="F912" s="184">
        <v>9.6000000000000002E-2</v>
      </c>
      <c r="G912" s="184">
        <v>3.0625</v>
      </c>
      <c r="H912" s="184">
        <v>4.0690999999999997</v>
      </c>
      <c r="I912" s="184">
        <v>5.0031999999999996</v>
      </c>
      <c r="J912" s="184">
        <v>7.2718999999999996</v>
      </c>
      <c r="K912" s="184">
        <v>15.1135</v>
      </c>
      <c r="L912" s="184">
        <v>25.016500000000001</v>
      </c>
      <c r="M912" s="184">
        <v>38.839700000000001</v>
      </c>
      <c r="N912" s="184">
        <v>55.4709</v>
      </c>
      <c r="O912" s="184">
        <v>19.116299999999999</v>
      </c>
      <c r="P912" s="184">
        <v>18.409600000000001</v>
      </c>
      <c r="Q912" s="184">
        <v>17.610800000000001</v>
      </c>
      <c r="R912" s="184">
        <v>32.158900000000003</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44440</v>
      </c>
      <c r="E913" s="184">
        <v>231.51920000000001</v>
      </c>
      <c r="F913" s="184">
        <v>9.3200000000000005E-2</v>
      </c>
      <c r="G913" s="184">
        <v>3.0487000000000002</v>
      </c>
      <c r="H913" s="184">
        <v>4.0498000000000003</v>
      </c>
      <c r="I913" s="184">
        <v>4.9641999999999999</v>
      </c>
      <c r="J913" s="184">
        <v>7.1761999999999997</v>
      </c>
      <c r="K913" s="184">
        <v>14.812900000000001</v>
      </c>
      <c r="L913" s="184">
        <v>24.3416</v>
      </c>
      <c r="M913" s="184">
        <v>37.717599999999997</v>
      </c>
      <c r="N913" s="184">
        <v>53.83</v>
      </c>
      <c r="O913" s="184">
        <v>17.909700000000001</v>
      </c>
      <c r="P913" s="184">
        <v>17.247</v>
      </c>
      <c r="Q913" s="184">
        <v>20.431000000000001</v>
      </c>
      <c r="R913" s="184">
        <v>30.769600000000001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44440</v>
      </c>
      <c r="E914" s="184">
        <v>269.46629999999999</v>
      </c>
      <c r="F914" s="184">
        <v>-0.30719999999999997</v>
      </c>
      <c r="G914" s="184">
        <v>2.2067000000000001</v>
      </c>
      <c r="H914" s="184">
        <v>2.9548999999999999</v>
      </c>
      <c r="I914" s="184">
        <v>3.2791000000000001</v>
      </c>
      <c r="J914" s="184">
        <v>8.0527999999999995</v>
      </c>
      <c r="K914" s="184">
        <v>12.4253</v>
      </c>
      <c r="L914" s="184">
        <v>16.726199999999999</v>
      </c>
      <c r="M914" s="184">
        <v>33.488999999999997</v>
      </c>
      <c r="N914" s="184">
        <v>47.506599999999999</v>
      </c>
      <c r="O914" s="184">
        <v>13.8757</v>
      </c>
      <c r="P914" s="184">
        <v>15.469099999999999</v>
      </c>
      <c r="Q914" s="184">
        <v>18.8172</v>
      </c>
      <c r="R914" s="184">
        <v>23.610700000000001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44440</v>
      </c>
      <c r="E915" s="184">
        <v>287.44720000000001</v>
      </c>
      <c r="F915" s="184">
        <v>-0.30449999999999999</v>
      </c>
      <c r="G915" s="184">
        <v>2.2204000000000002</v>
      </c>
      <c r="H915" s="184">
        <v>2.9742999999999999</v>
      </c>
      <c r="I915" s="184">
        <v>3.3180000000000001</v>
      </c>
      <c r="J915" s="184">
        <v>8.1486000000000001</v>
      </c>
      <c r="K915" s="184">
        <v>12.7034</v>
      </c>
      <c r="L915" s="184">
        <v>17.3033</v>
      </c>
      <c r="M915" s="184">
        <v>34.464399999999998</v>
      </c>
      <c r="N915" s="184">
        <v>48.953699999999998</v>
      </c>
      <c r="O915" s="184">
        <v>14.9169</v>
      </c>
      <c r="P915" s="184">
        <v>16.612500000000001</v>
      </c>
      <c r="Q915" s="184">
        <v>14.132400000000001</v>
      </c>
      <c r="R915" s="184">
        <v>24.741199999999999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44440</v>
      </c>
      <c r="E916" s="184">
        <v>15.307700000000001</v>
      </c>
      <c r="F916" s="184">
        <v>-2.0899999999999998E-2</v>
      </c>
      <c r="G916" s="184">
        <v>2.8529</v>
      </c>
      <c r="H916" s="184">
        <v>3.2490000000000001</v>
      </c>
      <c r="I916" s="184">
        <v>2.4302999999999999</v>
      </c>
      <c r="J916" s="184">
        <v>6.2076000000000002</v>
      </c>
      <c r="K916" s="184">
        <v>13.5603</v>
      </c>
      <c r="L916" s="184">
        <v>20.0566</v>
      </c>
      <c r="M916" s="184">
        <v>40.799300000000002</v>
      </c>
      <c r="N916" s="184">
        <v>59.433599999999998</v>
      </c>
      <c r="O916" s="184"/>
      <c r="P916" s="184"/>
      <c r="Q916" s="184">
        <v>27.679099999999998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44440</v>
      </c>
      <c r="E917" s="184">
        <v>14.808</v>
      </c>
      <c r="F917" s="184">
        <v>-2.5000000000000001E-2</v>
      </c>
      <c r="G917" s="184">
        <v>2.8290000000000002</v>
      </c>
      <c r="H917" s="184">
        <v>3.2153999999999998</v>
      </c>
      <c r="I917" s="184">
        <v>2.3641999999999999</v>
      </c>
      <c r="J917" s="184">
        <v>6.0449000000000002</v>
      </c>
      <c r="K917" s="184">
        <v>13.146100000000001</v>
      </c>
      <c r="L917" s="184">
        <v>19.084199999999999</v>
      </c>
      <c r="M917" s="184">
        <v>39.059199999999997</v>
      </c>
      <c r="N917" s="184">
        <v>56.787999999999997</v>
      </c>
      <c r="O917" s="184"/>
      <c r="P917" s="184"/>
      <c r="Q917" s="184">
        <v>25.270199999999999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44440</v>
      </c>
      <c r="E918" s="184">
        <v>17.93</v>
      </c>
      <c r="F918" s="184">
        <v>-0.16700000000000001</v>
      </c>
      <c r="G918" s="184">
        <v>2.5743999999999998</v>
      </c>
      <c r="H918" s="184">
        <v>3.1052</v>
      </c>
      <c r="I918" s="184">
        <v>3.0459999999999998</v>
      </c>
      <c r="J918" s="184">
        <v>6.4095000000000004</v>
      </c>
      <c r="K918" s="184">
        <v>15.7521</v>
      </c>
      <c r="L918" s="184">
        <v>20.659500000000001</v>
      </c>
      <c r="M918" s="184">
        <v>38.669800000000002</v>
      </c>
      <c r="N918" s="184">
        <v>57.557099999999998</v>
      </c>
      <c r="O918" s="184"/>
      <c r="P918" s="184"/>
      <c r="Q918" s="184">
        <v>32.466700000000003</v>
      </c>
      <c r="R918" s="184">
        <v>32.366100000000003</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44440</v>
      </c>
      <c r="E919" s="184">
        <v>17.600000000000001</v>
      </c>
      <c r="F919" s="184">
        <v>-0.17019999999999999</v>
      </c>
      <c r="G919" s="184">
        <v>2.5640999999999998</v>
      </c>
      <c r="H919" s="184">
        <v>3.1049000000000002</v>
      </c>
      <c r="I919" s="184">
        <v>3.0445000000000002</v>
      </c>
      <c r="J919" s="184">
        <v>6.2801999999999998</v>
      </c>
      <c r="K919" s="184">
        <v>15.4856</v>
      </c>
      <c r="L919" s="184">
        <v>20.218599999999999</v>
      </c>
      <c r="M919" s="184">
        <v>37.930999999999997</v>
      </c>
      <c r="N919" s="184">
        <v>56.166800000000002</v>
      </c>
      <c r="O919" s="184"/>
      <c r="P919" s="184"/>
      <c r="Q919" s="184">
        <v>31.286999999999999</v>
      </c>
      <c r="R919" s="184">
        <v>31.211400000000001</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-1.105400000000001E-2</v>
      </c>
      <c r="G920" s="186">
        <v>2.6752159999999994</v>
      </c>
      <c r="H920" s="186">
        <v>3.395249999999999</v>
      </c>
      <c r="I920" s="186">
        <v>3.1228879999999992</v>
      </c>
      <c r="J920" s="186">
        <v>5.8292639999999984</v>
      </c>
      <c r="K920" s="186">
        <v>11.734689999999999</v>
      </c>
      <c r="L920" s="186">
        <v>18.552065999999996</v>
      </c>
      <c r="M920" s="186">
        <v>35.506056000000001</v>
      </c>
      <c r="N920" s="186">
        <v>52.973534782608695</v>
      </c>
      <c r="O920" s="186">
        <v>14.643991176470587</v>
      </c>
      <c r="P920" s="186">
        <v>14.902496666666668</v>
      </c>
      <c r="Q920" s="186">
        <v>21.574569999999994</v>
      </c>
      <c r="R920" s="186">
        <v>28.152835714285704</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-5.3349999999999995E-2</v>
      </c>
      <c r="G921" s="186">
        <v>2.6724999999999999</v>
      </c>
      <c r="H921" s="186">
        <v>3.2397499999999999</v>
      </c>
      <c r="I921" s="186">
        <v>3.02535</v>
      </c>
      <c r="J921" s="186">
        <v>6.0021500000000003</v>
      </c>
      <c r="K921" s="186">
        <v>12.175699999999999</v>
      </c>
      <c r="L921" s="186">
        <v>19.092599999999997</v>
      </c>
      <c r="M921" s="186">
        <v>37.521999999999998</v>
      </c>
      <c r="N921" s="186">
        <v>54.186799999999998</v>
      </c>
      <c r="O921" s="186">
        <v>15.041499999999999</v>
      </c>
      <c r="P921" s="186">
        <v>14.87425</v>
      </c>
      <c r="Q921" s="186">
        <v>17.442050000000002</v>
      </c>
      <c r="R921" s="186">
        <v>27.544</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44440</v>
      </c>
      <c r="E924" s="184">
        <v>17.964099999999998</v>
      </c>
      <c r="F924" s="184">
        <v>31.113499999999998</v>
      </c>
      <c r="G924" s="184">
        <v>31.424900000000001</v>
      </c>
      <c r="H924" s="184">
        <v>19.491099999999999</v>
      </c>
      <c r="I924" s="184">
        <v>9.4969999999999999</v>
      </c>
      <c r="J924" s="184">
        <v>5.4573</v>
      </c>
      <c r="K924" s="184">
        <v>-2.1067</v>
      </c>
      <c r="L924" s="184">
        <v>4.3284000000000002</v>
      </c>
      <c r="M924" s="184">
        <v>1.8549</v>
      </c>
      <c r="N924" s="184">
        <v>2.8936999999999999</v>
      </c>
      <c r="O924" s="184">
        <v>9.9781999999999993</v>
      </c>
      <c r="P924" s="184">
        <v>7.55</v>
      </c>
      <c r="Q924" s="184">
        <v>8.8111999999999995</v>
      </c>
      <c r="R924" s="184">
        <v>6.8491999999999997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44440</v>
      </c>
      <c r="E925" s="184">
        <v>17.673999999999999</v>
      </c>
      <c r="F925" s="184">
        <v>31.004000000000001</v>
      </c>
      <c r="G925" s="184">
        <v>31.193000000000001</v>
      </c>
      <c r="H925" s="184">
        <v>19.277200000000001</v>
      </c>
      <c r="I925" s="184">
        <v>9.282</v>
      </c>
      <c r="J925" s="184">
        <v>5.2439999999999998</v>
      </c>
      <c r="K925" s="184">
        <v>-2.3165</v>
      </c>
      <c r="L925" s="184">
        <v>4.1082000000000001</v>
      </c>
      <c r="M925" s="184">
        <v>1.6419999999999999</v>
      </c>
      <c r="N925" s="184">
        <v>2.6806000000000001</v>
      </c>
      <c r="O925" s="184">
        <v>9.7368000000000006</v>
      </c>
      <c r="P925" s="184">
        <v>7.3040000000000003</v>
      </c>
      <c r="Q925" s="184">
        <v>8.5562000000000005</v>
      </c>
      <c r="R925" s="184">
        <v>6.6261999999999999</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44440</v>
      </c>
      <c r="E926" s="184">
        <v>19.578700000000001</v>
      </c>
      <c r="F926" s="184">
        <v>52.461300000000001</v>
      </c>
      <c r="G926" s="184">
        <v>30.664999999999999</v>
      </c>
      <c r="H926" s="184">
        <v>30.053799999999999</v>
      </c>
      <c r="I926" s="184">
        <v>22.4023</v>
      </c>
      <c r="J926" s="184">
        <v>17.124300000000002</v>
      </c>
      <c r="K926" s="184">
        <v>6.6634000000000002</v>
      </c>
      <c r="L926" s="184">
        <v>8.8402999999999992</v>
      </c>
      <c r="M926" s="184">
        <v>3.5470000000000002</v>
      </c>
      <c r="N926" s="184">
        <v>5.0652999999999997</v>
      </c>
      <c r="O926" s="184">
        <v>11.9086</v>
      </c>
      <c r="P926" s="184">
        <v>9.0111000000000008</v>
      </c>
      <c r="Q926" s="184">
        <v>10.111000000000001</v>
      </c>
      <c r="R926" s="184">
        <v>8.6743000000000006</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44440</v>
      </c>
      <c r="E927" s="184">
        <v>19.8949</v>
      </c>
      <c r="F927" s="184">
        <v>52.7303</v>
      </c>
      <c r="G927" s="184">
        <v>30.8416</v>
      </c>
      <c r="H927" s="184">
        <v>30.2362</v>
      </c>
      <c r="I927" s="184">
        <v>22.5764</v>
      </c>
      <c r="J927" s="184">
        <v>17.289300000000001</v>
      </c>
      <c r="K927" s="184">
        <v>6.8278999999999996</v>
      </c>
      <c r="L927" s="184">
        <v>9.0081000000000007</v>
      </c>
      <c r="M927" s="184">
        <v>3.7115999999999998</v>
      </c>
      <c r="N927" s="184">
        <v>5.234</v>
      </c>
      <c r="O927" s="184">
        <v>12.1166</v>
      </c>
      <c r="P927" s="184">
        <v>9.2141000000000002</v>
      </c>
      <c r="Q927" s="184">
        <v>10.3642</v>
      </c>
      <c r="R927" s="184">
        <v>8.8529999999999998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44440</v>
      </c>
      <c r="E928" s="184">
        <v>36.889499999999998</v>
      </c>
      <c r="F928" s="184">
        <v>42.397300000000001</v>
      </c>
      <c r="G928" s="184">
        <v>27.092099999999999</v>
      </c>
      <c r="H928" s="184">
        <v>26.666899999999998</v>
      </c>
      <c r="I928" s="184">
        <v>20.198499999999999</v>
      </c>
      <c r="J928" s="184">
        <v>16.264700000000001</v>
      </c>
      <c r="K928" s="184">
        <v>6.6363000000000003</v>
      </c>
      <c r="L928" s="184">
        <v>8.3613</v>
      </c>
      <c r="M928" s="184">
        <v>2.9106999999999998</v>
      </c>
      <c r="N928" s="184">
        <v>4.7931999999999997</v>
      </c>
      <c r="O928" s="184">
        <v>12.6135</v>
      </c>
      <c r="P928" s="184">
        <v>10.1014</v>
      </c>
      <c r="Q928" s="184">
        <v>10.3325</v>
      </c>
      <c r="R928" s="184">
        <v>8.3240999999999996</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44440</v>
      </c>
      <c r="E929" s="184">
        <v>36.538699999999999</v>
      </c>
      <c r="F929" s="184">
        <v>42.304200000000002</v>
      </c>
      <c r="G929" s="184">
        <v>26.950700000000001</v>
      </c>
      <c r="H929" s="184">
        <v>26.5349</v>
      </c>
      <c r="I929" s="184">
        <v>20.067900000000002</v>
      </c>
      <c r="J929" s="184">
        <v>16.130099999999999</v>
      </c>
      <c r="K929" s="184">
        <v>6.5046999999999997</v>
      </c>
      <c r="L929" s="184">
        <v>8.2262000000000004</v>
      </c>
      <c r="M929" s="184">
        <v>2.7783000000000002</v>
      </c>
      <c r="N929" s="184">
        <v>4.6566999999999998</v>
      </c>
      <c r="O929" s="184">
        <v>12.472</v>
      </c>
      <c r="P929" s="184">
        <v>9.9766999999999992</v>
      </c>
      <c r="Q929" s="184">
        <v>6.8723000000000001</v>
      </c>
      <c r="R929" s="184">
        <v>8.1801999999999992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44440</v>
      </c>
      <c r="E930" s="184">
        <v>50.668199999999999</v>
      </c>
      <c r="F930" s="184">
        <v>22.850100000000001</v>
      </c>
      <c r="G930" s="184">
        <v>18.560700000000001</v>
      </c>
      <c r="H930" s="184">
        <v>21.410599999999999</v>
      </c>
      <c r="I930" s="184">
        <v>17.3992</v>
      </c>
      <c r="J930" s="184">
        <v>13.8474</v>
      </c>
      <c r="K930" s="184">
        <v>6.4356999999999998</v>
      </c>
      <c r="L930" s="184">
        <v>8.0594999999999999</v>
      </c>
      <c r="M930" s="184">
        <v>2.7770000000000001</v>
      </c>
      <c r="N930" s="184">
        <v>4.1311</v>
      </c>
      <c r="O930" s="184">
        <v>10.5144</v>
      </c>
      <c r="P930" s="184">
        <v>9.2024000000000008</v>
      </c>
      <c r="Q930" s="184">
        <v>8.1552000000000007</v>
      </c>
      <c r="R930" s="184">
        <v>7.1959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44440</v>
      </c>
      <c r="E931" s="184">
        <v>52.043999999999997</v>
      </c>
      <c r="F931" s="184">
        <v>23.1586</v>
      </c>
      <c r="G931" s="184">
        <v>18.8583</v>
      </c>
      <c r="H931" s="184">
        <v>21.710999999999999</v>
      </c>
      <c r="I931" s="184">
        <v>17.707799999999999</v>
      </c>
      <c r="J931" s="184">
        <v>14.158799999999999</v>
      </c>
      <c r="K931" s="184">
        <v>6.7504</v>
      </c>
      <c r="L931" s="184">
        <v>8.3813999999999993</v>
      </c>
      <c r="M931" s="184">
        <v>3.0931000000000002</v>
      </c>
      <c r="N931" s="184">
        <v>4.4534000000000002</v>
      </c>
      <c r="O931" s="184">
        <v>10.8581</v>
      </c>
      <c r="P931" s="184">
        <v>9.5517000000000003</v>
      </c>
      <c r="Q931" s="184">
        <v>10.0214</v>
      </c>
      <c r="R931" s="184">
        <v>7.5227000000000004</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37.252412499999998</v>
      </c>
      <c r="G932" s="186">
        <v>26.948287499999999</v>
      </c>
      <c r="H932" s="186">
        <v>24.422712499999996</v>
      </c>
      <c r="I932" s="186">
        <v>17.3913875</v>
      </c>
      <c r="J932" s="186">
        <v>13.1894875</v>
      </c>
      <c r="K932" s="186">
        <v>4.4244000000000003</v>
      </c>
      <c r="L932" s="186">
        <v>7.4141749999999993</v>
      </c>
      <c r="M932" s="186">
        <v>2.7893250000000003</v>
      </c>
      <c r="N932" s="186">
        <v>4.2385000000000002</v>
      </c>
      <c r="O932" s="186">
        <v>11.274774999999998</v>
      </c>
      <c r="P932" s="186">
        <v>8.9889250000000001</v>
      </c>
      <c r="Q932" s="186">
        <v>9.1530000000000005</v>
      </c>
      <c r="R932" s="186">
        <v>7.7782000000000009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36.708849999999998</v>
      </c>
      <c r="G933" s="186">
        <v>28.878549999999997</v>
      </c>
      <c r="H933" s="186">
        <v>24.122949999999999</v>
      </c>
      <c r="I933" s="186">
        <v>18.88785</v>
      </c>
      <c r="J933" s="186">
        <v>15.144449999999999</v>
      </c>
      <c r="K933" s="186">
        <v>6.5705</v>
      </c>
      <c r="L933" s="186">
        <v>8.2937499999999993</v>
      </c>
      <c r="M933" s="186">
        <v>2.8445</v>
      </c>
      <c r="N933" s="186">
        <v>4.5550499999999996</v>
      </c>
      <c r="O933" s="186">
        <v>11.38335</v>
      </c>
      <c r="P933" s="186">
        <v>9.2082499999999996</v>
      </c>
      <c r="Q933" s="186">
        <v>9.4162999999999997</v>
      </c>
      <c r="R933" s="186">
        <v>7.8514499999999998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44440</v>
      </c>
      <c r="E936" s="184">
        <v>4315.6768000000002</v>
      </c>
      <c r="F936" s="184">
        <v>4.6184000000000003</v>
      </c>
      <c r="G936" s="184">
        <v>-18.192</v>
      </c>
      <c r="H936" s="184">
        <v>-21.388100000000001</v>
      </c>
      <c r="I936" s="184">
        <v>-2.1436000000000002</v>
      </c>
      <c r="J936" s="184">
        <v>-28.559799999999999</v>
      </c>
      <c r="K936" s="184">
        <v>-18.3508</v>
      </c>
      <c r="L936" s="184">
        <v>5.9381000000000004</v>
      </c>
      <c r="M936" s="184">
        <v>-2.8092000000000001</v>
      </c>
      <c r="N936" s="184">
        <v>-10.6305</v>
      </c>
      <c r="O936" s="184">
        <v>15.147600000000001</v>
      </c>
      <c r="P936" s="184">
        <v>7.61</v>
      </c>
      <c r="Q936" s="184">
        <v>6.6177000000000001</v>
      </c>
      <c r="R936" s="184">
        <v>8.4033999999999995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44440</v>
      </c>
      <c r="E937" s="184">
        <v>14.5624</v>
      </c>
      <c r="F937" s="184">
        <v>10.530099999999999</v>
      </c>
      <c r="G937" s="184">
        <v>36.6267</v>
      </c>
      <c r="H937" s="184">
        <v>-18.588699999999999</v>
      </c>
      <c r="I937" s="184">
        <v>0.46560000000000001</v>
      </c>
      <c r="J937" s="184">
        <v>-22.3187</v>
      </c>
      <c r="K937" s="184">
        <v>-15.4682</v>
      </c>
      <c r="L937" s="184">
        <v>4.0065999999999997</v>
      </c>
      <c r="M937" s="184">
        <v>-3.9112</v>
      </c>
      <c r="N937" s="184">
        <v>-10.661799999999999</v>
      </c>
      <c r="O937" s="184">
        <v>14.4137</v>
      </c>
      <c r="P937" s="184">
        <v>7.3909000000000002</v>
      </c>
      <c r="Q937" s="184">
        <v>4.0541999999999998</v>
      </c>
      <c r="R937" s="184">
        <v>9.4190000000000005</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44440</v>
      </c>
      <c r="E938" s="184">
        <v>14.931900000000001</v>
      </c>
      <c r="F938" s="184">
        <v>11.2478</v>
      </c>
      <c r="G938" s="184">
        <v>37.098500000000001</v>
      </c>
      <c r="H938" s="184">
        <v>-18.130299999999998</v>
      </c>
      <c r="I938" s="184">
        <v>0.92569999999999997</v>
      </c>
      <c r="J938" s="184">
        <v>-21.8627</v>
      </c>
      <c r="K938" s="184">
        <v>-15.0238</v>
      </c>
      <c r="L938" s="184">
        <v>4.4622999999999999</v>
      </c>
      <c r="M938" s="184">
        <v>-3.4729000000000001</v>
      </c>
      <c r="N938" s="184">
        <v>-10.278</v>
      </c>
      <c r="O938" s="184">
        <v>14.822100000000001</v>
      </c>
      <c r="P938" s="184">
        <v>7.7331000000000003</v>
      </c>
      <c r="Q938" s="184">
        <v>3.9963000000000002</v>
      </c>
      <c r="R938" s="184">
        <v>9.8398000000000003</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44440</v>
      </c>
      <c r="E939" s="184">
        <v>40.917200000000001</v>
      </c>
      <c r="F939" s="184">
        <v>4.7285000000000004</v>
      </c>
      <c r="G939" s="184">
        <v>-18.081499999999998</v>
      </c>
      <c r="H939" s="184">
        <v>-21.308900000000001</v>
      </c>
      <c r="I939" s="184">
        <v>-2.1455000000000002</v>
      </c>
      <c r="J939" s="184">
        <v>-28.494800000000001</v>
      </c>
      <c r="K939" s="184">
        <v>-18.379300000000001</v>
      </c>
      <c r="L939" s="184">
        <v>5.8860000000000001</v>
      </c>
      <c r="M939" s="184">
        <v>-2.7719</v>
      </c>
      <c r="N939" s="184">
        <v>-10.5273</v>
      </c>
      <c r="O939" s="184">
        <v>15.058</v>
      </c>
      <c r="P939" s="184">
        <v>7.0442999999999998</v>
      </c>
      <c r="Q939" s="184">
        <v>6.7102000000000004</v>
      </c>
      <c r="R939" s="184">
        <v>8.1637000000000004</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44440</v>
      </c>
      <c r="E940" s="184">
        <v>15.636200000000001</v>
      </c>
      <c r="F940" s="184">
        <v>-8.6349999999999998</v>
      </c>
      <c r="G940" s="184">
        <v>-5.3183999999999996</v>
      </c>
      <c r="H940" s="184">
        <v>-13.8026</v>
      </c>
      <c r="I940" s="184">
        <v>-6.9013</v>
      </c>
      <c r="J940" s="184">
        <v>-24.554200000000002</v>
      </c>
      <c r="K940" s="184">
        <v>-17.513100000000001</v>
      </c>
      <c r="L940" s="184">
        <v>3.9569000000000001</v>
      </c>
      <c r="M940" s="184">
        <v>-3.8037000000000001</v>
      </c>
      <c r="N940" s="184">
        <v>-9.2475000000000005</v>
      </c>
      <c r="O940" s="184">
        <v>14.911099999999999</v>
      </c>
      <c r="P940" s="184">
        <v>7.7542999999999997</v>
      </c>
      <c r="Q940" s="184">
        <v>3.6680000000000001</v>
      </c>
      <c r="R940" s="184">
        <v>10.056699999999999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44440</v>
      </c>
      <c r="E941" s="184">
        <v>14.509399999999999</v>
      </c>
      <c r="F941" s="184">
        <v>-9.3054000000000006</v>
      </c>
      <c r="G941" s="184">
        <v>-5.4297000000000004</v>
      </c>
      <c r="H941" s="184">
        <v>-14.0137</v>
      </c>
      <c r="I941" s="184">
        <v>-7.2213000000000003</v>
      </c>
      <c r="J941" s="184">
        <v>-24.9391</v>
      </c>
      <c r="K941" s="184">
        <v>-17.915900000000001</v>
      </c>
      <c r="L941" s="184">
        <v>3.9161999999999999</v>
      </c>
      <c r="M941" s="184">
        <v>-3.9847000000000001</v>
      </c>
      <c r="N941" s="184">
        <v>-9.4877000000000002</v>
      </c>
      <c r="O941" s="184">
        <v>14.559699999999999</v>
      </c>
      <c r="P941" s="184">
        <v>7.2362000000000002</v>
      </c>
      <c r="Q941" s="184">
        <v>3.8416000000000001</v>
      </c>
      <c r="R941" s="184">
        <v>9.7537000000000003</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44440</v>
      </c>
      <c r="E942" s="184">
        <v>17.968299999999999</v>
      </c>
      <c r="F942" s="184">
        <v>274.04059999999998</v>
      </c>
      <c r="G942" s="184">
        <v>56.664400000000001</v>
      </c>
      <c r="H942" s="184">
        <v>31.501100000000001</v>
      </c>
      <c r="I942" s="184">
        <v>20.075199999999999</v>
      </c>
      <c r="J942" s="184">
        <v>-77.213800000000006</v>
      </c>
      <c r="K942" s="184">
        <v>-60.3292</v>
      </c>
      <c r="L942" s="184">
        <v>5.9071999999999996</v>
      </c>
      <c r="M942" s="184">
        <v>-10.087899999999999</v>
      </c>
      <c r="N942" s="184">
        <v>-20.7925</v>
      </c>
      <c r="O942" s="184">
        <v>20.0121</v>
      </c>
      <c r="P942" s="184">
        <v>4.5590000000000002</v>
      </c>
      <c r="Q942" s="184">
        <v>0.1113</v>
      </c>
      <c r="R942" s="184">
        <v>7.7485999999999997</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44440</v>
      </c>
      <c r="E943" s="184">
        <v>17.242799999999999</v>
      </c>
      <c r="F943" s="184">
        <v>273.62470000000002</v>
      </c>
      <c r="G943" s="184">
        <v>56.1004</v>
      </c>
      <c r="H943" s="184">
        <v>30.936900000000001</v>
      </c>
      <c r="I943" s="184">
        <v>19.4986</v>
      </c>
      <c r="J943" s="184">
        <v>-77.726799999999997</v>
      </c>
      <c r="K943" s="184">
        <v>-60.780299999999997</v>
      </c>
      <c r="L943" s="184">
        <v>5.2915000000000001</v>
      </c>
      <c r="M943" s="184">
        <v>-10.6708</v>
      </c>
      <c r="N943" s="184">
        <v>-21.2852</v>
      </c>
      <c r="O943" s="184">
        <v>19.359300000000001</v>
      </c>
      <c r="P943" s="184">
        <v>4.0223000000000004</v>
      </c>
      <c r="Q943" s="184">
        <v>3.9752999999999998</v>
      </c>
      <c r="R943" s="184">
        <v>7.1708999999999996</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44440</v>
      </c>
      <c r="E944" s="184">
        <v>42.040500000000002</v>
      </c>
      <c r="F944" s="184">
        <v>4.6889000000000003</v>
      </c>
      <c r="G944" s="184">
        <v>-18.169699999999999</v>
      </c>
      <c r="H944" s="184">
        <v>-21.369299999999999</v>
      </c>
      <c r="I944" s="184">
        <v>-2.2181999999999999</v>
      </c>
      <c r="J944" s="184">
        <v>-28.537099999999999</v>
      </c>
      <c r="K944" s="184">
        <v>-18.444800000000001</v>
      </c>
      <c r="L944" s="184">
        <v>5.8400999999999996</v>
      </c>
      <c r="M944" s="184">
        <v>-2.923</v>
      </c>
      <c r="N944" s="184">
        <v>-10.74</v>
      </c>
      <c r="O944" s="184">
        <v>14.769399999999999</v>
      </c>
      <c r="P944" s="184">
        <v>7.62</v>
      </c>
      <c r="Q944" s="184">
        <v>7.9694000000000003</v>
      </c>
      <c r="R944" s="184">
        <v>7.9584999999999999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44440</v>
      </c>
      <c r="E945" s="184">
        <v>14.906000000000001</v>
      </c>
      <c r="F945" s="184">
        <v>-52.570799999999998</v>
      </c>
      <c r="G945" s="184">
        <v>-3.8668999999999998</v>
      </c>
      <c r="H945" s="184">
        <v>-26.381499999999999</v>
      </c>
      <c r="I945" s="184">
        <v>-13.3985</v>
      </c>
      <c r="J945" s="184">
        <v>-28.391300000000001</v>
      </c>
      <c r="K945" s="184">
        <v>-18.295100000000001</v>
      </c>
      <c r="L945" s="184">
        <v>3.5255999999999998</v>
      </c>
      <c r="M945" s="184">
        <v>-4.0761000000000003</v>
      </c>
      <c r="N945" s="184">
        <v>-10.4551</v>
      </c>
      <c r="O945" s="184">
        <v>14.485900000000001</v>
      </c>
      <c r="P945" s="184">
        <v>7.5290999999999997</v>
      </c>
      <c r="Q945" s="184">
        <v>4.1395999999999997</v>
      </c>
      <c r="R945" s="184">
        <v>9.5606000000000009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44440</v>
      </c>
      <c r="E946" s="184">
        <v>15.409800000000001</v>
      </c>
      <c r="F946" s="184">
        <v>-52.271599999999999</v>
      </c>
      <c r="G946" s="184">
        <v>-3.5512000000000001</v>
      </c>
      <c r="H946" s="184">
        <v>-26.0258</v>
      </c>
      <c r="I946" s="184">
        <v>-13.0632</v>
      </c>
      <c r="J946" s="184">
        <v>-28.065999999999999</v>
      </c>
      <c r="K946" s="184">
        <v>-17.963200000000001</v>
      </c>
      <c r="L946" s="184">
        <v>3.9131</v>
      </c>
      <c r="M946" s="184">
        <v>-3.7126999999999999</v>
      </c>
      <c r="N946" s="184">
        <v>-10.095599999999999</v>
      </c>
      <c r="O946" s="184">
        <v>14.943899999999999</v>
      </c>
      <c r="P946" s="184">
        <v>7.9805000000000001</v>
      </c>
      <c r="Q946" s="184">
        <v>3.9521000000000002</v>
      </c>
      <c r="R946" s="184">
        <v>9.9966000000000008</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44440</v>
      </c>
      <c r="E947" s="184">
        <v>41.948300000000003</v>
      </c>
      <c r="F947" s="184">
        <v>4.6992000000000003</v>
      </c>
      <c r="G947" s="184">
        <v>-18.0883</v>
      </c>
      <c r="H947" s="184">
        <v>-21.2928</v>
      </c>
      <c r="I947" s="184">
        <v>-2.1486999999999998</v>
      </c>
      <c r="J947" s="184">
        <v>-28.520600000000002</v>
      </c>
      <c r="K947" s="184">
        <v>-18.410299999999999</v>
      </c>
      <c r="L947" s="184">
        <v>5.8463000000000003</v>
      </c>
      <c r="M947" s="184">
        <v>-2.9424000000000001</v>
      </c>
      <c r="N947" s="184">
        <v>-10.752700000000001</v>
      </c>
      <c r="O947" s="184">
        <v>14.8028</v>
      </c>
      <c r="P947" s="184">
        <v>7.2621000000000002</v>
      </c>
      <c r="Q947" s="184">
        <v>7.4831000000000003</v>
      </c>
      <c r="R947" s="184">
        <v>7.9012000000000002</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44440</v>
      </c>
      <c r="E948" s="184">
        <v>15.376099999999999</v>
      </c>
      <c r="F948" s="184">
        <v>-26.804400000000001</v>
      </c>
      <c r="G948" s="184">
        <v>-31.859400000000001</v>
      </c>
      <c r="H948" s="184">
        <v>-45.115600000000001</v>
      </c>
      <c r="I948" s="184">
        <v>-9.2756000000000007</v>
      </c>
      <c r="J948" s="184">
        <v>-31.9588</v>
      </c>
      <c r="K948" s="184">
        <v>-19.525400000000001</v>
      </c>
      <c r="L948" s="184">
        <v>3.0975000000000001</v>
      </c>
      <c r="M948" s="184">
        <v>-4.9241999999999999</v>
      </c>
      <c r="N948" s="184">
        <v>-10.558299999999999</v>
      </c>
      <c r="O948" s="184">
        <v>13.803100000000001</v>
      </c>
      <c r="P948" s="184">
        <v>7.2774999999999999</v>
      </c>
      <c r="Q948" s="184">
        <v>4.4421999999999997</v>
      </c>
      <c r="R948" s="184">
        <v>8.9685000000000006</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44440</v>
      </c>
      <c r="E949" s="184">
        <v>15.752000000000001</v>
      </c>
      <c r="F949" s="184">
        <v>-26.165199999999999</v>
      </c>
      <c r="G949" s="184">
        <v>-31.4239</v>
      </c>
      <c r="H949" s="184">
        <v>-44.666400000000003</v>
      </c>
      <c r="I949" s="184">
        <v>-8.8248999999999995</v>
      </c>
      <c r="J949" s="184">
        <v>-31.529199999999999</v>
      </c>
      <c r="K949" s="184">
        <v>-19.106999999999999</v>
      </c>
      <c r="L949" s="184">
        <v>3.5390000000000001</v>
      </c>
      <c r="M949" s="184">
        <v>-4.5069999999999997</v>
      </c>
      <c r="N949" s="184">
        <v>-10.166700000000001</v>
      </c>
      <c r="O949" s="184">
        <v>14.1791</v>
      </c>
      <c r="P949" s="184">
        <v>7.5788000000000002</v>
      </c>
      <c r="Q949" s="184">
        <v>3.8990999999999998</v>
      </c>
      <c r="R949" s="184">
        <v>9.3211999999999993</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44440</v>
      </c>
      <c r="E950" s="184">
        <v>4356.4313000000002</v>
      </c>
      <c r="F950" s="184">
        <v>4.9800000000000004</v>
      </c>
      <c r="G950" s="184">
        <v>-18.196400000000001</v>
      </c>
      <c r="H950" s="184">
        <v>-21.438800000000001</v>
      </c>
      <c r="I950" s="184">
        <v>-2.004</v>
      </c>
      <c r="J950" s="184">
        <v>-28.6813</v>
      </c>
      <c r="K950" s="184">
        <v>-18.429300000000001</v>
      </c>
      <c r="L950" s="184">
        <v>6.2386999999999997</v>
      </c>
      <c r="M950" s="184">
        <v>-2.6623999999999999</v>
      </c>
      <c r="N950" s="184">
        <v>-10.581899999999999</v>
      </c>
      <c r="O950" s="184">
        <v>14.978300000000001</v>
      </c>
      <c r="P950" s="184">
        <v>7.7939999999999996</v>
      </c>
      <c r="Q950" s="184">
        <v>4.2256999999999998</v>
      </c>
      <c r="R950" s="184">
        <v>8.1705000000000005</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44440</v>
      </c>
      <c r="E951" s="184">
        <v>12.8725</v>
      </c>
      <c r="F951" s="184">
        <v>-91.075299999999999</v>
      </c>
      <c r="G951" s="184">
        <v>-9.3452000000000002</v>
      </c>
      <c r="H951" s="184">
        <v>-34.604999999999997</v>
      </c>
      <c r="I951" s="184">
        <v>-22.110099999999999</v>
      </c>
      <c r="J951" s="184">
        <v>-30.6114</v>
      </c>
      <c r="K951" s="184">
        <v>-19.455500000000001</v>
      </c>
      <c r="L951" s="184">
        <v>2.5377999999999998</v>
      </c>
      <c r="M951" s="184">
        <v>-4.4985999999999997</v>
      </c>
      <c r="N951" s="184">
        <v>-9.4263999999999992</v>
      </c>
      <c r="O951" s="184">
        <v>13.7951</v>
      </c>
      <c r="P951" s="184">
        <v>6.3231000000000002</v>
      </c>
      <c r="Q951" s="184">
        <v>2.8279000000000001</v>
      </c>
      <c r="R951" s="184">
        <v>7.2488000000000001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44440</v>
      </c>
      <c r="E952" s="184">
        <v>13.3537</v>
      </c>
      <c r="F952" s="184">
        <v>-90.521299999999997</v>
      </c>
      <c r="G952" s="184">
        <v>-8.8998000000000008</v>
      </c>
      <c r="H952" s="184">
        <v>-34.136800000000001</v>
      </c>
      <c r="I952" s="184">
        <v>-21.684699999999999</v>
      </c>
      <c r="J952" s="184">
        <v>-30.219899999999999</v>
      </c>
      <c r="K952" s="184">
        <v>-19.065100000000001</v>
      </c>
      <c r="L952" s="184">
        <v>2.9472999999999998</v>
      </c>
      <c r="M952" s="184">
        <v>-4.1266999999999996</v>
      </c>
      <c r="N952" s="184">
        <v>-9.0780999999999992</v>
      </c>
      <c r="O952" s="184">
        <v>14.295</v>
      </c>
      <c r="P952" s="184">
        <v>6.8358999999999996</v>
      </c>
      <c r="Q952" s="184">
        <v>3.3946000000000001</v>
      </c>
      <c r="R952" s="184">
        <v>7.6719999999999997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44440</v>
      </c>
      <c r="E953" s="184">
        <v>4258.1304</v>
      </c>
      <c r="F953" s="184">
        <v>4.8026</v>
      </c>
      <c r="G953" s="184">
        <v>-18.1463</v>
      </c>
      <c r="H953" s="184">
        <v>-21.374700000000001</v>
      </c>
      <c r="I953" s="184">
        <v>-2.1532</v>
      </c>
      <c r="J953" s="184">
        <v>-28.608599999999999</v>
      </c>
      <c r="K953" s="184">
        <v>-18.507100000000001</v>
      </c>
      <c r="L953" s="184">
        <v>6.0381</v>
      </c>
      <c r="M953" s="184">
        <v>-2.7873999999999999</v>
      </c>
      <c r="N953" s="184">
        <v>-10.636100000000001</v>
      </c>
      <c r="O953" s="184">
        <v>15.179</v>
      </c>
      <c r="P953" s="184">
        <v>7.6353</v>
      </c>
      <c r="Q953" s="184">
        <v>8.4186999999999994</v>
      </c>
      <c r="R953" s="184">
        <v>8.3573000000000004</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44440</v>
      </c>
      <c r="E954" s="184">
        <v>14.146599999999999</v>
      </c>
      <c r="F954" s="184">
        <v>-132.9068</v>
      </c>
      <c r="G954" s="184">
        <v>36.197099999999999</v>
      </c>
      <c r="H954" s="184">
        <v>-36.0914</v>
      </c>
      <c r="I954" s="184">
        <v>-6.4161000000000001</v>
      </c>
      <c r="J954" s="184">
        <v>-25.131</v>
      </c>
      <c r="K954" s="184">
        <v>-16.7272</v>
      </c>
      <c r="L954" s="184">
        <v>2.5781000000000001</v>
      </c>
      <c r="M954" s="184">
        <v>-4.3521999999999998</v>
      </c>
      <c r="N954" s="184">
        <v>-11.1004</v>
      </c>
      <c r="O954" s="184">
        <v>14.3459</v>
      </c>
      <c r="P954" s="184">
        <v>7.5702999999999996</v>
      </c>
      <c r="Q954" s="184">
        <v>3.6227</v>
      </c>
      <c r="R954" s="184">
        <v>9.8907000000000007</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44440</v>
      </c>
      <c r="E955" s="184">
        <v>14.5162</v>
      </c>
      <c r="F955" s="184">
        <v>-132.53049999999999</v>
      </c>
      <c r="G955" s="184">
        <v>36.489899999999999</v>
      </c>
      <c r="H955" s="184">
        <v>-35.816400000000002</v>
      </c>
      <c r="I955" s="184">
        <v>-6.1101000000000001</v>
      </c>
      <c r="J955" s="184">
        <v>-24.825800000000001</v>
      </c>
      <c r="K955" s="184">
        <v>-16.4269</v>
      </c>
      <c r="L955" s="184">
        <v>2.9217</v>
      </c>
      <c r="M955" s="184">
        <v>-4.0122999999999998</v>
      </c>
      <c r="N955" s="184">
        <v>-10.7821</v>
      </c>
      <c r="O955" s="184">
        <v>14.766400000000001</v>
      </c>
      <c r="P955" s="184">
        <v>7.9253999999999998</v>
      </c>
      <c r="Q955" s="184">
        <v>3.7955000000000001</v>
      </c>
      <c r="R955" s="184">
        <v>10.3179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44440</v>
      </c>
      <c r="E956" s="184">
        <v>41.018099999999997</v>
      </c>
      <c r="F956" s="184">
        <v>4.8057999999999996</v>
      </c>
      <c r="G956" s="184">
        <v>-18.1434</v>
      </c>
      <c r="H956" s="184">
        <v>-21.370200000000001</v>
      </c>
      <c r="I956" s="184">
        <v>-2.1972999999999998</v>
      </c>
      <c r="J956" s="184">
        <v>-28.503299999999999</v>
      </c>
      <c r="K956" s="184">
        <v>-18.4148</v>
      </c>
      <c r="L956" s="184">
        <v>5.8907999999999996</v>
      </c>
      <c r="M956" s="184">
        <v>-2.8717999999999999</v>
      </c>
      <c r="N956" s="184">
        <v>-10.6998</v>
      </c>
      <c r="O956" s="184">
        <v>15.034000000000001</v>
      </c>
      <c r="P956" s="184">
        <v>7.5251999999999999</v>
      </c>
      <c r="Q956" s="184">
        <v>11.5267</v>
      </c>
      <c r="R956" s="184">
        <v>8.1938999999999993</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44440</v>
      </c>
      <c r="E957" s="184">
        <v>19.338100000000001</v>
      </c>
      <c r="F957" s="184">
        <v>-44.301600000000001</v>
      </c>
      <c r="G957" s="184">
        <v>-21.3413</v>
      </c>
      <c r="H957" s="184">
        <v>-24.0214</v>
      </c>
      <c r="I957" s="184">
        <v>-10.8614</v>
      </c>
      <c r="J957" s="184">
        <v>-28.5181</v>
      </c>
      <c r="K957" s="184">
        <v>-18.398499999999999</v>
      </c>
      <c r="L957" s="184">
        <v>3.2763</v>
      </c>
      <c r="M957" s="184">
        <v>-3.8010999999999999</v>
      </c>
      <c r="N957" s="184">
        <v>-9.9870999999999999</v>
      </c>
      <c r="O957" s="184">
        <v>15.018000000000001</v>
      </c>
      <c r="P957" s="184">
        <v>7.8925999999999998</v>
      </c>
      <c r="Q957" s="184">
        <v>6.5164999999999997</v>
      </c>
      <c r="R957" s="184">
        <v>9.4917999999999996</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44440</v>
      </c>
      <c r="E958" s="184">
        <v>20.0962</v>
      </c>
      <c r="F958" s="184">
        <v>-43.719499999999996</v>
      </c>
      <c r="G958" s="184">
        <v>-21.007999999999999</v>
      </c>
      <c r="H958" s="184">
        <v>-23.684999999999999</v>
      </c>
      <c r="I958" s="184">
        <v>-10.491899999999999</v>
      </c>
      <c r="J958" s="184">
        <v>-28.154199999999999</v>
      </c>
      <c r="K958" s="184">
        <v>-18.0289</v>
      </c>
      <c r="L958" s="184">
        <v>3.6869999999999998</v>
      </c>
      <c r="M958" s="184">
        <v>-3.411</v>
      </c>
      <c r="N958" s="184">
        <v>-9.6264000000000003</v>
      </c>
      <c r="O958" s="184">
        <v>15.5001</v>
      </c>
      <c r="P958" s="184">
        <v>8.3629999999999995</v>
      </c>
      <c r="Q958" s="184">
        <v>4.0137999999999998</v>
      </c>
      <c r="R958" s="184">
        <v>9.9275000000000002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44440</v>
      </c>
      <c r="E959" s="184">
        <v>40.994999999999997</v>
      </c>
      <c r="F959" s="184">
        <v>-13.6173</v>
      </c>
      <c r="G959" s="184">
        <v>-7.8266999999999998</v>
      </c>
      <c r="H959" s="184">
        <v>-21.861499999999999</v>
      </c>
      <c r="I959" s="184">
        <v>-2.5223</v>
      </c>
      <c r="J959" s="184">
        <v>-27.4346</v>
      </c>
      <c r="K959" s="184">
        <v>-18.265899999999998</v>
      </c>
      <c r="L959" s="184">
        <v>4.5079000000000002</v>
      </c>
      <c r="M959" s="184">
        <v>-4.1326000000000001</v>
      </c>
      <c r="N959" s="184">
        <v>-10.926500000000001</v>
      </c>
      <c r="O959" s="184">
        <v>14.8453</v>
      </c>
      <c r="P959" s="184">
        <v>7.4522000000000004</v>
      </c>
      <c r="Q959" s="184">
        <v>10.6471</v>
      </c>
      <c r="R959" s="184">
        <v>8.0107999999999997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44440</v>
      </c>
      <c r="E960" s="184">
        <v>19.124500000000001</v>
      </c>
      <c r="F960" s="184">
        <v>-0.38169999999999998</v>
      </c>
      <c r="G960" s="184">
        <v>-5.7211999999999996</v>
      </c>
      <c r="H960" s="184">
        <v>-27.0152</v>
      </c>
      <c r="I960" s="184">
        <v>-13.075799999999999</v>
      </c>
      <c r="J960" s="184">
        <v>-29.124500000000001</v>
      </c>
      <c r="K960" s="184">
        <v>-18.861799999999999</v>
      </c>
      <c r="L960" s="184">
        <v>3.9264999999999999</v>
      </c>
      <c r="M960" s="184">
        <v>-4.9515000000000002</v>
      </c>
      <c r="N960" s="184">
        <v>-10.508599999999999</v>
      </c>
      <c r="O960" s="184">
        <v>14.2499</v>
      </c>
      <c r="P960" s="184">
        <v>7.3749000000000002</v>
      </c>
      <c r="Q960" s="184">
        <v>6.3723000000000001</v>
      </c>
      <c r="R960" s="184">
        <v>9.5261999999999993</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44440</v>
      </c>
      <c r="E961" s="184">
        <v>19.814699999999998</v>
      </c>
      <c r="F961" s="184">
        <v>-0.1842</v>
      </c>
      <c r="G961" s="184">
        <v>-5.4851999999999999</v>
      </c>
      <c r="H961" s="184">
        <v>-26.7822</v>
      </c>
      <c r="I961" s="184">
        <v>-12.7919</v>
      </c>
      <c r="J961" s="184">
        <v>-28.861599999999999</v>
      </c>
      <c r="K961" s="184">
        <v>-18.586400000000001</v>
      </c>
      <c r="L961" s="184">
        <v>4.2351999999999999</v>
      </c>
      <c r="M961" s="184">
        <v>-4.6544999999999996</v>
      </c>
      <c r="N961" s="184">
        <v>-10.2331</v>
      </c>
      <c r="O961" s="184">
        <v>14.647500000000001</v>
      </c>
      <c r="P961" s="184">
        <v>7.8296999999999999</v>
      </c>
      <c r="Q961" s="184">
        <v>3.7559</v>
      </c>
      <c r="R961" s="184">
        <v>9.8668999999999993</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44440</v>
      </c>
      <c r="E962" s="184">
        <v>2036.7619</v>
      </c>
      <c r="F962" s="184">
        <v>17.916799999999999</v>
      </c>
      <c r="G962" s="184">
        <v>-15.8764</v>
      </c>
      <c r="H962" s="184">
        <v>-19.8719</v>
      </c>
      <c r="I962" s="184">
        <v>-1.4793000000000001</v>
      </c>
      <c r="J962" s="184">
        <v>-28.990500000000001</v>
      </c>
      <c r="K962" s="184">
        <v>-18.598600000000001</v>
      </c>
      <c r="L962" s="184">
        <v>5.6634000000000002</v>
      </c>
      <c r="M962" s="184">
        <v>-3.0851999999999999</v>
      </c>
      <c r="N962" s="184">
        <v>-10.944800000000001</v>
      </c>
      <c r="O962" s="184">
        <v>14.8027</v>
      </c>
      <c r="P962" s="184">
        <v>7.4081000000000001</v>
      </c>
      <c r="Q962" s="184">
        <v>9.5472999999999999</v>
      </c>
      <c r="R962" s="184">
        <v>7.9490999999999996</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44440</v>
      </c>
      <c r="E963" s="184">
        <v>18.897099999999998</v>
      </c>
      <c r="F963" s="184">
        <v>25.126999999999999</v>
      </c>
      <c r="G963" s="184">
        <v>-1.6607000000000001</v>
      </c>
      <c r="H963" s="184">
        <v>-22.501200000000001</v>
      </c>
      <c r="I963" s="184">
        <v>-8.3613999999999997</v>
      </c>
      <c r="J963" s="184">
        <v>-24.731300000000001</v>
      </c>
      <c r="K963" s="184">
        <v>-16.962</v>
      </c>
      <c r="L963" s="184">
        <v>4.6970000000000001</v>
      </c>
      <c r="M963" s="184">
        <v>-4.2779999999999996</v>
      </c>
      <c r="N963" s="184">
        <v>-10.011699999999999</v>
      </c>
      <c r="O963" s="184">
        <v>14.625999999999999</v>
      </c>
      <c r="P963" s="184">
        <v>7.6330999999999998</v>
      </c>
      <c r="Q963" s="184">
        <v>6.3764000000000003</v>
      </c>
      <c r="R963" s="184">
        <v>9.7085000000000008</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44440</v>
      </c>
      <c r="E964" s="184">
        <v>18.8005</v>
      </c>
      <c r="F964" s="184">
        <v>24.8673</v>
      </c>
      <c r="G964" s="184">
        <v>-1.8245</v>
      </c>
      <c r="H964" s="184">
        <v>-22.671299999999999</v>
      </c>
      <c r="I964" s="184">
        <v>-8.5282</v>
      </c>
      <c r="J964" s="184">
        <v>-24.883700000000001</v>
      </c>
      <c r="K964" s="184">
        <v>-17.103300000000001</v>
      </c>
      <c r="L964" s="184">
        <v>4.5438000000000001</v>
      </c>
      <c r="M964" s="184">
        <v>-4.4378000000000002</v>
      </c>
      <c r="N964" s="184">
        <v>-10.1027</v>
      </c>
      <c r="O964" s="184">
        <v>14.495699999999999</v>
      </c>
      <c r="P964" s="184">
        <v>7.5103999999999997</v>
      </c>
      <c r="Q964" s="184">
        <v>6.2628000000000004</v>
      </c>
      <c r="R964" s="184">
        <v>9.5897000000000006</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44440</v>
      </c>
      <c r="E965" s="184">
        <v>15.051</v>
      </c>
      <c r="F965" s="184">
        <v>51.484400000000001</v>
      </c>
      <c r="G965" s="184">
        <v>5.7763</v>
      </c>
      <c r="H965" s="184">
        <v>-11.3386</v>
      </c>
      <c r="I965" s="184">
        <v>-8.1849000000000007</v>
      </c>
      <c r="J965" s="184">
        <v>-24.988700000000001</v>
      </c>
      <c r="K965" s="184">
        <v>-17.499300000000002</v>
      </c>
      <c r="L965" s="184">
        <v>4.2693000000000003</v>
      </c>
      <c r="M965" s="184">
        <v>-3.9539</v>
      </c>
      <c r="N965" s="184">
        <v>-9.8034999999999997</v>
      </c>
      <c r="O965" s="184">
        <v>15.1004</v>
      </c>
      <c r="P965" s="184">
        <v>8.0602</v>
      </c>
      <c r="Q965" s="184">
        <v>3.9481000000000002</v>
      </c>
      <c r="R965" s="184">
        <v>10.14</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44440</v>
      </c>
      <c r="E966" s="184">
        <v>14.529</v>
      </c>
      <c r="F966" s="184">
        <v>50.817399999999999</v>
      </c>
      <c r="G966" s="184">
        <v>5.3297999999999996</v>
      </c>
      <c r="H966" s="184">
        <v>-11.7807</v>
      </c>
      <c r="I966" s="184">
        <v>-8.6028000000000002</v>
      </c>
      <c r="J966" s="184">
        <v>-25.407900000000001</v>
      </c>
      <c r="K966" s="184">
        <v>-17.902799999999999</v>
      </c>
      <c r="L966" s="184">
        <v>3.8626</v>
      </c>
      <c r="M966" s="184">
        <v>-4.2946</v>
      </c>
      <c r="N966" s="184">
        <v>-10.1295</v>
      </c>
      <c r="O966" s="184">
        <v>14.6547</v>
      </c>
      <c r="P966" s="184">
        <v>7.6246999999999998</v>
      </c>
      <c r="Q966" s="184">
        <v>3.8148</v>
      </c>
      <c r="R966" s="184">
        <v>9.7096</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44440</v>
      </c>
      <c r="E967" s="184">
        <v>4209.7052000000003</v>
      </c>
      <c r="F967" s="184">
        <v>4.5231000000000003</v>
      </c>
      <c r="G967" s="184">
        <v>-18.406600000000001</v>
      </c>
      <c r="H967" s="184">
        <v>-21.572500000000002</v>
      </c>
      <c r="I967" s="184">
        <v>-2.282</v>
      </c>
      <c r="J967" s="184">
        <v>-28.592700000000001</v>
      </c>
      <c r="K967" s="184">
        <v>-18.4209</v>
      </c>
      <c r="L967" s="184">
        <v>5.9214000000000002</v>
      </c>
      <c r="M967" s="184">
        <v>-2.8610000000000002</v>
      </c>
      <c r="N967" s="184">
        <v>-10.7057</v>
      </c>
      <c r="O967" s="184">
        <v>15.0357</v>
      </c>
      <c r="P967" s="184">
        <v>7.4924999999999997</v>
      </c>
      <c r="Q967" s="184">
        <v>8.9732000000000003</v>
      </c>
      <c r="R967" s="184">
        <v>8.2555999999999994</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44440</v>
      </c>
      <c r="E968" s="184">
        <v>41.063000000000002</v>
      </c>
      <c r="F968" s="184">
        <v>4.3559999999999999</v>
      </c>
      <c r="G968" s="184">
        <v>-19.043299999999999</v>
      </c>
      <c r="H968" s="184">
        <v>-22.3291</v>
      </c>
      <c r="I968" s="184">
        <v>-2.7715999999999998</v>
      </c>
      <c r="J968" s="184">
        <v>-29.688500000000001</v>
      </c>
      <c r="K968" s="184">
        <v>-19.339200000000002</v>
      </c>
      <c r="L968" s="184">
        <v>5.4447000000000001</v>
      </c>
      <c r="M968" s="184">
        <v>-3.4782999999999999</v>
      </c>
      <c r="N968" s="184">
        <v>-11.385400000000001</v>
      </c>
      <c r="O968" s="184">
        <v>14.679</v>
      </c>
      <c r="P968" s="184">
        <v>7.4508000000000001</v>
      </c>
      <c r="Q968" s="184">
        <v>10.736700000000001</v>
      </c>
      <c r="R968" s="184">
        <v>7.6748000000000003</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1.7232727272727322</v>
      </c>
      <c r="G969" s="186">
        <v>-2.2612999999999999</v>
      </c>
      <c r="H969" s="186">
        <v>-20.906351515151517</v>
      </c>
      <c r="I969" s="186">
        <v>-5.4243848484848485</v>
      </c>
      <c r="J969" s="186">
        <v>-30.564560606060606</v>
      </c>
      <c r="K969" s="186">
        <v>-20.62120909090909</v>
      </c>
      <c r="L969" s="186">
        <v>4.4943636363636372</v>
      </c>
      <c r="M969" s="186">
        <v>-4.1590484848484843</v>
      </c>
      <c r="N969" s="186">
        <v>-10.980263636363636</v>
      </c>
      <c r="O969" s="186">
        <v>15.009590909090907</v>
      </c>
      <c r="P969" s="186">
        <v>7.3424090909090909</v>
      </c>
      <c r="Q969" s="186">
        <v>5.5647515151515146</v>
      </c>
      <c r="R969" s="186">
        <v>8.9080000000000013</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4.5231000000000003</v>
      </c>
      <c r="G970" s="186">
        <v>-7.8266999999999998</v>
      </c>
      <c r="H970" s="186">
        <v>-21.572500000000002</v>
      </c>
      <c r="I970" s="186">
        <v>-6.4161000000000001</v>
      </c>
      <c r="J970" s="186">
        <v>-28.5181</v>
      </c>
      <c r="K970" s="186">
        <v>-18.398499999999999</v>
      </c>
      <c r="L970" s="186">
        <v>4.2693000000000003</v>
      </c>
      <c r="M970" s="186">
        <v>-3.9539</v>
      </c>
      <c r="N970" s="186">
        <v>-10.5273</v>
      </c>
      <c r="O970" s="186">
        <v>14.8027</v>
      </c>
      <c r="P970" s="186">
        <v>7.5290999999999997</v>
      </c>
      <c r="Q970" s="186">
        <v>4.1395999999999997</v>
      </c>
      <c r="R970" s="186">
        <v>9.3211999999999993</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44440</v>
      </c>
      <c r="E973" s="184">
        <v>793.193565583951</v>
      </c>
      <c r="F973" s="184">
        <v>0.23630000000000001</v>
      </c>
      <c r="G973" s="184">
        <v>3.0238</v>
      </c>
      <c r="H973" s="184">
        <v>4.3117000000000001</v>
      </c>
      <c r="I973" s="184">
        <v>3.9258999999999999</v>
      </c>
      <c r="J973" s="184">
        <v>5.6882000000000001</v>
      </c>
      <c r="K973" s="184">
        <v>14.2529</v>
      </c>
      <c r="L973" s="184">
        <v>20.9239</v>
      </c>
      <c r="M973" s="184">
        <v>38.755000000000003</v>
      </c>
      <c r="N973" s="184">
        <v>64.233999999999995</v>
      </c>
      <c r="O973" s="184">
        <v>14.2418</v>
      </c>
      <c r="P973" s="184">
        <v>13.335800000000001</v>
      </c>
      <c r="Q973" s="184">
        <v>18.191800000000001</v>
      </c>
      <c r="R973" s="184">
        <v>32.595300000000002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44440</v>
      </c>
      <c r="E974" s="184">
        <v>708.24</v>
      </c>
      <c r="F974" s="184">
        <v>0.2392</v>
      </c>
      <c r="G974" s="184">
        <v>3.0377000000000001</v>
      </c>
      <c r="H974" s="184">
        <v>4.3308999999999997</v>
      </c>
      <c r="I974" s="184">
        <v>3.9634</v>
      </c>
      <c r="J974" s="184">
        <v>5.7721999999999998</v>
      </c>
      <c r="K974" s="184">
        <v>14.492599999999999</v>
      </c>
      <c r="L974" s="184">
        <v>21.436199999999999</v>
      </c>
      <c r="M974" s="184">
        <v>39.645499999999998</v>
      </c>
      <c r="N974" s="184">
        <v>65.681799999999996</v>
      </c>
      <c r="O974" s="184">
        <v>15.2737</v>
      </c>
      <c r="P974" s="184">
        <v>14.514799999999999</v>
      </c>
      <c r="Q974" s="184">
        <v>18.395099999999999</v>
      </c>
      <c r="R974" s="184">
        <v>33.7958</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44440</v>
      </c>
      <c r="E975" s="184">
        <v>785.18960413617594</v>
      </c>
      <c r="F975" s="184">
        <v>0.2321</v>
      </c>
      <c r="G975" s="184">
        <v>3.0200999999999998</v>
      </c>
      <c r="H975" s="184">
        <v>4.3110999999999997</v>
      </c>
      <c r="I975" s="184">
        <v>3.9260999999999999</v>
      </c>
      <c r="J975" s="184">
        <v>5.6855000000000002</v>
      </c>
      <c r="K975" s="184">
        <v>14.2523</v>
      </c>
      <c r="L975" s="184">
        <v>20.922699999999999</v>
      </c>
      <c r="M975" s="184">
        <v>38.746099999999998</v>
      </c>
      <c r="N975" s="184">
        <v>64.226200000000006</v>
      </c>
      <c r="O975" s="184">
        <v>13.930999999999999</v>
      </c>
      <c r="P975" s="184">
        <v>13.0166</v>
      </c>
      <c r="Q975" s="184">
        <v>17.871500000000001</v>
      </c>
      <c r="R975" s="184">
        <v>32.050899999999999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44440</v>
      </c>
      <c r="E976" s="184">
        <v>338.57483058402198</v>
      </c>
      <c r="F976" s="184">
        <v>0.24199999999999999</v>
      </c>
      <c r="G976" s="184">
        <v>3.0385</v>
      </c>
      <c r="H976" s="184">
        <v>4.3319000000000001</v>
      </c>
      <c r="I976" s="184">
        <v>3.9630000000000001</v>
      </c>
      <c r="J976" s="184">
        <v>5.7717000000000001</v>
      </c>
      <c r="K976" s="184">
        <v>14.4892</v>
      </c>
      <c r="L976" s="184">
        <v>21.4343</v>
      </c>
      <c r="M976" s="184">
        <v>39.6417</v>
      </c>
      <c r="N976" s="184">
        <v>65.681399999999996</v>
      </c>
      <c r="O976" s="184">
        <v>15.275499999999999</v>
      </c>
      <c r="P976" s="184">
        <v>14.3796</v>
      </c>
      <c r="Q976" s="184">
        <v>18.297799999999999</v>
      </c>
      <c r="R976" s="184">
        <v>33.797499999999999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44440</v>
      </c>
      <c r="E977" s="184">
        <v>21.22</v>
      </c>
      <c r="F977" s="184">
        <v>0.18890000000000001</v>
      </c>
      <c r="G977" s="184">
        <v>2.0192000000000001</v>
      </c>
      <c r="H977" s="184">
        <v>2.8599000000000001</v>
      </c>
      <c r="I977" s="184">
        <v>3.7652999999999999</v>
      </c>
      <c r="J977" s="184">
        <v>5.4147999999999996</v>
      </c>
      <c r="K977" s="184">
        <v>17.757999999999999</v>
      </c>
      <c r="L977" s="184">
        <v>28.372699999999998</v>
      </c>
      <c r="M977" s="184">
        <v>45.143599999999999</v>
      </c>
      <c r="N977" s="184">
        <v>64.879599999999996</v>
      </c>
      <c r="O977" s="184"/>
      <c r="P977" s="184"/>
      <c r="Q977" s="184">
        <v>30.0548</v>
      </c>
      <c r="R977" s="184">
        <v>38.893799999999999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44440</v>
      </c>
      <c r="E978" s="184">
        <v>20.2</v>
      </c>
      <c r="F978" s="184">
        <v>0.19839999999999999</v>
      </c>
      <c r="G978" s="184">
        <v>1.9686999999999999</v>
      </c>
      <c r="H978" s="184">
        <v>2.7989999999999999</v>
      </c>
      <c r="I978" s="184">
        <v>3.6429</v>
      </c>
      <c r="J978" s="184">
        <v>5.2632000000000003</v>
      </c>
      <c r="K978" s="184">
        <v>17.237400000000001</v>
      </c>
      <c r="L978" s="184">
        <v>27.3644</v>
      </c>
      <c r="M978" s="184">
        <v>43.465899999999998</v>
      </c>
      <c r="N978" s="184">
        <v>62.379399999999997</v>
      </c>
      <c r="O978" s="184"/>
      <c r="P978" s="184"/>
      <c r="Q978" s="184">
        <v>27.836200000000002</v>
      </c>
      <c r="R978" s="184">
        <v>36.6494</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44440</v>
      </c>
      <c r="E979" s="184">
        <v>15.89</v>
      </c>
      <c r="F979" s="184">
        <v>6.3E-2</v>
      </c>
      <c r="G979" s="184">
        <v>3.2488999999999999</v>
      </c>
      <c r="H979" s="184">
        <v>3.9241000000000001</v>
      </c>
      <c r="I979" s="184">
        <v>3.653</v>
      </c>
      <c r="J979" s="184">
        <v>6.43</v>
      </c>
      <c r="K979" s="184">
        <v>16.0701</v>
      </c>
      <c r="L979" s="184">
        <v>22.513500000000001</v>
      </c>
      <c r="M979" s="184">
        <v>40.247100000000003</v>
      </c>
      <c r="N979" s="184"/>
      <c r="O979" s="184"/>
      <c r="P979" s="184"/>
      <c r="Q979" s="184">
        <v>58.9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44440</v>
      </c>
      <c r="E980" s="184">
        <v>15.59</v>
      </c>
      <c r="F980" s="184">
        <v>0</v>
      </c>
      <c r="G980" s="184">
        <v>3.1766999999999999</v>
      </c>
      <c r="H980" s="184">
        <v>3.8641000000000001</v>
      </c>
      <c r="I980" s="184">
        <v>3.5880000000000001</v>
      </c>
      <c r="J980" s="184">
        <v>6.2713000000000001</v>
      </c>
      <c r="K980" s="184">
        <v>15.5671</v>
      </c>
      <c r="L980" s="184">
        <v>21.323</v>
      </c>
      <c r="M980" s="184">
        <v>38.331899999999997</v>
      </c>
      <c r="N980" s="184"/>
      <c r="O980" s="184"/>
      <c r="P980" s="184"/>
      <c r="Q980" s="184">
        <v>55.9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44440</v>
      </c>
      <c r="E981" s="184">
        <v>60.09</v>
      </c>
      <c r="F981" s="184">
        <v>0.16669999999999999</v>
      </c>
      <c r="G981" s="184">
        <v>2.7004000000000001</v>
      </c>
      <c r="H981" s="184">
        <v>3.7465000000000002</v>
      </c>
      <c r="I981" s="184">
        <v>2.7004000000000001</v>
      </c>
      <c r="J981" s="184">
        <v>3.944</v>
      </c>
      <c r="K981" s="184">
        <v>13.3774</v>
      </c>
      <c r="L981" s="184">
        <v>25.816600000000001</v>
      </c>
      <c r="M981" s="184">
        <v>38.360599999999998</v>
      </c>
      <c r="N981" s="184">
        <v>58.800199999999997</v>
      </c>
      <c r="O981" s="184">
        <v>13.7113</v>
      </c>
      <c r="P981" s="184">
        <v>14.404299999999999</v>
      </c>
      <c r="Q981" s="184">
        <v>14.5951</v>
      </c>
      <c r="R981" s="184">
        <v>32.034999999999997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44440</v>
      </c>
      <c r="E982" s="184">
        <v>54.5</v>
      </c>
      <c r="F982" s="184">
        <v>0.14699999999999999</v>
      </c>
      <c r="G982" s="184">
        <v>2.6751999999999998</v>
      </c>
      <c r="H982" s="184">
        <v>3.7305000000000001</v>
      </c>
      <c r="I982" s="184">
        <v>2.6558999999999999</v>
      </c>
      <c r="J982" s="184">
        <v>3.8491</v>
      </c>
      <c r="K982" s="184">
        <v>13.1175</v>
      </c>
      <c r="L982" s="184">
        <v>25.201000000000001</v>
      </c>
      <c r="M982" s="184">
        <v>37.279600000000002</v>
      </c>
      <c r="N982" s="184">
        <v>57.1511</v>
      </c>
      <c r="O982" s="184">
        <v>12.4047</v>
      </c>
      <c r="P982" s="184">
        <v>13.0769</v>
      </c>
      <c r="Q982" s="184">
        <v>14.0808</v>
      </c>
      <c r="R982" s="184">
        <v>30.565000000000001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44440</v>
      </c>
      <c r="E983" s="184">
        <v>173.81</v>
      </c>
      <c r="F983" s="184">
        <v>0.13830000000000001</v>
      </c>
      <c r="G983" s="184">
        <v>3.4399000000000002</v>
      </c>
      <c r="H983" s="184">
        <v>4.1463999999999999</v>
      </c>
      <c r="I983" s="184">
        <v>3.1758000000000002</v>
      </c>
      <c r="J983" s="184">
        <v>5.6787999999999998</v>
      </c>
      <c r="K983" s="184">
        <v>15.634399999999999</v>
      </c>
      <c r="L983" s="184">
        <v>22.341100000000001</v>
      </c>
      <c r="M983" s="184">
        <v>39.606400000000001</v>
      </c>
      <c r="N983" s="184">
        <v>61.0246</v>
      </c>
      <c r="O983" s="184">
        <v>18.0745</v>
      </c>
      <c r="P983" s="184">
        <v>19.273199999999999</v>
      </c>
      <c r="Q983" s="184">
        <v>23.574100000000001</v>
      </c>
      <c r="R983" s="184">
        <v>37.018900000000002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44440</v>
      </c>
      <c r="E984" s="184">
        <v>158.4</v>
      </c>
      <c r="F984" s="184">
        <v>0.1328</v>
      </c>
      <c r="G984" s="184">
        <v>3.4213</v>
      </c>
      <c r="H984" s="184">
        <v>4.1146000000000003</v>
      </c>
      <c r="I984" s="184">
        <v>3.125</v>
      </c>
      <c r="J984" s="184">
        <v>5.5578000000000003</v>
      </c>
      <c r="K984" s="184">
        <v>15.267099999999999</v>
      </c>
      <c r="L984" s="184">
        <v>21.602900000000002</v>
      </c>
      <c r="M984" s="184">
        <v>38.340600000000002</v>
      </c>
      <c r="N984" s="184">
        <v>59.116</v>
      </c>
      <c r="O984" s="184">
        <v>16.712</v>
      </c>
      <c r="P984" s="184">
        <v>17.8292</v>
      </c>
      <c r="Q984" s="184">
        <v>18.240600000000001</v>
      </c>
      <c r="R984" s="184">
        <v>35.381100000000004</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44440</v>
      </c>
      <c r="E985" s="184">
        <v>158.4</v>
      </c>
      <c r="F985" s="184">
        <v>0.1328</v>
      </c>
      <c r="G985" s="184">
        <v>3.4213</v>
      </c>
      <c r="H985" s="184">
        <v>4.1146000000000003</v>
      </c>
      <c r="I985" s="184">
        <v>3.125</v>
      </c>
      <c r="J985" s="184">
        <v>5.5578000000000003</v>
      </c>
      <c r="K985" s="184">
        <v>15.267099999999999</v>
      </c>
      <c r="L985" s="184">
        <v>21.602900000000002</v>
      </c>
      <c r="M985" s="184">
        <v>38.340600000000002</v>
      </c>
      <c r="N985" s="184">
        <v>59.116</v>
      </c>
      <c r="O985" s="184">
        <v>16.712</v>
      </c>
      <c r="P985" s="184">
        <v>17.8292</v>
      </c>
      <c r="Q985" s="184">
        <v>18.240600000000001</v>
      </c>
      <c r="R985" s="184">
        <v>35.381100000000004</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44440</v>
      </c>
      <c r="E986" s="184">
        <v>385.815</v>
      </c>
      <c r="F986" s="184">
        <v>0.1729</v>
      </c>
      <c r="G986" s="184">
        <v>3.1318000000000001</v>
      </c>
      <c r="H986" s="184">
        <v>3.5428000000000002</v>
      </c>
      <c r="I986" s="184">
        <v>2.4857999999999998</v>
      </c>
      <c r="J986" s="184">
        <v>3.1924999999999999</v>
      </c>
      <c r="K986" s="184">
        <v>11.597200000000001</v>
      </c>
      <c r="L986" s="184">
        <v>22.385400000000001</v>
      </c>
      <c r="M986" s="184">
        <v>41.352699999999999</v>
      </c>
      <c r="N986" s="184">
        <v>60.173000000000002</v>
      </c>
      <c r="O986" s="184">
        <v>17.552600000000002</v>
      </c>
      <c r="P986" s="184">
        <v>16.662500000000001</v>
      </c>
      <c r="Q986" s="184">
        <v>18.1831</v>
      </c>
      <c r="R986" s="184">
        <v>31.704000000000001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44440</v>
      </c>
      <c r="E987" s="184">
        <v>358.72300000000001</v>
      </c>
      <c r="F987" s="184">
        <v>0.1701</v>
      </c>
      <c r="G987" s="184">
        <v>3.1187</v>
      </c>
      <c r="H987" s="184">
        <v>3.5246</v>
      </c>
      <c r="I987" s="184">
        <v>2.4493</v>
      </c>
      <c r="J987" s="184">
        <v>3.1076999999999999</v>
      </c>
      <c r="K987" s="184">
        <v>11.3393</v>
      </c>
      <c r="L987" s="184">
        <v>21.8066</v>
      </c>
      <c r="M987" s="184">
        <v>40.352600000000002</v>
      </c>
      <c r="N987" s="184">
        <v>58.672899999999998</v>
      </c>
      <c r="O987" s="184">
        <v>16.4313</v>
      </c>
      <c r="P987" s="184">
        <v>15.486700000000001</v>
      </c>
      <c r="Q987" s="184">
        <v>18.293399999999998</v>
      </c>
      <c r="R987" s="184">
        <v>30.470400000000001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44440</v>
      </c>
      <c r="E988" s="184">
        <v>56.401000000000003</v>
      </c>
      <c r="F988" s="184">
        <v>0.1598</v>
      </c>
      <c r="G988" s="184">
        <v>2.7322000000000002</v>
      </c>
      <c r="H988" s="184">
        <v>3.3913000000000002</v>
      </c>
      <c r="I988" s="184">
        <v>2.5156000000000001</v>
      </c>
      <c r="J988" s="184">
        <v>3.6364000000000001</v>
      </c>
      <c r="K988" s="184">
        <v>12.840400000000001</v>
      </c>
      <c r="L988" s="184">
        <v>19.057300000000001</v>
      </c>
      <c r="M988" s="184">
        <v>40.377800000000001</v>
      </c>
      <c r="N988" s="184">
        <v>59.902999999999999</v>
      </c>
      <c r="O988" s="184">
        <v>17.8462</v>
      </c>
      <c r="P988" s="184">
        <v>17.0456</v>
      </c>
      <c r="Q988" s="184">
        <v>17.1554</v>
      </c>
      <c r="R988" s="184">
        <v>32.585799999999999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44440</v>
      </c>
      <c r="E989" s="184">
        <v>50.892000000000003</v>
      </c>
      <c r="F989" s="184">
        <v>0.1555</v>
      </c>
      <c r="G989" s="184">
        <v>2.7103999999999999</v>
      </c>
      <c r="H989" s="184">
        <v>3.3613</v>
      </c>
      <c r="I989" s="184">
        <v>2.4540000000000002</v>
      </c>
      <c r="J989" s="184">
        <v>3.4895</v>
      </c>
      <c r="K989" s="184">
        <v>12.391500000000001</v>
      </c>
      <c r="L989" s="184">
        <v>18.12</v>
      </c>
      <c r="M989" s="184">
        <v>38.749699999999997</v>
      </c>
      <c r="N989" s="184">
        <v>57.4726</v>
      </c>
      <c r="O989" s="184">
        <v>16.055599999999998</v>
      </c>
      <c r="P989" s="184">
        <v>15.607200000000001</v>
      </c>
      <c r="Q989" s="184">
        <v>12.116199999999999</v>
      </c>
      <c r="R989" s="184">
        <v>30.543600000000001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44440</v>
      </c>
      <c r="E990" s="184">
        <v>119.02549999999999</v>
      </c>
      <c r="F990" s="184">
        <v>0.70909999999999995</v>
      </c>
      <c r="G990" s="184">
        <v>3.0939000000000001</v>
      </c>
      <c r="H990" s="184">
        <v>3.2250999999999999</v>
      </c>
      <c r="I990" s="184">
        <v>1.9795</v>
      </c>
      <c r="J990" s="184">
        <v>4.5812999999999997</v>
      </c>
      <c r="K990" s="184">
        <v>11.552099999999999</v>
      </c>
      <c r="L990" s="184">
        <v>18.656199999999998</v>
      </c>
      <c r="M990" s="184">
        <v>39.499699999999997</v>
      </c>
      <c r="N990" s="184">
        <v>64.329499999999996</v>
      </c>
      <c r="O990" s="184">
        <v>12.099</v>
      </c>
      <c r="P990" s="184">
        <v>12.080399999999999</v>
      </c>
      <c r="Q990" s="184">
        <v>16.182700000000001</v>
      </c>
      <c r="R990" s="184">
        <v>26.793900000000001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44440</v>
      </c>
      <c r="E991" s="184">
        <v>127.0761</v>
      </c>
      <c r="F991" s="184">
        <v>0.71109999999999995</v>
      </c>
      <c r="G991" s="184">
        <v>3.1032999999999999</v>
      </c>
      <c r="H991" s="184">
        <v>3.2387000000000001</v>
      </c>
      <c r="I991" s="184">
        <v>2.0070999999999999</v>
      </c>
      <c r="J991" s="184">
        <v>4.6485000000000003</v>
      </c>
      <c r="K991" s="184">
        <v>11.7522</v>
      </c>
      <c r="L991" s="184">
        <v>19.086400000000001</v>
      </c>
      <c r="M991" s="184">
        <v>40.279499999999999</v>
      </c>
      <c r="N991" s="184">
        <v>65.611199999999997</v>
      </c>
      <c r="O991" s="184">
        <v>13.0052</v>
      </c>
      <c r="P991" s="184">
        <v>12.9849</v>
      </c>
      <c r="Q991" s="184">
        <v>15.773199999999999</v>
      </c>
      <c r="R991" s="184">
        <v>27.8888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44440</v>
      </c>
      <c r="E992" s="184">
        <v>178.96899999999999</v>
      </c>
      <c r="F992" s="184">
        <v>0.39100000000000001</v>
      </c>
      <c r="G992" s="184">
        <v>2.4548000000000001</v>
      </c>
      <c r="H992" s="184">
        <v>3.3140999999999998</v>
      </c>
      <c r="I992" s="184">
        <v>2.1762999999999999</v>
      </c>
      <c r="J992" s="184">
        <v>3.4676</v>
      </c>
      <c r="K992" s="184">
        <v>11.1843</v>
      </c>
      <c r="L992" s="184">
        <v>18.276599999999998</v>
      </c>
      <c r="M992" s="184">
        <v>43.594499999999996</v>
      </c>
      <c r="N992" s="184">
        <v>60.4758</v>
      </c>
      <c r="O992" s="184">
        <v>14.987299999999999</v>
      </c>
      <c r="P992" s="184">
        <v>14.0274</v>
      </c>
      <c r="Q992" s="184">
        <v>12.011799999999999</v>
      </c>
      <c r="R992" s="184">
        <v>29.296199999999999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44440</v>
      </c>
      <c r="E993" s="184">
        <v>236.62740127396799</v>
      </c>
      <c r="F993" s="184">
        <v>0.38940000000000002</v>
      </c>
      <c r="G993" s="184">
        <v>2.4455</v>
      </c>
      <c r="H993" s="184">
        <v>3.3014000000000001</v>
      </c>
      <c r="I993" s="184">
        <v>2.1509999999999998</v>
      </c>
      <c r="J993" s="184">
        <v>3.4079000000000002</v>
      </c>
      <c r="K993" s="184">
        <v>11.0303</v>
      </c>
      <c r="L993" s="184">
        <v>17.884399999999999</v>
      </c>
      <c r="M993" s="184">
        <v>42.945500000000003</v>
      </c>
      <c r="N993" s="184">
        <v>59.616300000000003</v>
      </c>
      <c r="O993" s="184">
        <v>14.6236</v>
      </c>
      <c r="P993" s="184">
        <v>13.7605</v>
      </c>
      <c r="Q993" s="184">
        <v>12.167999999999999</v>
      </c>
      <c r="R993" s="184">
        <v>28.773599999999998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44440</v>
      </c>
      <c r="E994" s="184">
        <v>16.212</v>
      </c>
      <c r="F994" s="184">
        <v>0.23430000000000001</v>
      </c>
      <c r="G994" s="184">
        <v>3.3085</v>
      </c>
      <c r="H994" s="184">
        <v>4.3075000000000001</v>
      </c>
      <c r="I994" s="184">
        <v>3.6227999999999998</v>
      </c>
      <c r="J994" s="184">
        <v>5.4096000000000002</v>
      </c>
      <c r="K994" s="184">
        <v>13.0434</v>
      </c>
      <c r="L994" s="184">
        <v>20.578299999999999</v>
      </c>
      <c r="M994" s="184">
        <v>38.190899999999999</v>
      </c>
      <c r="N994" s="184">
        <v>60.126399999999997</v>
      </c>
      <c r="O994" s="184"/>
      <c r="P994" s="184"/>
      <c r="Q994" s="184">
        <v>21.9693</v>
      </c>
      <c r="R994" s="184">
        <v>30.284500000000001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44440</v>
      </c>
      <c r="E995" s="184">
        <v>15.5748</v>
      </c>
      <c r="F995" s="184">
        <v>0.23039999999999999</v>
      </c>
      <c r="G995" s="184">
        <v>3.2852999999999999</v>
      </c>
      <c r="H995" s="184">
        <v>4.2747999999999999</v>
      </c>
      <c r="I995" s="184">
        <v>3.5565000000000002</v>
      </c>
      <c r="J995" s="184">
        <v>5.2500999999999998</v>
      </c>
      <c r="K995" s="184">
        <v>12.561500000000001</v>
      </c>
      <c r="L995" s="184">
        <v>19.549600000000002</v>
      </c>
      <c r="M995" s="184">
        <v>36.443899999999999</v>
      </c>
      <c r="N995" s="184">
        <v>57.4437</v>
      </c>
      <c r="O995" s="184"/>
      <c r="P995" s="184"/>
      <c r="Q995" s="184">
        <v>19.9755</v>
      </c>
      <c r="R995" s="184">
        <v>28.1341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44440</v>
      </c>
      <c r="E996" s="184">
        <v>492.74</v>
      </c>
      <c r="F996" s="184">
        <v>0.3503</v>
      </c>
      <c r="G996" s="184">
        <v>4.0369999999999999</v>
      </c>
      <c r="H996" s="184">
        <v>4.1844000000000001</v>
      </c>
      <c r="I996" s="184">
        <v>3.004</v>
      </c>
      <c r="J996" s="184">
        <v>3.8725000000000001</v>
      </c>
      <c r="K996" s="184">
        <v>11.7704</v>
      </c>
      <c r="L996" s="184">
        <v>18.581099999999999</v>
      </c>
      <c r="M996" s="184">
        <v>40.670299999999997</v>
      </c>
      <c r="N996" s="184">
        <v>56.0687</v>
      </c>
      <c r="O996" s="184">
        <v>14.075100000000001</v>
      </c>
      <c r="P996" s="184">
        <v>13.0915</v>
      </c>
      <c r="Q996" s="184">
        <v>18.3232</v>
      </c>
      <c r="R996" s="184">
        <v>27.287199999999999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44440</v>
      </c>
      <c r="E997" s="184">
        <v>532.45000000000005</v>
      </c>
      <c r="F997" s="184">
        <v>0.35239999999999999</v>
      </c>
      <c r="G997" s="184">
        <v>4.0490000000000004</v>
      </c>
      <c r="H997" s="184">
        <v>4.1997</v>
      </c>
      <c r="I997" s="184">
        <v>3.0341999999999998</v>
      </c>
      <c r="J997" s="184">
        <v>3.9474</v>
      </c>
      <c r="K997" s="184">
        <v>11.991</v>
      </c>
      <c r="L997" s="184">
        <v>19.0258</v>
      </c>
      <c r="M997" s="184">
        <v>41.466099999999997</v>
      </c>
      <c r="N997" s="184">
        <v>57.259700000000002</v>
      </c>
      <c r="O997" s="184">
        <v>15.004</v>
      </c>
      <c r="P997" s="184">
        <v>14.205399999999999</v>
      </c>
      <c r="Q997" s="184">
        <v>15.3544</v>
      </c>
      <c r="R997" s="184">
        <v>28.264800000000001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44440</v>
      </c>
      <c r="E998" s="184">
        <v>74.709999999999994</v>
      </c>
      <c r="F998" s="184">
        <v>0.21460000000000001</v>
      </c>
      <c r="G998" s="184">
        <v>2.7648000000000001</v>
      </c>
      <c r="H998" s="184">
        <v>3.4335</v>
      </c>
      <c r="I998" s="184">
        <v>1.9236</v>
      </c>
      <c r="J998" s="184">
        <v>3.1905999999999999</v>
      </c>
      <c r="K998" s="184">
        <v>10.224299999999999</v>
      </c>
      <c r="L998" s="184">
        <v>18.549700000000001</v>
      </c>
      <c r="M998" s="184">
        <v>35.8611</v>
      </c>
      <c r="N998" s="184">
        <v>56.559100000000001</v>
      </c>
      <c r="O998" s="184">
        <v>13.567399999999999</v>
      </c>
      <c r="P998" s="184">
        <v>15.0905</v>
      </c>
      <c r="Q998" s="184">
        <v>14.665900000000001</v>
      </c>
      <c r="R998" s="184">
        <v>28.9588</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44440</v>
      </c>
      <c r="E999" s="184">
        <v>67.09</v>
      </c>
      <c r="F999" s="184">
        <v>0.20910000000000001</v>
      </c>
      <c r="G999" s="184">
        <v>2.7412000000000001</v>
      </c>
      <c r="H999" s="184">
        <v>3.4062999999999999</v>
      </c>
      <c r="I999" s="184">
        <v>1.8831</v>
      </c>
      <c r="J999" s="184">
        <v>3.0884999999999998</v>
      </c>
      <c r="K999" s="184">
        <v>9.8934999999999995</v>
      </c>
      <c r="L999" s="184">
        <v>17.846499999999999</v>
      </c>
      <c r="M999" s="184">
        <v>34.637799999999999</v>
      </c>
      <c r="N999" s="184">
        <v>54.6922</v>
      </c>
      <c r="O999" s="184">
        <v>12.1988</v>
      </c>
      <c r="P999" s="184">
        <v>13.533300000000001</v>
      </c>
      <c r="Q999" s="184">
        <v>12.5715</v>
      </c>
      <c r="R999" s="184">
        <v>27.435199999999998</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44440</v>
      </c>
      <c r="E1000" s="184">
        <v>51.08</v>
      </c>
      <c r="F1000" s="184">
        <v>0.15690000000000001</v>
      </c>
      <c r="G1000" s="184">
        <v>2.16</v>
      </c>
      <c r="H1000" s="184">
        <v>3.0878000000000001</v>
      </c>
      <c r="I1000" s="184">
        <v>1.9560999999999999</v>
      </c>
      <c r="J1000" s="184">
        <v>2.9424000000000001</v>
      </c>
      <c r="K1000" s="184">
        <v>11.5284</v>
      </c>
      <c r="L1000" s="184">
        <v>15.278700000000001</v>
      </c>
      <c r="M1000" s="184">
        <v>32.092100000000002</v>
      </c>
      <c r="N1000" s="184">
        <v>49.1387</v>
      </c>
      <c r="O1000" s="184">
        <v>12.6381</v>
      </c>
      <c r="P1000" s="184">
        <v>15.069000000000001</v>
      </c>
      <c r="Q1000" s="184">
        <v>12.285399999999999</v>
      </c>
      <c r="R1000" s="184">
        <v>24.321400000000001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44440</v>
      </c>
      <c r="E1001" s="184">
        <v>57.68</v>
      </c>
      <c r="F1001" s="184">
        <v>0.15629999999999999</v>
      </c>
      <c r="G1001" s="184">
        <v>2.1789000000000001</v>
      </c>
      <c r="H1001" s="184">
        <v>3.1105</v>
      </c>
      <c r="I1001" s="184">
        <v>2.0163000000000002</v>
      </c>
      <c r="J1001" s="184">
        <v>3.0735999999999999</v>
      </c>
      <c r="K1001" s="184">
        <v>11.891400000000001</v>
      </c>
      <c r="L1001" s="184">
        <v>16.0563</v>
      </c>
      <c r="M1001" s="184">
        <v>33.425899999999999</v>
      </c>
      <c r="N1001" s="184">
        <v>51.232300000000002</v>
      </c>
      <c r="O1001" s="184">
        <v>14.0336</v>
      </c>
      <c r="P1001" s="184">
        <v>16.688700000000001</v>
      </c>
      <c r="Q1001" s="184">
        <v>17.971800000000002</v>
      </c>
      <c r="R1001" s="184">
        <v>25.866299999999999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44440</v>
      </c>
      <c r="E1002" s="184">
        <v>191.822</v>
      </c>
      <c r="F1002" s="184">
        <v>3.7499999999999999E-2</v>
      </c>
      <c r="G1002" s="184">
        <v>2.7583000000000002</v>
      </c>
      <c r="H1002" s="184">
        <v>3.2033</v>
      </c>
      <c r="I1002" s="184">
        <v>2.5665</v>
      </c>
      <c r="J1002" s="184">
        <v>4.1864999999999997</v>
      </c>
      <c r="K1002" s="184">
        <v>11.6068</v>
      </c>
      <c r="L1002" s="184">
        <v>18.620999999999999</v>
      </c>
      <c r="M1002" s="184">
        <v>33.808100000000003</v>
      </c>
      <c r="N1002" s="184">
        <v>54.601700000000001</v>
      </c>
      <c r="O1002" s="184">
        <v>16.9389</v>
      </c>
      <c r="P1002" s="184">
        <v>15.5305</v>
      </c>
      <c r="Q1002" s="184">
        <v>18.9908</v>
      </c>
      <c r="R1002" s="184">
        <v>29.352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44440</v>
      </c>
      <c r="E1003" s="184">
        <v>210.58099999999999</v>
      </c>
      <c r="F1003" s="184">
        <v>4.0899999999999999E-2</v>
      </c>
      <c r="G1003" s="184">
        <v>2.7755999999999998</v>
      </c>
      <c r="H1003" s="184">
        <v>3.2275</v>
      </c>
      <c r="I1003" s="184">
        <v>2.6147999999999998</v>
      </c>
      <c r="J1003" s="184">
        <v>4.3017000000000003</v>
      </c>
      <c r="K1003" s="184">
        <v>11.949199999999999</v>
      </c>
      <c r="L1003" s="184">
        <v>19.351299999999998</v>
      </c>
      <c r="M1003" s="184">
        <v>35.031100000000002</v>
      </c>
      <c r="N1003" s="184">
        <v>56.466900000000003</v>
      </c>
      <c r="O1003" s="184">
        <v>18.2515</v>
      </c>
      <c r="P1003" s="184">
        <v>16.922000000000001</v>
      </c>
      <c r="Q1003" s="184">
        <v>17.831499999999998</v>
      </c>
      <c r="R1003" s="184">
        <v>30.843599999999999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44440</v>
      </c>
      <c r="E1004" s="184">
        <v>73.003</v>
      </c>
      <c r="F1004" s="184">
        <v>-9.5799999999999996E-2</v>
      </c>
      <c r="G1004" s="184">
        <v>2.9226000000000001</v>
      </c>
      <c r="H1004" s="184">
        <v>3.8258000000000001</v>
      </c>
      <c r="I1004" s="184">
        <v>2.4401999999999999</v>
      </c>
      <c r="J1004" s="184">
        <v>3.8952</v>
      </c>
      <c r="K1004" s="184">
        <v>12.608599999999999</v>
      </c>
      <c r="L1004" s="184">
        <v>20.486899999999999</v>
      </c>
      <c r="M1004" s="184">
        <v>30.9894</v>
      </c>
      <c r="N1004" s="184">
        <v>44.841500000000003</v>
      </c>
      <c r="O1004" s="184">
        <v>11.0129</v>
      </c>
      <c r="P1004" s="184">
        <v>13.6668</v>
      </c>
      <c r="Q1004" s="184">
        <v>15.1183</v>
      </c>
      <c r="R1004" s="184">
        <v>26.069800000000001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44440</v>
      </c>
      <c r="E1005" s="184">
        <v>68.299000000000007</v>
      </c>
      <c r="F1005" s="184">
        <v>-9.8000000000000004E-2</v>
      </c>
      <c r="G1005" s="184">
        <v>2.9079999999999999</v>
      </c>
      <c r="H1005" s="184">
        <v>3.8073000000000001</v>
      </c>
      <c r="I1005" s="184">
        <v>2.4034</v>
      </c>
      <c r="J1005" s="184">
        <v>3.8073000000000001</v>
      </c>
      <c r="K1005" s="184">
        <v>12.345000000000001</v>
      </c>
      <c r="L1005" s="184">
        <v>19.936399999999999</v>
      </c>
      <c r="M1005" s="184">
        <v>30.123100000000001</v>
      </c>
      <c r="N1005" s="184">
        <v>43.566699999999997</v>
      </c>
      <c r="O1005" s="184">
        <v>10.065899999999999</v>
      </c>
      <c r="P1005" s="184">
        <v>12.728</v>
      </c>
      <c r="Q1005" s="184">
        <v>13.388999999999999</v>
      </c>
      <c r="R1005" s="184">
        <v>24.997499999999999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44440</v>
      </c>
      <c r="E1006" s="184">
        <v>25.511299999999999</v>
      </c>
      <c r="F1006" s="184">
        <v>0.1956</v>
      </c>
      <c r="G1006" s="184">
        <v>2.8872</v>
      </c>
      <c r="H1006" s="184">
        <v>3.2909000000000002</v>
      </c>
      <c r="I1006" s="184">
        <v>2.9390999999999998</v>
      </c>
      <c r="J1006" s="184">
        <v>6.6102999999999996</v>
      </c>
      <c r="K1006" s="184">
        <v>14.6045</v>
      </c>
      <c r="L1006" s="184">
        <v>22.328800000000001</v>
      </c>
      <c r="M1006" s="184">
        <v>35.621200000000002</v>
      </c>
      <c r="N1006" s="184">
        <v>55.625999999999998</v>
      </c>
      <c r="O1006" s="184">
        <v>15.845000000000001</v>
      </c>
      <c r="P1006" s="184">
        <v>17.697099999999999</v>
      </c>
      <c r="Q1006" s="184">
        <v>15.445499999999999</v>
      </c>
      <c r="R1006" s="184">
        <v>28.8217</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44440</v>
      </c>
      <c r="E1007" s="184">
        <v>23.379100000000001</v>
      </c>
      <c r="F1007" s="184">
        <v>0.19109999999999999</v>
      </c>
      <c r="G1007" s="184">
        <v>2.8652000000000002</v>
      </c>
      <c r="H1007" s="184">
        <v>3.26</v>
      </c>
      <c r="I1007" s="184">
        <v>2.8769999999999998</v>
      </c>
      <c r="J1007" s="184">
        <v>6.4558999999999997</v>
      </c>
      <c r="K1007" s="184">
        <v>14.132899999999999</v>
      </c>
      <c r="L1007" s="184">
        <v>21.3169</v>
      </c>
      <c r="M1007" s="184">
        <v>33.986899999999999</v>
      </c>
      <c r="N1007" s="184">
        <v>53.161999999999999</v>
      </c>
      <c r="O1007" s="184">
        <v>14.192600000000001</v>
      </c>
      <c r="P1007" s="184">
        <v>15.9329</v>
      </c>
      <c r="Q1007" s="184">
        <v>13.910500000000001</v>
      </c>
      <c r="R1007" s="184">
        <v>26.817299999999999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44440</v>
      </c>
      <c r="E1008" s="184">
        <v>16.405999999999999</v>
      </c>
      <c r="F1008" s="184">
        <v>0.1575</v>
      </c>
      <c r="G1008" s="184">
        <v>2.7648999999999999</v>
      </c>
      <c r="H1008" s="184">
        <v>3.8012999999999999</v>
      </c>
      <c r="I1008" s="184">
        <v>2.8098999999999998</v>
      </c>
      <c r="J1008" s="184">
        <v>4.3777999999999997</v>
      </c>
      <c r="K1008" s="184">
        <v>12.9688</v>
      </c>
      <c r="L1008" s="184">
        <v>22.2285</v>
      </c>
      <c r="M1008" s="184">
        <v>45.905000000000001</v>
      </c>
      <c r="N1008" s="184">
        <v>64.553700000000006</v>
      </c>
      <c r="O1008" s="184"/>
      <c r="P1008" s="184"/>
      <c r="Q1008" s="184">
        <v>34.412199999999999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44440</v>
      </c>
      <c r="E1009" s="184">
        <v>15.911099999999999</v>
      </c>
      <c r="F1009" s="184">
        <v>0.15229999999999999</v>
      </c>
      <c r="G1009" s="184">
        <v>2.7378</v>
      </c>
      <c r="H1009" s="184">
        <v>3.7629000000000001</v>
      </c>
      <c r="I1009" s="184">
        <v>2.7343999999999999</v>
      </c>
      <c r="J1009" s="184">
        <v>4.1970999999999998</v>
      </c>
      <c r="K1009" s="184">
        <v>12.4237</v>
      </c>
      <c r="L1009" s="184">
        <v>21.058599999999998</v>
      </c>
      <c r="M1009" s="184">
        <v>43.865600000000001</v>
      </c>
      <c r="N1009" s="184">
        <v>61.506100000000004</v>
      </c>
      <c r="O1009" s="184"/>
      <c r="P1009" s="184"/>
      <c r="Q1009" s="184">
        <v>31.975100000000001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44440</v>
      </c>
      <c r="E1010" s="184">
        <v>103.687</v>
      </c>
      <c r="F1010" s="184">
        <v>0.45540000000000003</v>
      </c>
      <c r="G1010" s="184">
        <v>3.3264</v>
      </c>
      <c r="H1010" s="184">
        <v>3.9864999999999999</v>
      </c>
      <c r="I1010" s="184">
        <v>3.0491000000000001</v>
      </c>
      <c r="J1010" s="184">
        <v>5.1912000000000003</v>
      </c>
      <c r="K1010" s="184">
        <v>13.2288</v>
      </c>
      <c r="L1010" s="184">
        <v>22.665900000000001</v>
      </c>
      <c r="M1010" s="184">
        <v>43.754199999999997</v>
      </c>
      <c r="N1010" s="184">
        <v>65.385800000000003</v>
      </c>
      <c r="O1010" s="184">
        <v>23.224799999999998</v>
      </c>
      <c r="P1010" s="184">
        <v>21.937899999999999</v>
      </c>
      <c r="Q1010" s="184">
        <v>25.954499999999999</v>
      </c>
      <c r="R1010" s="184">
        <v>37.494199999999999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44440</v>
      </c>
      <c r="E1011" s="184">
        <v>95.629000000000005</v>
      </c>
      <c r="F1011" s="184">
        <v>0.45269999999999999</v>
      </c>
      <c r="G1011" s="184">
        <v>3.3123</v>
      </c>
      <c r="H1011" s="184">
        <v>3.9660000000000002</v>
      </c>
      <c r="I1011" s="184">
        <v>3.0085000000000002</v>
      </c>
      <c r="J1011" s="184">
        <v>5.0937000000000001</v>
      </c>
      <c r="K1011" s="184">
        <v>12.9405</v>
      </c>
      <c r="L1011" s="184">
        <v>22.0365</v>
      </c>
      <c r="M1011" s="184">
        <v>42.636200000000002</v>
      </c>
      <c r="N1011" s="184">
        <v>63.669800000000002</v>
      </c>
      <c r="O1011" s="184">
        <v>21.977</v>
      </c>
      <c r="P1011" s="184">
        <v>20.852799999999998</v>
      </c>
      <c r="Q1011" s="184">
        <v>22.432500000000001</v>
      </c>
      <c r="R1011" s="184">
        <v>36.094700000000003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44440</v>
      </c>
      <c r="E1012" s="184">
        <v>17.1861</v>
      </c>
      <c r="F1012" s="184">
        <v>0.2777</v>
      </c>
      <c r="G1012" s="184">
        <v>4.2744999999999997</v>
      </c>
      <c r="H1012" s="184">
        <v>5.4128999999999996</v>
      </c>
      <c r="I1012" s="184">
        <v>3.7927</v>
      </c>
      <c r="J1012" s="184">
        <v>5.9321000000000002</v>
      </c>
      <c r="K1012" s="184">
        <v>18.813300000000002</v>
      </c>
      <c r="L1012" s="184">
        <v>26.540500000000002</v>
      </c>
      <c r="M1012" s="184">
        <v>48.878599999999999</v>
      </c>
      <c r="N1012" s="184">
        <v>72.466399999999993</v>
      </c>
      <c r="O1012" s="184"/>
      <c r="P1012" s="184"/>
      <c r="Q1012" s="184">
        <v>33.448399999999999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44440</v>
      </c>
      <c r="E1013" s="184">
        <v>16.6296</v>
      </c>
      <c r="F1013" s="184">
        <v>0.27379999999999999</v>
      </c>
      <c r="G1013" s="184">
        <v>4.2504</v>
      </c>
      <c r="H1013" s="184">
        <v>5.3780000000000001</v>
      </c>
      <c r="I1013" s="184">
        <v>3.7237</v>
      </c>
      <c r="J1013" s="184">
        <v>5.7647000000000004</v>
      </c>
      <c r="K1013" s="184">
        <v>18.291899999999998</v>
      </c>
      <c r="L1013" s="184">
        <v>25.4222</v>
      </c>
      <c r="M1013" s="184">
        <v>46.946100000000001</v>
      </c>
      <c r="N1013" s="184">
        <v>69.485699999999994</v>
      </c>
      <c r="O1013" s="184"/>
      <c r="P1013" s="184"/>
      <c r="Q1013" s="184">
        <v>31.1282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44440</v>
      </c>
      <c r="E1014" s="184">
        <v>25.5367</v>
      </c>
      <c r="F1014" s="184">
        <v>0.11600000000000001</v>
      </c>
      <c r="G1014" s="184">
        <v>2.6200999999999999</v>
      </c>
      <c r="H1014" s="184">
        <v>3.4272</v>
      </c>
      <c r="I1014" s="184">
        <v>3.1972999999999998</v>
      </c>
      <c r="J1014" s="184">
        <v>5.7263000000000002</v>
      </c>
      <c r="K1014" s="184">
        <v>13.7239</v>
      </c>
      <c r="L1014" s="184">
        <v>22.257100000000001</v>
      </c>
      <c r="M1014" s="184">
        <v>43.187899999999999</v>
      </c>
      <c r="N1014" s="184">
        <v>63.747199999999999</v>
      </c>
      <c r="O1014" s="184">
        <v>16.5932</v>
      </c>
      <c r="P1014" s="184">
        <v>15.734400000000001</v>
      </c>
      <c r="Q1014" s="184">
        <v>17.7438</v>
      </c>
      <c r="R1014" s="184">
        <v>28.182200000000002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44440</v>
      </c>
      <c r="E1015" s="184">
        <v>23.005199999999999</v>
      </c>
      <c r="F1015" s="184">
        <v>0.10970000000000001</v>
      </c>
      <c r="G1015" s="184">
        <v>2.5886999999999998</v>
      </c>
      <c r="H1015" s="184">
        <v>3.383</v>
      </c>
      <c r="I1015" s="184">
        <v>3.1095999999999999</v>
      </c>
      <c r="J1015" s="184">
        <v>5.5148999999999999</v>
      </c>
      <c r="K1015" s="184">
        <v>13.1416</v>
      </c>
      <c r="L1015" s="184">
        <v>20.965399999999999</v>
      </c>
      <c r="M1015" s="184">
        <v>40.947699999999998</v>
      </c>
      <c r="N1015" s="184">
        <v>60.291499999999999</v>
      </c>
      <c r="O1015" s="184">
        <v>14.3483</v>
      </c>
      <c r="P1015" s="184">
        <v>13.6441</v>
      </c>
      <c r="Q1015" s="184">
        <v>15.621600000000001</v>
      </c>
      <c r="R1015" s="184">
        <v>25.713200000000001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44440</v>
      </c>
      <c r="E1016" s="184">
        <v>803.68499999999995</v>
      </c>
      <c r="F1016" s="184">
        <v>2.0799999999999999E-2</v>
      </c>
      <c r="G1016" s="184">
        <v>2.5465</v>
      </c>
      <c r="H1016" s="184">
        <v>3.3780999999999999</v>
      </c>
      <c r="I1016" s="184">
        <v>2.9136000000000002</v>
      </c>
      <c r="J1016" s="184">
        <v>5.6101999999999999</v>
      </c>
      <c r="K1016" s="184">
        <v>13.8256</v>
      </c>
      <c r="L1016" s="184">
        <v>19.216200000000001</v>
      </c>
      <c r="M1016" s="184">
        <v>38.589500000000001</v>
      </c>
      <c r="N1016" s="184">
        <v>58.313800000000001</v>
      </c>
      <c r="O1016" s="184">
        <v>13.4094</v>
      </c>
      <c r="P1016" s="184">
        <v>11.7186</v>
      </c>
      <c r="Q1016" s="184">
        <v>18.441800000000001</v>
      </c>
      <c r="R1016" s="184">
        <v>29.203099999999999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44440</v>
      </c>
      <c r="E1017" s="184">
        <v>847.06169999999997</v>
      </c>
      <c r="F1017" s="184">
        <v>2.2100000000000002E-2</v>
      </c>
      <c r="G1017" s="184">
        <v>2.5531000000000001</v>
      </c>
      <c r="H1017" s="184">
        <v>3.3873000000000002</v>
      </c>
      <c r="I1017" s="184">
        <v>2.9321999999999999</v>
      </c>
      <c r="J1017" s="184">
        <v>5.6553000000000004</v>
      </c>
      <c r="K1017" s="184">
        <v>13.962</v>
      </c>
      <c r="L1017" s="184">
        <v>19.5121</v>
      </c>
      <c r="M1017" s="184">
        <v>39.113700000000001</v>
      </c>
      <c r="N1017" s="184">
        <v>59.128100000000003</v>
      </c>
      <c r="O1017" s="184">
        <v>14.010899999999999</v>
      </c>
      <c r="P1017" s="184">
        <v>12.382300000000001</v>
      </c>
      <c r="Q1017" s="184">
        <v>13.996700000000001</v>
      </c>
      <c r="R1017" s="184">
        <v>29.872800000000002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44440</v>
      </c>
      <c r="E1018" s="184">
        <v>174.38</v>
      </c>
      <c r="F1018" s="184">
        <v>-0.24030000000000001</v>
      </c>
      <c r="G1018" s="184">
        <v>2.7033</v>
      </c>
      <c r="H1018" s="184">
        <v>3.7728999999999999</v>
      </c>
      <c r="I1018" s="184">
        <v>3.0979999999999999</v>
      </c>
      <c r="J1018" s="184">
        <v>5.2384000000000004</v>
      </c>
      <c r="K1018" s="184">
        <v>12.7141</v>
      </c>
      <c r="L1018" s="184">
        <v>21.4938</v>
      </c>
      <c r="M1018" s="184">
        <v>39.862000000000002</v>
      </c>
      <c r="N1018" s="184">
        <v>61.0306</v>
      </c>
      <c r="O1018" s="184">
        <v>15.573399999999999</v>
      </c>
      <c r="P1018" s="184">
        <v>16.404</v>
      </c>
      <c r="Q1018" s="184">
        <v>24.999700000000001</v>
      </c>
      <c r="R1018" s="184">
        <v>34.730400000000003</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44440</v>
      </c>
      <c r="E1019" s="184">
        <v>189.73</v>
      </c>
      <c r="F1019" s="184">
        <v>-0.2419</v>
      </c>
      <c r="G1019" s="184">
        <v>2.7178</v>
      </c>
      <c r="H1019" s="184">
        <v>3.7967</v>
      </c>
      <c r="I1019" s="184">
        <v>3.1421999999999999</v>
      </c>
      <c r="J1019" s="184">
        <v>5.3411999999999997</v>
      </c>
      <c r="K1019" s="184">
        <v>13.028700000000001</v>
      </c>
      <c r="L1019" s="184">
        <v>22.17</v>
      </c>
      <c r="M1019" s="184">
        <v>41.021299999999997</v>
      </c>
      <c r="N1019" s="184">
        <v>62.816400000000002</v>
      </c>
      <c r="O1019" s="184">
        <v>16.881799999999998</v>
      </c>
      <c r="P1019" s="184">
        <v>17.7105</v>
      </c>
      <c r="Q1019" s="184">
        <v>21.8384</v>
      </c>
      <c r="R1019" s="184">
        <v>36.232300000000002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44440</v>
      </c>
      <c r="E1020" s="184">
        <v>62.037999999999997</v>
      </c>
      <c r="F1020" s="184">
        <v>0.8881</v>
      </c>
      <c r="G1020" s="184">
        <v>3.5453000000000001</v>
      </c>
      <c r="H1020" s="184">
        <v>4.5758000000000001</v>
      </c>
      <c r="I1020" s="184">
        <v>3.2751000000000001</v>
      </c>
      <c r="J1020" s="184">
        <v>2.9937999999999998</v>
      </c>
      <c r="K1020" s="184">
        <v>7.0235000000000003</v>
      </c>
      <c r="L1020" s="184">
        <v>24.652899999999999</v>
      </c>
      <c r="M1020" s="184">
        <v>38.2697</v>
      </c>
      <c r="N1020" s="184">
        <v>55.606900000000003</v>
      </c>
      <c r="O1020" s="184">
        <v>17.422499999999999</v>
      </c>
      <c r="P1020" s="184">
        <v>15.237500000000001</v>
      </c>
      <c r="Q1020" s="184">
        <v>13.187099999999999</v>
      </c>
      <c r="R1020" s="184">
        <v>32.963900000000002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44440</v>
      </c>
      <c r="E1021" s="184">
        <v>63.9998</v>
      </c>
      <c r="F1021" s="184">
        <v>0.8931</v>
      </c>
      <c r="G1021" s="184">
        <v>3.5703</v>
      </c>
      <c r="H1021" s="184">
        <v>4.6109</v>
      </c>
      <c r="I1021" s="184">
        <v>3.3515000000000001</v>
      </c>
      <c r="J1021" s="184">
        <v>3.1640999999999999</v>
      </c>
      <c r="K1021" s="184">
        <v>7.5030999999999999</v>
      </c>
      <c r="L1021" s="184">
        <v>25.810500000000001</v>
      </c>
      <c r="M1021" s="184">
        <v>39.892400000000002</v>
      </c>
      <c r="N1021" s="184">
        <v>57.489899999999999</v>
      </c>
      <c r="O1021" s="184">
        <v>18.130099999999999</v>
      </c>
      <c r="P1021" s="184">
        <v>15.7044</v>
      </c>
      <c r="Q1021" s="184">
        <v>18.6843</v>
      </c>
      <c r="R1021" s="184">
        <v>33.8322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44440</v>
      </c>
      <c r="E1022" s="184">
        <v>363.18200000000002</v>
      </c>
      <c r="F1022" s="184">
        <v>0.46920000000000001</v>
      </c>
      <c r="G1022" s="184">
        <v>2.5261</v>
      </c>
      <c r="H1022" s="184">
        <v>2.9556</v>
      </c>
      <c r="I1022" s="184">
        <v>1.6698</v>
      </c>
      <c r="J1022" s="184">
        <v>1.9196</v>
      </c>
      <c r="K1022" s="184">
        <v>9.4512999999999998</v>
      </c>
      <c r="L1022" s="184">
        <v>19.694199999999999</v>
      </c>
      <c r="M1022" s="184">
        <v>39.306800000000003</v>
      </c>
      <c r="N1022" s="184">
        <v>60.247399999999999</v>
      </c>
      <c r="O1022" s="184">
        <v>16.254799999999999</v>
      </c>
      <c r="P1022" s="184">
        <v>15.2987</v>
      </c>
      <c r="Q1022" s="184">
        <v>17.6648</v>
      </c>
      <c r="R1022" s="184">
        <v>30.1494</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44440</v>
      </c>
      <c r="E1023" s="184">
        <v>229.93374668301701</v>
      </c>
      <c r="F1023" s="184">
        <v>0.46920000000000001</v>
      </c>
      <c r="G1023" s="184">
        <v>2.5261</v>
      </c>
      <c r="H1023" s="184">
        <v>2.9554999999999998</v>
      </c>
      <c r="I1023" s="184">
        <v>1.6698</v>
      </c>
      <c r="J1023" s="184">
        <v>1.9196</v>
      </c>
      <c r="K1023" s="184">
        <v>9.4517000000000007</v>
      </c>
      <c r="L1023" s="184">
        <v>19.695</v>
      </c>
      <c r="M1023" s="184">
        <v>39.299199999999999</v>
      </c>
      <c r="N1023" s="184">
        <v>60.237299999999998</v>
      </c>
      <c r="O1023" s="184">
        <v>16.257200000000001</v>
      </c>
      <c r="P1023" s="184">
        <v>15.2958</v>
      </c>
      <c r="Q1023" s="184">
        <v>17.675999999999998</v>
      </c>
      <c r="R1023" s="184">
        <v>30.1523</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44440</v>
      </c>
      <c r="E1024" s="184">
        <v>509.72083331630802</v>
      </c>
      <c r="F1024" s="184">
        <v>0.46700000000000003</v>
      </c>
      <c r="G1024" s="184">
        <v>2.5144000000000002</v>
      </c>
      <c r="H1024" s="184">
        <v>2.9388999999999998</v>
      </c>
      <c r="I1024" s="184">
        <v>1.6377999999999999</v>
      </c>
      <c r="J1024" s="184">
        <v>1.8476999999999999</v>
      </c>
      <c r="K1024" s="184">
        <v>9.2415000000000003</v>
      </c>
      <c r="L1024" s="184">
        <v>19.2484</v>
      </c>
      <c r="M1024" s="184">
        <v>38.534599999999998</v>
      </c>
      <c r="N1024" s="184">
        <v>59.096699999999998</v>
      </c>
      <c r="O1024" s="184">
        <v>15.4727</v>
      </c>
      <c r="P1024" s="184">
        <v>14.5151</v>
      </c>
      <c r="Q1024" s="184">
        <v>14.776199999999999</v>
      </c>
      <c r="R1024" s="184">
        <v>29.231100000000001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44440</v>
      </c>
      <c r="E1025" s="184">
        <v>519.61034657272</v>
      </c>
      <c r="F1025" s="184">
        <v>0.46700000000000003</v>
      </c>
      <c r="G1025" s="184">
        <v>2.5143</v>
      </c>
      <c r="H1025" s="184">
        <v>2.9388000000000001</v>
      </c>
      <c r="I1025" s="184">
        <v>1.6376999999999999</v>
      </c>
      <c r="J1025" s="184">
        <v>1.8478000000000001</v>
      </c>
      <c r="K1025" s="184">
        <v>9.2423000000000002</v>
      </c>
      <c r="L1025" s="184">
        <v>19.2484</v>
      </c>
      <c r="M1025" s="184">
        <v>38.534799999999997</v>
      </c>
      <c r="N1025" s="184">
        <v>59.096899999999998</v>
      </c>
      <c r="O1025" s="184">
        <v>15.476599999999999</v>
      </c>
      <c r="P1025" s="184">
        <v>14.517300000000001</v>
      </c>
      <c r="Q1025" s="184">
        <v>14.8535</v>
      </c>
      <c r="R1025" s="184">
        <v>29.2378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44440</v>
      </c>
      <c r="E1026" s="184">
        <v>53.416600000000003</v>
      </c>
      <c r="F1026" s="184">
        <v>-0.15790000000000001</v>
      </c>
      <c r="G1026" s="184">
        <v>2.2412999999999998</v>
      </c>
      <c r="H1026" s="184">
        <v>2.9588999999999999</v>
      </c>
      <c r="I1026" s="184">
        <v>2.8536000000000001</v>
      </c>
      <c r="J1026" s="184">
        <v>6.5891000000000002</v>
      </c>
      <c r="K1026" s="184">
        <v>17.142700000000001</v>
      </c>
      <c r="L1026" s="184">
        <v>21.138999999999999</v>
      </c>
      <c r="M1026" s="184">
        <v>41.311900000000001</v>
      </c>
      <c r="N1026" s="184">
        <v>57.946599999999997</v>
      </c>
      <c r="O1026" s="184">
        <v>14.067500000000001</v>
      </c>
      <c r="P1026" s="184">
        <v>16.528300000000002</v>
      </c>
      <c r="Q1026" s="184">
        <v>12.231199999999999</v>
      </c>
      <c r="R1026" s="184">
        <v>27.452100000000002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44440</v>
      </c>
      <c r="E1027" s="184">
        <v>57.524799999999999</v>
      </c>
      <c r="F1027" s="184">
        <v>-0.1545</v>
      </c>
      <c r="G1027" s="184">
        <v>2.2591999999999999</v>
      </c>
      <c r="H1027" s="184">
        <v>2.9842</v>
      </c>
      <c r="I1027" s="184">
        <v>2.9045999999999998</v>
      </c>
      <c r="J1027" s="184">
        <v>6.7118000000000002</v>
      </c>
      <c r="K1027" s="184">
        <v>17.516999999999999</v>
      </c>
      <c r="L1027" s="184">
        <v>21.902699999999999</v>
      </c>
      <c r="M1027" s="184">
        <v>42.632100000000001</v>
      </c>
      <c r="N1027" s="184">
        <v>59.9666</v>
      </c>
      <c r="O1027" s="184">
        <v>15.3828</v>
      </c>
      <c r="P1027" s="184">
        <v>17.7683</v>
      </c>
      <c r="Q1027" s="184">
        <v>16.480799999999999</v>
      </c>
      <c r="R1027" s="184">
        <v>29.0703</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44440</v>
      </c>
      <c r="E1028" s="184">
        <v>323.3</v>
      </c>
      <c r="F1028" s="184">
        <v>-0.23499999999999999</v>
      </c>
      <c r="G1028" s="184">
        <v>2.1111</v>
      </c>
      <c r="H1028" s="184">
        <v>2.6435</v>
      </c>
      <c r="I1028" s="184">
        <v>2.1071</v>
      </c>
      <c r="J1028" s="184">
        <v>5.8472999999999997</v>
      </c>
      <c r="K1028" s="184">
        <v>10.8156</v>
      </c>
      <c r="L1028" s="184">
        <v>15.8849</v>
      </c>
      <c r="M1028" s="184">
        <v>33.067700000000002</v>
      </c>
      <c r="N1028" s="184">
        <v>51.790700000000001</v>
      </c>
      <c r="O1028" s="184">
        <v>17.331600000000002</v>
      </c>
      <c r="P1028" s="184">
        <v>14.071400000000001</v>
      </c>
      <c r="Q1028" s="184">
        <v>12.9549</v>
      </c>
      <c r="R1028" s="184">
        <v>27.405999999999999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44440</v>
      </c>
      <c r="E1029" s="184">
        <v>353.2176</v>
      </c>
      <c r="F1029" s="184">
        <v>-0.2321</v>
      </c>
      <c r="G1029" s="184">
        <v>2.1278000000000001</v>
      </c>
      <c r="H1029" s="184">
        <v>2.6663000000000001</v>
      </c>
      <c r="I1029" s="184">
        <v>2.1515</v>
      </c>
      <c r="J1029" s="184">
        <v>5.9531000000000001</v>
      </c>
      <c r="K1029" s="184">
        <v>11.116300000000001</v>
      </c>
      <c r="L1029" s="184">
        <v>16.5075</v>
      </c>
      <c r="M1029" s="184">
        <v>34.141399999999997</v>
      </c>
      <c r="N1029" s="184">
        <v>51.260399999999997</v>
      </c>
      <c r="O1029" s="184">
        <v>18.198899999999998</v>
      </c>
      <c r="P1029" s="184">
        <v>15.251300000000001</v>
      </c>
      <c r="Q1029" s="184">
        <v>17.264099999999999</v>
      </c>
      <c r="R1029" s="184">
        <v>27.9023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44440</v>
      </c>
      <c r="E1030" s="184">
        <v>16.29</v>
      </c>
      <c r="F1030" s="184">
        <v>0</v>
      </c>
      <c r="G1030" s="184">
        <v>3.2974000000000001</v>
      </c>
      <c r="H1030" s="184">
        <v>4.3562000000000003</v>
      </c>
      <c r="I1030" s="184">
        <v>3.758</v>
      </c>
      <c r="J1030" s="184">
        <v>6.8197000000000001</v>
      </c>
      <c r="K1030" s="184">
        <v>17.11</v>
      </c>
      <c r="L1030" s="184">
        <v>23.3157</v>
      </c>
      <c r="M1030" s="184">
        <v>37.236699999999999</v>
      </c>
      <c r="N1030" s="184">
        <v>56.184100000000001</v>
      </c>
      <c r="O1030" s="184"/>
      <c r="P1030" s="184"/>
      <c r="Q1030" s="184">
        <v>32.377099999999999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44440</v>
      </c>
      <c r="E1031" s="184">
        <v>16.010000000000002</v>
      </c>
      <c r="F1031" s="184">
        <v>0</v>
      </c>
      <c r="G1031" s="184">
        <v>3.2902999999999998</v>
      </c>
      <c r="H1031" s="184">
        <v>4.3677000000000001</v>
      </c>
      <c r="I1031" s="184">
        <v>3.7589000000000001</v>
      </c>
      <c r="J1031" s="184">
        <v>6.7332999999999998</v>
      </c>
      <c r="K1031" s="184">
        <v>16.8613</v>
      </c>
      <c r="L1031" s="184">
        <v>22.7761</v>
      </c>
      <c r="M1031" s="184">
        <v>36.255299999999998</v>
      </c>
      <c r="N1031" s="184">
        <v>54.536700000000003</v>
      </c>
      <c r="O1031" s="184"/>
      <c r="P1031" s="184"/>
      <c r="Q1031" s="184">
        <v>31.064399999999999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44440</v>
      </c>
      <c r="E1032" s="184">
        <v>100.4729</v>
      </c>
      <c r="F1032" s="184">
        <v>0.1474</v>
      </c>
      <c r="G1032" s="184">
        <v>2.5966999999999998</v>
      </c>
      <c r="H1032" s="184">
        <v>3.0455999999999999</v>
      </c>
      <c r="I1032" s="184">
        <v>1.7747999999999999</v>
      </c>
      <c r="J1032" s="184">
        <v>3.2372999999999998</v>
      </c>
      <c r="K1032" s="184">
        <v>12.1439</v>
      </c>
      <c r="L1032" s="184">
        <v>21.954999999999998</v>
      </c>
      <c r="M1032" s="184">
        <v>46.813800000000001</v>
      </c>
      <c r="N1032" s="184">
        <v>65.362700000000004</v>
      </c>
      <c r="O1032" s="184">
        <v>14.264699999999999</v>
      </c>
      <c r="P1032" s="184">
        <v>13.543799999999999</v>
      </c>
      <c r="Q1032" s="184">
        <v>14.333299999999999</v>
      </c>
      <c r="R1032" s="184">
        <v>30.099499999999999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44440</v>
      </c>
      <c r="E1033" s="184">
        <v>193.1464</v>
      </c>
      <c r="F1033" s="184">
        <v>0.14580000000000001</v>
      </c>
      <c r="G1033" s="184">
        <v>2.59</v>
      </c>
      <c r="H1033" s="184">
        <v>3.0354999999999999</v>
      </c>
      <c r="I1033" s="184">
        <v>1.7543</v>
      </c>
      <c r="J1033" s="184">
        <v>3.1892</v>
      </c>
      <c r="K1033" s="184">
        <v>11.9901</v>
      </c>
      <c r="L1033" s="184">
        <v>21.626100000000001</v>
      </c>
      <c r="M1033" s="184">
        <v>46.244399999999999</v>
      </c>
      <c r="N1033" s="184">
        <v>64.524100000000004</v>
      </c>
      <c r="O1033" s="184">
        <v>13.701700000000001</v>
      </c>
      <c r="P1033" s="184">
        <v>12.9527</v>
      </c>
      <c r="Q1033" s="184">
        <v>12.9556</v>
      </c>
      <c r="R1033" s="184">
        <v>29.468699999999998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0.19467377049180329</v>
      </c>
      <c r="G1034" s="186">
        <v>2.8972131147540989</v>
      </c>
      <c r="H1034" s="186">
        <v>3.6490180327868846</v>
      </c>
      <c r="I1034" s="186">
        <v>2.8210098360655738</v>
      </c>
      <c r="J1034" s="186">
        <v>4.6371098360655747</v>
      </c>
      <c r="K1034" s="186">
        <v>13.054008196721314</v>
      </c>
      <c r="L1034" s="186">
        <v>21.027190163934421</v>
      </c>
      <c r="M1034" s="186">
        <v>39.371362295081965</v>
      </c>
      <c r="N1034" s="186">
        <v>59.238513559322044</v>
      </c>
      <c r="O1034" s="186">
        <v>15.402877551020408</v>
      </c>
      <c r="P1034" s="186">
        <v>15.235504081632653</v>
      </c>
      <c r="Q1034" s="186">
        <v>20.038704918032785</v>
      </c>
      <c r="R1034" s="186">
        <v>30.531373584905658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0.16669999999999999</v>
      </c>
      <c r="G1035" s="186">
        <v>2.7648999999999999</v>
      </c>
      <c r="H1035" s="186">
        <v>3.5246</v>
      </c>
      <c r="I1035" s="186">
        <v>2.9045999999999998</v>
      </c>
      <c r="J1035" s="186">
        <v>5.0937000000000001</v>
      </c>
      <c r="K1035" s="186">
        <v>12.840400000000001</v>
      </c>
      <c r="L1035" s="186">
        <v>21.138999999999999</v>
      </c>
      <c r="M1035" s="186">
        <v>39.306800000000003</v>
      </c>
      <c r="N1035" s="186">
        <v>59.128100000000003</v>
      </c>
      <c r="O1035" s="186">
        <v>15.275499999999999</v>
      </c>
      <c r="P1035" s="186">
        <v>15.0905</v>
      </c>
      <c r="Q1035" s="186">
        <v>17.831499999999998</v>
      </c>
      <c r="R1035" s="186">
        <v>29.872800000000002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44440</v>
      </c>
      <c r="E1038" s="184">
        <v>334.54</v>
      </c>
      <c r="F1038" s="184">
        <v>-0.1552</v>
      </c>
      <c r="G1038" s="184">
        <v>2.7235999999999998</v>
      </c>
      <c r="H1038" s="184">
        <v>3.1353</v>
      </c>
      <c r="I1038" s="184">
        <v>3.2021000000000002</v>
      </c>
      <c r="J1038" s="184">
        <v>6.9432999999999998</v>
      </c>
      <c r="K1038" s="184">
        <v>12.209</v>
      </c>
      <c r="L1038" s="184">
        <v>18.174399999999999</v>
      </c>
      <c r="M1038" s="184">
        <v>34.035800000000002</v>
      </c>
      <c r="N1038" s="184">
        <v>52.548999999999999</v>
      </c>
      <c r="O1038" s="184">
        <v>13.0809</v>
      </c>
      <c r="P1038" s="184">
        <v>12.7951</v>
      </c>
      <c r="Q1038" s="184">
        <v>20.3459</v>
      </c>
      <c r="R1038" s="184">
        <v>25.293199999999999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44440</v>
      </c>
      <c r="E1039" s="184">
        <v>334.54</v>
      </c>
      <c r="F1039" s="184">
        <v>-0.1552</v>
      </c>
      <c r="G1039" s="184">
        <v>2.7235999999999998</v>
      </c>
      <c r="H1039" s="184">
        <v>3.1353</v>
      </c>
      <c r="I1039" s="184">
        <v>3.2021000000000002</v>
      </c>
      <c r="J1039" s="184">
        <v>6.9432999999999998</v>
      </c>
      <c r="K1039" s="184">
        <v>12.209</v>
      </c>
      <c r="L1039" s="184">
        <v>18.174399999999999</v>
      </c>
      <c r="M1039" s="184">
        <v>34.035800000000002</v>
      </c>
      <c r="N1039" s="184">
        <v>52.548999999999999</v>
      </c>
      <c r="O1039" s="184">
        <v>13.0809</v>
      </c>
      <c r="P1039" s="184">
        <v>12.7951</v>
      </c>
      <c r="Q1039" s="184">
        <v>20.268899999999999</v>
      </c>
      <c r="R1039" s="184">
        <v>25.293199999999999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44440</v>
      </c>
      <c r="E1040" s="184">
        <v>360.19</v>
      </c>
      <c r="F1040" s="184">
        <v>-0.1552</v>
      </c>
      <c r="G1040" s="184">
        <v>2.7324000000000002</v>
      </c>
      <c r="H1040" s="184">
        <v>3.1472000000000002</v>
      </c>
      <c r="I1040" s="184">
        <v>3.2269999999999999</v>
      </c>
      <c r="J1040" s="184">
        <v>7.0083000000000002</v>
      </c>
      <c r="K1040" s="184">
        <v>12.401300000000001</v>
      </c>
      <c r="L1040" s="184">
        <v>18.561599999999999</v>
      </c>
      <c r="M1040" s="184">
        <v>34.695799999999998</v>
      </c>
      <c r="N1040" s="184">
        <v>53.573</v>
      </c>
      <c r="O1040" s="184">
        <v>13.8681</v>
      </c>
      <c r="P1040" s="184">
        <v>13.739100000000001</v>
      </c>
      <c r="Q1040" s="184">
        <v>15.8941</v>
      </c>
      <c r="R1040" s="184">
        <v>26.123899999999999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44440</v>
      </c>
      <c r="E1041" s="184">
        <v>51.1</v>
      </c>
      <c r="F1041" s="184">
        <v>-0.2732</v>
      </c>
      <c r="G1041" s="184">
        <v>2.7961999999999998</v>
      </c>
      <c r="H1041" s="184">
        <v>3.3367</v>
      </c>
      <c r="I1041" s="184">
        <v>4.3921999999999999</v>
      </c>
      <c r="J1041" s="184">
        <v>8.9320000000000004</v>
      </c>
      <c r="K1041" s="184">
        <v>13.1031</v>
      </c>
      <c r="L1041" s="184">
        <v>19.868600000000001</v>
      </c>
      <c r="M1041" s="184">
        <v>30.2575</v>
      </c>
      <c r="N1041" s="184">
        <v>50.1175</v>
      </c>
      <c r="O1041" s="184">
        <v>18.436399999999999</v>
      </c>
      <c r="P1041" s="184">
        <v>18.837499999999999</v>
      </c>
      <c r="Q1041" s="184">
        <v>17.9833</v>
      </c>
      <c r="R1041" s="184">
        <v>27.341100000000001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44440</v>
      </c>
      <c r="E1042" s="184">
        <v>46.14</v>
      </c>
      <c r="F1042" s="184">
        <v>-0.28100000000000003</v>
      </c>
      <c r="G1042" s="184">
        <v>2.7846000000000002</v>
      </c>
      <c r="H1042" s="184">
        <v>3.3138999999999998</v>
      </c>
      <c r="I1042" s="184">
        <v>4.3418999999999999</v>
      </c>
      <c r="J1042" s="184">
        <v>8.8208000000000002</v>
      </c>
      <c r="K1042" s="184">
        <v>12.756600000000001</v>
      </c>
      <c r="L1042" s="184">
        <v>19.1325</v>
      </c>
      <c r="M1042" s="184">
        <v>29.062899999999999</v>
      </c>
      <c r="N1042" s="184">
        <v>48.360100000000003</v>
      </c>
      <c r="O1042" s="184">
        <v>16.991499999999998</v>
      </c>
      <c r="P1042" s="184">
        <v>17.354399999999998</v>
      </c>
      <c r="Q1042" s="184">
        <v>14.008900000000001</v>
      </c>
      <c r="R1042" s="184">
        <v>25.822099999999999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44440</v>
      </c>
      <c r="E1043" s="184">
        <v>21.77</v>
      </c>
      <c r="F1043" s="184">
        <v>-0.2291</v>
      </c>
      <c r="G1043" s="184">
        <v>2.3506999999999998</v>
      </c>
      <c r="H1043" s="184">
        <v>2.8342000000000001</v>
      </c>
      <c r="I1043" s="184">
        <v>2.3506999999999998</v>
      </c>
      <c r="J1043" s="184">
        <v>6.1951000000000001</v>
      </c>
      <c r="K1043" s="184">
        <v>11.1281</v>
      </c>
      <c r="L1043" s="184">
        <v>15.6134</v>
      </c>
      <c r="M1043" s="184">
        <v>30.750800000000002</v>
      </c>
      <c r="N1043" s="184">
        <v>48.296999999999997</v>
      </c>
      <c r="O1043" s="184">
        <v>13.4717</v>
      </c>
      <c r="P1043" s="184">
        <v>12.457000000000001</v>
      </c>
      <c r="Q1043" s="184">
        <v>7.1910999999999996</v>
      </c>
      <c r="R1043" s="184">
        <v>25.122199999999999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44440</v>
      </c>
      <c r="E1044" s="184">
        <v>23.16</v>
      </c>
      <c r="F1044" s="184">
        <v>-0.21540000000000001</v>
      </c>
      <c r="G1044" s="184">
        <v>2.3873000000000002</v>
      </c>
      <c r="H1044" s="184">
        <v>2.8875999999999999</v>
      </c>
      <c r="I1044" s="184">
        <v>2.3873000000000002</v>
      </c>
      <c r="J1044" s="184">
        <v>6.2873000000000001</v>
      </c>
      <c r="K1044" s="184">
        <v>11.4533</v>
      </c>
      <c r="L1044" s="184">
        <v>16.090199999999999</v>
      </c>
      <c r="M1044" s="184">
        <v>31.590900000000001</v>
      </c>
      <c r="N1044" s="184">
        <v>49.515799999999999</v>
      </c>
      <c r="O1044" s="184">
        <v>14.3447</v>
      </c>
      <c r="P1044" s="184">
        <v>13.3742</v>
      </c>
      <c r="Q1044" s="184">
        <v>13.0581</v>
      </c>
      <c r="R1044" s="184">
        <v>26.087900000000001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44440</v>
      </c>
      <c r="E1045" s="184">
        <v>137.63</v>
      </c>
      <c r="F1045" s="184">
        <v>-0.15240000000000001</v>
      </c>
      <c r="G1045" s="184">
        <v>2.7625999999999999</v>
      </c>
      <c r="H1045" s="184">
        <v>3.5123000000000002</v>
      </c>
      <c r="I1045" s="184">
        <v>3.6839</v>
      </c>
      <c r="J1045" s="184">
        <v>7.0467000000000004</v>
      </c>
      <c r="K1045" s="184">
        <v>10.3954</v>
      </c>
      <c r="L1045" s="184">
        <v>15.626300000000001</v>
      </c>
      <c r="M1045" s="184">
        <v>28.674299999999999</v>
      </c>
      <c r="N1045" s="184">
        <v>45.271299999999997</v>
      </c>
      <c r="O1045" s="184">
        <v>15.674200000000001</v>
      </c>
      <c r="P1045" s="184">
        <v>13.9697</v>
      </c>
      <c r="Q1045" s="184">
        <v>16.7288</v>
      </c>
      <c r="R1045" s="184">
        <v>24.104800000000001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44440</v>
      </c>
      <c r="E1046" s="184">
        <v>151.59</v>
      </c>
      <c r="F1046" s="184">
        <v>-0.1449</v>
      </c>
      <c r="G1046" s="184">
        <v>2.7797999999999998</v>
      </c>
      <c r="H1046" s="184">
        <v>3.5451000000000001</v>
      </c>
      <c r="I1046" s="184">
        <v>3.7292999999999998</v>
      </c>
      <c r="J1046" s="184">
        <v>7.1685999999999996</v>
      </c>
      <c r="K1046" s="184">
        <v>10.7547</v>
      </c>
      <c r="L1046" s="184">
        <v>16.357099999999999</v>
      </c>
      <c r="M1046" s="184">
        <v>29.885999999999999</v>
      </c>
      <c r="N1046" s="184">
        <v>47.089100000000002</v>
      </c>
      <c r="O1046" s="184">
        <v>17.039899999999999</v>
      </c>
      <c r="P1046" s="184">
        <v>15.4002</v>
      </c>
      <c r="Q1046" s="184">
        <v>16.6236</v>
      </c>
      <c r="R1046" s="184">
        <v>25.549800000000001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44440</v>
      </c>
      <c r="E1047" s="184">
        <v>45.33</v>
      </c>
      <c r="F1047" s="184">
        <v>-0.11020000000000001</v>
      </c>
      <c r="G1047" s="184">
        <v>2.5566</v>
      </c>
      <c r="H1047" s="184">
        <v>3.2103999999999999</v>
      </c>
      <c r="I1047" s="184">
        <v>3.2103999999999999</v>
      </c>
      <c r="J1047" s="184">
        <v>7.3662000000000001</v>
      </c>
      <c r="K1047" s="184">
        <v>11.898300000000001</v>
      </c>
      <c r="L1047" s="184">
        <v>18.385999999999999</v>
      </c>
      <c r="M1047" s="184">
        <v>33.402000000000001</v>
      </c>
      <c r="N1047" s="184">
        <v>51.706800000000001</v>
      </c>
      <c r="O1047" s="184">
        <v>19.511099999999999</v>
      </c>
      <c r="P1047" s="184">
        <v>18.185700000000001</v>
      </c>
      <c r="Q1047" s="184">
        <v>16.541899999999998</v>
      </c>
      <c r="R1047" s="184">
        <v>32.4238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44440</v>
      </c>
      <c r="E1048" s="184">
        <v>41.27</v>
      </c>
      <c r="F1048" s="184">
        <v>-9.6799999999999997E-2</v>
      </c>
      <c r="G1048" s="184">
        <v>2.5596000000000001</v>
      </c>
      <c r="H1048" s="184">
        <v>3.2008000000000001</v>
      </c>
      <c r="I1048" s="184">
        <v>3.1749999999999998</v>
      </c>
      <c r="J1048" s="184">
        <v>7.2504999999999997</v>
      </c>
      <c r="K1048" s="184">
        <v>11.4803</v>
      </c>
      <c r="L1048" s="184">
        <v>17.511399999999998</v>
      </c>
      <c r="M1048" s="184">
        <v>31.895199999999999</v>
      </c>
      <c r="N1048" s="184">
        <v>49.420699999999997</v>
      </c>
      <c r="O1048" s="184">
        <v>17.852399999999999</v>
      </c>
      <c r="P1048" s="184">
        <v>16.698599999999999</v>
      </c>
      <c r="Q1048" s="184">
        <v>13.6995</v>
      </c>
      <c r="R1048" s="184">
        <v>30.501000000000001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44440</v>
      </c>
      <c r="E1049" s="184">
        <v>316.2</v>
      </c>
      <c r="F1049" s="184">
        <v>-0.2404</v>
      </c>
      <c r="G1049" s="184">
        <v>2.6753</v>
      </c>
      <c r="H1049" s="184">
        <v>3.4053</v>
      </c>
      <c r="I1049" s="184">
        <v>3.3241999999999998</v>
      </c>
      <c r="J1049" s="184">
        <v>5.7571000000000003</v>
      </c>
      <c r="K1049" s="184">
        <v>11.5785</v>
      </c>
      <c r="L1049" s="184">
        <v>19.487100000000002</v>
      </c>
      <c r="M1049" s="184">
        <v>31.551600000000001</v>
      </c>
      <c r="N1049" s="184">
        <v>50.657499999999999</v>
      </c>
      <c r="O1049" s="184">
        <v>12.657500000000001</v>
      </c>
      <c r="P1049" s="184">
        <v>12.073499999999999</v>
      </c>
      <c r="Q1049" s="184">
        <v>12.8109</v>
      </c>
      <c r="R1049" s="184">
        <v>24.575800000000001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44440</v>
      </c>
      <c r="E1050" s="184">
        <v>298.55099999999999</v>
      </c>
      <c r="F1050" s="184">
        <v>-0.24260000000000001</v>
      </c>
      <c r="G1050" s="184">
        <v>2.6650999999999998</v>
      </c>
      <c r="H1050" s="184">
        <v>3.3906999999999998</v>
      </c>
      <c r="I1050" s="184">
        <v>3.2951999999999999</v>
      </c>
      <c r="J1050" s="184">
        <v>5.6874000000000002</v>
      </c>
      <c r="K1050" s="184">
        <v>11.372999999999999</v>
      </c>
      <c r="L1050" s="184">
        <v>19.0319</v>
      </c>
      <c r="M1050" s="184">
        <v>30.797699999999999</v>
      </c>
      <c r="N1050" s="184">
        <v>49.509500000000003</v>
      </c>
      <c r="O1050" s="184">
        <v>11.834300000000001</v>
      </c>
      <c r="P1050" s="184">
        <v>11.2691</v>
      </c>
      <c r="Q1050" s="184">
        <v>20.1601</v>
      </c>
      <c r="R1050" s="184">
        <v>23.631799999999998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44440</v>
      </c>
      <c r="E1051" s="184">
        <v>54.13</v>
      </c>
      <c r="F1051" s="184">
        <v>-0.23960000000000001</v>
      </c>
      <c r="G1051" s="184">
        <v>2.5188999999999999</v>
      </c>
      <c r="H1051" s="184">
        <v>3.1048</v>
      </c>
      <c r="I1051" s="184">
        <v>3.1637</v>
      </c>
      <c r="J1051" s="184">
        <v>7.0820999999999996</v>
      </c>
      <c r="K1051" s="184">
        <v>11.7004</v>
      </c>
      <c r="L1051" s="184">
        <v>17.215199999999999</v>
      </c>
      <c r="M1051" s="184">
        <v>31.001899999999999</v>
      </c>
      <c r="N1051" s="184">
        <v>48.179600000000001</v>
      </c>
      <c r="O1051" s="184">
        <v>13.1707</v>
      </c>
      <c r="P1051" s="184">
        <v>14.454000000000001</v>
      </c>
      <c r="Q1051" s="184">
        <v>14.726100000000001</v>
      </c>
      <c r="R1051" s="184">
        <v>24.927600000000002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44440</v>
      </c>
      <c r="E1052" s="184">
        <v>58.56</v>
      </c>
      <c r="F1052" s="184">
        <v>-0.2215</v>
      </c>
      <c r="G1052" s="184">
        <v>2.5390000000000001</v>
      </c>
      <c r="H1052" s="184">
        <v>3.1349</v>
      </c>
      <c r="I1052" s="184">
        <v>3.2258</v>
      </c>
      <c r="J1052" s="184">
        <v>7.2331000000000003</v>
      </c>
      <c r="K1052" s="184">
        <v>12.1195</v>
      </c>
      <c r="L1052" s="184">
        <v>18.0883</v>
      </c>
      <c r="M1052" s="184">
        <v>32.428800000000003</v>
      </c>
      <c r="N1052" s="184">
        <v>50.4238</v>
      </c>
      <c r="O1052" s="184">
        <v>14.7669</v>
      </c>
      <c r="P1052" s="184">
        <v>15.8012</v>
      </c>
      <c r="Q1052" s="184">
        <v>15.8996</v>
      </c>
      <c r="R1052" s="184">
        <v>26.905899999999999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44440</v>
      </c>
      <c r="E1053" s="184">
        <v>1663.8634229312099</v>
      </c>
      <c r="F1053" s="184">
        <v>0.28989999999999999</v>
      </c>
      <c r="G1053" s="184">
        <v>3.0912999999999999</v>
      </c>
      <c r="H1053" s="184">
        <v>3.5861000000000001</v>
      </c>
      <c r="I1053" s="184">
        <v>2.5337000000000001</v>
      </c>
      <c r="J1053" s="184">
        <v>4.5624000000000002</v>
      </c>
      <c r="K1053" s="184">
        <v>7.1580000000000004</v>
      </c>
      <c r="L1053" s="184">
        <v>13.898</v>
      </c>
      <c r="M1053" s="184">
        <v>36.867899999999999</v>
      </c>
      <c r="N1053" s="184">
        <v>57.798999999999999</v>
      </c>
      <c r="O1053" s="184">
        <v>12.6274</v>
      </c>
      <c r="P1053" s="184">
        <v>12.1408</v>
      </c>
      <c r="Q1053" s="184">
        <v>20.221699999999998</v>
      </c>
      <c r="R1053" s="184">
        <v>27.625399999999999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44440</v>
      </c>
      <c r="E1054" s="184">
        <v>744.31370000000004</v>
      </c>
      <c r="F1054" s="184">
        <v>0.29189999999999999</v>
      </c>
      <c r="G1054" s="184">
        <v>3.1015000000000001</v>
      </c>
      <c r="H1054" s="184">
        <v>3.6004999999999998</v>
      </c>
      <c r="I1054" s="184">
        <v>2.5623</v>
      </c>
      <c r="J1054" s="184">
        <v>4.6307</v>
      </c>
      <c r="K1054" s="184">
        <v>7.3532999999999999</v>
      </c>
      <c r="L1054" s="184">
        <v>14.3139</v>
      </c>
      <c r="M1054" s="184">
        <v>37.614199999999997</v>
      </c>
      <c r="N1054" s="184">
        <v>58.943800000000003</v>
      </c>
      <c r="O1054" s="184">
        <v>13.4864</v>
      </c>
      <c r="P1054" s="184">
        <v>13.054500000000001</v>
      </c>
      <c r="Q1054" s="184">
        <v>14.033799999999999</v>
      </c>
      <c r="R1054" s="184">
        <v>28.570499999999999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44440</v>
      </c>
      <c r="E1055" s="184">
        <v>809.51045547840397</v>
      </c>
      <c r="F1055" s="184">
        <v>-0.20469999999999999</v>
      </c>
      <c r="G1055" s="184">
        <v>2.3292999999999999</v>
      </c>
      <c r="H1055" s="184">
        <v>2.6894</v>
      </c>
      <c r="I1055" s="184">
        <v>2.5078999999999998</v>
      </c>
      <c r="J1055" s="184">
        <v>5.3784000000000001</v>
      </c>
      <c r="K1055" s="184">
        <v>6.7187000000000001</v>
      </c>
      <c r="L1055" s="184">
        <v>11.3972</v>
      </c>
      <c r="M1055" s="184">
        <v>32.9861</v>
      </c>
      <c r="N1055" s="184">
        <v>48.4268</v>
      </c>
      <c r="O1055" s="184">
        <v>10.5395</v>
      </c>
      <c r="P1055" s="184">
        <v>12.461499999999999</v>
      </c>
      <c r="Q1055" s="184">
        <v>19.205300000000001</v>
      </c>
      <c r="R1055" s="184">
        <v>19.247900000000001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44440</v>
      </c>
      <c r="E1056" s="184">
        <v>697.68499999999995</v>
      </c>
      <c r="F1056" s="184">
        <v>-0.20300000000000001</v>
      </c>
      <c r="G1056" s="184">
        <v>2.3378000000000001</v>
      </c>
      <c r="H1056" s="184">
        <v>2.7012999999999998</v>
      </c>
      <c r="I1056" s="184">
        <v>2.5318000000000001</v>
      </c>
      <c r="J1056" s="184">
        <v>5.4352</v>
      </c>
      <c r="K1056" s="184">
        <v>6.8781999999999996</v>
      </c>
      <c r="L1056" s="184">
        <v>11.7149</v>
      </c>
      <c r="M1056" s="184">
        <v>33.555599999999998</v>
      </c>
      <c r="N1056" s="184">
        <v>49.285299999999999</v>
      </c>
      <c r="O1056" s="184">
        <v>11.1914</v>
      </c>
      <c r="P1056" s="184">
        <v>13.1997</v>
      </c>
      <c r="Q1056" s="184">
        <v>13.863899999999999</v>
      </c>
      <c r="R1056" s="184">
        <v>19.933399999999999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44440</v>
      </c>
      <c r="E1057" s="184">
        <v>314.00740000000002</v>
      </c>
      <c r="F1057" s="184">
        <v>-7.1400000000000005E-2</v>
      </c>
      <c r="G1057" s="184">
        <v>2.5451000000000001</v>
      </c>
      <c r="H1057" s="184">
        <v>3.1926000000000001</v>
      </c>
      <c r="I1057" s="184">
        <v>3.5621999999999998</v>
      </c>
      <c r="J1057" s="184">
        <v>7.6904000000000003</v>
      </c>
      <c r="K1057" s="184">
        <v>10.2056</v>
      </c>
      <c r="L1057" s="184">
        <v>14.402799999999999</v>
      </c>
      <c r="M1057" s="184">
        <v>28.761299999999999</v>
      </c>
      <c r="N1057" s="184">
        <v>47.653399999999998</v>
      </c>
      <c r="O1057" s="184">
        <v>12.969900000000001</v>
      </c>
      <c r="P1057" s="184">
        <v>13.786</v>
      </c>
      <c r="Q1057" s="184">
        <v>20.1934</v>
      </c>
      <c r="R1057" s="184">
        <v>23.261500000000002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44440</v>
      </c>
      <c r="E1058" s="184">
        <v>336.31529999999998</v>
      </c>
      <c r="F1058" s="184">
        <v>-6.88E-2</v>
      </c>
      <c r="G1058" s="184">
        <v>2.5581999999999998</v>
      </c>
      <c r="H1058" s="184">
        <v>3.2109000000000001</v>
      </c>
      <c r="I1058" s="184">
        <v>3.5992000000000002</v>
      </c>
      <c r="J1058" s="184">
        <v>7.7816999999999998</v>
      </c>
      <c r="K1058" s="184">
        <v>10.4681</v>
      </c>
      <c r="L1058" s="184">
        <v>14.947900000000001</v>
      </c>
      <c r="M1058" s="184">
        <v>29.674299999999999</v>
      </c>
      <c r="N1058" s="184">
        <v>49.0486</v>
      </c>
      <c r="O1058" s="184">
        <v>13.9877</v>
      </c>
      <c r="P1058" s="184">
        <v>14.728999999999999</v>
      </c>
      <c r="Q1058" s="184">
        <v>14.0946</v>
      </c>
      <c r="R1058" s="184">
        <v>24.430499999999999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44440</v>
      </c>
      <c r="E1059" s="184">
        <v>62.92</v>
      </c>
      <c r="F1059" s="184">
        <v>-0.127</v>
      </c>
      <c r="G1059" s="184">
        <v>2.5257000000000001</v>
      </c>
      <c r="H1059" s="184">
        <v>2.9281999999999999</v>
      </c>
      <c r="I1059" s="184">
        <v>2.7768999999999999</v>
      </c>
      <c r="J1059" s="184">
        <v>6.6078999999999999</v>
      </c>
      <c r="K1059" s="184">
        <v>10.58</v>
      </c>
      <c r="L1059" s="184">
        <v>15.853400000000001</v>
      </c>
      <c r="M1059" s="184">
        <v>32.7986</v>
      </c>
      <c r="N1059" s="184">
        <v>49.241</v>
      </c>
      <c r="O1059" s="184">
        <v>13.1709</v>
      </c>
      <c r="P1059" s="184">
        <v>14.264799999999999</v>
      </c>
      <c r="Q1059" s="184">
        <v>14.8491</v>
      </c>
      <c r="R1059" s="184">
        <v>24.729900000000001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44440</v>
      </c>
      <c r="E1060" s="184">
        <v>67.53</v>
      </c>
      <c r="F1060" s="184">
        <v>-0.1331</v>
      </c>
      <c r="G1060" s="184">
        <v>2.5356999999999998</v>
      </c>
      <c r="H1060" s="184">
        <v>2.9420999999999999</v>
      </c>
      <c r="I1060" s="184">
        <v>2.8010000000000002</v>
      </c>
      <c r="J1060" s="184">
        <v>6.6656000000000004</v>
      </c>
      <c r="K1060" s="184">
        <v>10.741199999999999</v>
      </c>
      <c r="L1060" s="184">
        <v>16.210599999999999</v>
      </c>
      <c r="M1060" s="184">
        <v>33.379399999999997</v>
      </c>
      <c r="N1060" s="184">
        <v>50.133400000000002</v>
      </c>
      <c r="O1060" s="184">
        <v>13.931900000000001</v>
      </c>
      <c r="P1060" s="184">
        <v>15.1661</v>
      </c>
      <c r="Q1060" s="184">
        <v>16.0685</v>
      </c>
      <c r="R1060" s="184">
        <v>25.508099999999999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44440</v>
      </c>
      <c r="E1061" s="184">
        <v>38.31</v>
      </c>
      <c r="F1061" s="184">
        <v>-0.1303</v>
      </c>
      <c r="G1061" s="184">
        <v>2.5703</v>
      </c>
      <c r="H1061" s="184">
        <v>3.2058</v>
      </c>
      <c r="I1061" s="184">
        <v>2.9561999999999999</v>
      </c>
      <c r="J1061" s="184">
        <v>6.7427999999999999</v>
      </c>
      <c r="K1061" s="184">
        <v>12.1159</v>
      </c>
      <c r="L1061" s="184">
        <v>20.0564</v>
      </c>
      <c r="M1061" s="184">
        <v>35.514699999999998</v>
      </c>
      <c r="N1061" s="184">
        <v>54.351300000000002</v>
      </c>
      <c r="O1061" s="184">
        <v>15.5063</v>
      </c>
      <c r="P1061" s="184">
        <v>12.683400000000001</v>
      </c>
      <c r="Q1061" s="184">
        <v>15.5298</v>
      </c>
      <c r="R1061" s="184">
        <v>27.877700000000001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44440</v>
      </c>
      <c r="E1062" s="184">
        <v>42.12</v>
      </c>
      <c r="F1062" s="184">
        <v>-0.1186</v>
      </c>
      <c r="G1062" s="184">
        <v>2.6065999999999998</v>
      </c>
      <c r="H1062" s="184">
        <v>3.2353000000000001</v>
      </c>
      <c r="I1062" s="184">
        <v>3.0333000000000001</v>
      </c>
      <c r="J1062" s="184">
        <v>6.8764000000000003</v>
      </c>
      <c r="K1062" s="184">
        <v>12.5</v>
      </c>
      <c r="L1062" s="184">
        <v>20.791499999999999</v>
      </c>
      <c r="M1062" s="184">
        <v>36.7089</v>
      </c>
      <c r="N1062" s="184">
        <v>56.231499999999997</v>
      </c>
      <c r="O1062" s="184">
        <v>16.9939</v>
      </c>
      <c r="P1062" s="184">
        <v>14.344900000000001</v>
      </c>
      <c r="Q1062" s="184">
        <v>15.426600000000001</v>
      </c>
      <c r="R1062" s="184">
        <v>29.352599999999999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44440</v>
      </c>
      <c r="E1063" s="184">
        <v>53.53</v>
      </c>
      <c r="F1063" s="184">
        <v>-0.1678</v>
      </c>
      <c r="G1063" s="184">
        <v>2.5674999999999999</v>
      </c>
      <c r="H1063" s="184">
        <v>3.1208</v>
      </c>
      <c r="I1063" s="184">
        <v>3.0611999999999999</v>
      </c>
      <c r="J1063" s="184">
        <v>7.7713000000000001</v>
      </c>
      <c r="K1063" s="184">
        <v>11.893800000000001</v>
      </c>
      <c r="L1063" s="184">
        <v>18.1678</v>
      </c>
      <c r="M1063" s="184">
        <v>31.361999999999998</v>
      </c>
      <c r="N1063" s="184">
        <v>46.697699999999998</v>
      </c>
      <c r="O1063" s="184">
        <v>14.0687</v>
      </c>
      <c r="P1063" s="184">
        <v>15.029299999999999</v>
      </c>
      <c r="Q1063" s="184">
        <v>13.9849</v>
      </c>
      <c r="R1063" s="184">
        <v>27.083200000000001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44440</v>
      </c>
      <c r="E1064" s="184">
        <v>48.85</v>
      </c>
      <c r="F1064" s="184">
        <v>-0.18390000000000001</v>
      </c>
      <c r="G1064" s="184">
        <v>2.5613999999999999</v>
      </c>
      <c r="H1064" s="184">
        <v>3.1025999999999998</v>
      </c>
      <c r="I1064" s="184">
        <v>3.0156000000000001</v>
      </c>
      <c r="J1064" s="184">
        <v>7.6703000000000001</v>
      </c>
      <c r="K1064" s="184">
        <v>11.555099999999999</v>
      </c>
      <c r="L1064" s="184">
        <v>17.456099999999999</v>
      </c>
      <c r="M1064" s="184">
        <v>30.162500000000001</v>
      </c>
      <c r="N1064" s="184">
        <v>44.955500000000001</v>
      </c>
      <c r="O1064" s="184">
        <v>12.892200000000001</v>
      </c>
      <c r="P1064" s="184">
        <v>13.821300000000001</v>
      </c>
      <c r="Q1064" s="184">
        <v>10.968</v>
      </c>
      <c r="R1064" s="184">
        <v>25.7379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44440</v>
      </c>
      <c r="E1065" s="184">
        <v>28.39</v>
      </c>
      <c r="F1065" s="184">
        <v>-0.56040000000000001</v>
      </c>
      <c r="G1065" s="184">
        <v>2.0122</v>
      </c>
      <c r="H1065" s="184">
        <v>2.7505999999999999</v>
      </c>
      <c r="I1065" s="184">
        <v>2.8622999999999998</v>
      </c>
      <c r="J1065" s="184">
        <v>6.5690999999999997</v>
      </c>
      <c r="K1065" s="184">
        <v>9.1922999999999995</v>
      </c>
      <c r="L1065" s="184">
        <v>13.4239</v>
      </c>
      <c r="M1065" s="184">
        <v>21.584599999999998</v>
      </c>
      <c r="N1065" s="184">
        <v>38.0837</v>
      </c>
      <c r="O1065" s="184">
        <v>9.7415000000000003</v>
      </c>
      <c r="P1065" s="184">
        <v>11.757300000000001</v>
      </c>
      <c r="Q1065" s="184">
        <v>11.527100000000001</v>
      </c>
      <c r="R1065" s="184">
        <v>18.236000000000001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44440</v>
      </c>
      <c r="E1066" s="184">
        <v>32.32</v>
      </c>
      <c r="F1066" s="184">
        <v>-0.55379999999999996</v>
      </c>
      <c r="G1066" s="184">
        <v>2.0202</v>
      </c>
      <c r="H1066" s="184">
        <v>2.7663000000000002</v>
      </c>
      <c r="I1066" s="184">
        <v>2.8972000000000002</v>
      </c>
      <c r="J1066" s="184">
        <v>6.7019000000000002</v>
      </c>
      <c r="K1066" s="184">
        <v>9.5965000000000007</v>
      </c>
      <c r="L1066" s="184">
        <v>14.2453</v>
      </c>
      <c r="M1066" s="184">
        <v>22.843</v>
      </c>
      <c r="N1066" s="184">
        <v>40.095399999999998</v>
      </c>
      <c r="O1066" s="184">
        <v>11.3598</v>
      </c>
      <c r="P1066" s="184">
        <v>13.4908</v>
      </c>
      <c r="Q1066" s="184">
        <v>13.5844</v>
      </c>
      <c r="R1066" s="184">
        <v>19.9756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44440</v>
      </c>
      <c r="E1067" s="184">
        <v>43.24</v>
      </c>
      <c r="F1067" s="184">
        <v>-0.16159999999999999</v>
      </c>
      <c r="G1067" s="184">
        <v>2.0773999999999999</v>
      </c>
      <c r="H1067" s="184">
        <v>2.6347</v>
      </c>
      <c r="I1067" s="184">
        <v>1.9331</v>
      </c>
      <c r="J1067" s="184">
        <v>5.7213000000000003</v>
      </c>
      <c r="K1067" s="184">
        <v>13.0162</v>
      </c>
      <c r="L1067" s="184">
        <v>20.479199999999999</v>
      </c>
      <c r="M1067" s="184">
        <v>33.6631</v>
      </c>
      <c r="N1067" s="184">
        <v>49.000700000000002</v>
      </c>
      <c r="O1067" s="184">
        <v>13.631500000000001</v>
      </c>
      <c r="P1067" s="184">
        <v>13.331300000000001</v>
      </c>
      <c r="Q1067" s="184">
        <v>12.933199999999999</v>
      </c>
      <c r="R1067" s="184">
        <v>24.984000000000002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44440</v>
      </c>
      <c r="E1068" s="184">
        <v>49.1</v>
      </c>
      <c r="F1068" s="184">
        <v>-0.16270000000000001</v>
      </c>
      <c r="G1068" s="184">
        <v>2.0790000000000002</v>
      </c>
      <c r="H1068" s="184">
        <v>2.6551999999999998</v>
      </c>
      <c r="I1068" s="184">
        <v>1.9942</v>
      </c>
      <c r="J1068" s="184">
        <v>5.8646000000000003</v>
      </c>
      <c r="K1068" s="184">
        <v>13.3949</v>
      </c>
      <c r="L1068" s="184">
        <v>21.324400000000001</v>
      </c>
      <c r="M1068" s="184">
        <v>35.038499999999999</v>
      </c>
      <c r="N1068" s="184">
        <v>51.030500000000004</v>
      </c>
      <c r="O1068" s="184">
        <v>15.237399999999999</v>
      </c>
      <c r="P1068" s="184">
        <v>15.096399999999999</v>
      </c>
      <c r="Q1068" s="184">
        <v>16.541599999999999</v>
      </c>
      <c r="R1068" s="184">
        <v>26.549299999999999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44440</v>
      </c>
      <c r="E1069" s="184">
        <v>12.198600000000001</v>
      </c>
      <c r="F1069" s="184">
        <v>-0.26329999999999998</v>
      </c>
      <c r="G1069" s="184">
        <v>2.1120000000000001</v>
      </c>
      <c r="H1069" s="184">
        <v>2.6179000000000001</v>
      </c>
      <c r="I1069" s="184">
        <v>2.8193999999999999</v>
      </c>
      <c r="J1069" s="184">
        <v>6.2281000000000004</v>
      </c>
      <c r="K1069" s="184">
        <v>7.0625999999999998</v>
      </c>
      <c r="L1069" s="184">
        <v>11.1601</v>
      </c>
      <c r="M1069" s="184"/>
      <c r="N1069" s="184"/>
      <c r="O1069" s="184"/>
      <c r="P1069" s="184"/>
      <c r="Q1069" s="184">
        <v>21.986000000000001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44440</v>
      </c>
      <c r="E1070" s="184">
        <v>12.001899999999999</v>
      </c>
      <c r="F1070" s="184">
        <v>-0.26919999999999999</v>
      </c>
      <c r="G1070" s="184">
        <v>2.0821000000000001</v>
      </c>
      <c r="H1070" s="184">
        <v>2.5760000000000001</v>
      </c>
      <c r="I1070" s="184">
        <v>2.7330999999999999</v>
      </c>
      <c r="J1070" s="184">
        <v>6.0182000000000002</v>
      </c>
      <c r="K1070" s="184">
        <v>6.4640000000000004</v>
      </c>
      <c r="L1070" s="184">
        <v>9.8179999999999996</v>
      </c>
      <c r="M1070" s="184"/>
      <c r="N1070" s="184"/>
      <c r="O1070" s="184"/>
      <c r="P1070" s="184"/>
      <c r="Q1070" s="184">
        <v>20.018999999999998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44440</v>
      </c>
      <c r="E1071" s="184">
        <v>94.934799999999996</v>
      </c>
      <c r="F1071" s="184">
        <v>-9.01E-2</v>
      </c>
      <c r="G1071" s="184">
        <v>2.0051999999999999</v>
      </c>
      <c r="H1071" s="184">
        <v>2.7927</v>
      </c>
      <c r="I1071" s="184">
        <v>2.6229</v>
      </c>
      <c r="J1071" s="184">
        <v>4.8658999999999999</v>
      </c>
      <c r="K1071" s="184">
        <v>9.6256000000000004</v>
      </c>
      <c r="L1071" s="184">
        <v>13.9152</v>
      </c>
      <c r="M1071" s="184">
        <v>23.063700000000001</v>
      </c>
      <c r="N1071" s="184">
        <v>34.627200000000002</v>
      </c>
      <c r="O1071" s="184">
        <v>12.3888</v>
      </c>
      <c r="P1071" s="184">
        <v>10.8832</v>
      </c>
      <c r="Q1071" s="184">
        <v>8.8855000000000004</v>
      </c>
      <c r="R1071" s="184">
        <v>20.396599999999999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44440</v>
      </c>
      <c r="E1072" s="184">
        <v>104.1784</v>
      </c>
      <c r="F1072" s="184">
        <v>-8.72E-2</v>
      </c>
      <c r="G1072" s="184">
        <v>2.0205000000000002</v>
      </c>
      <c r="H1072" s="184">
        <v>2.8144</v>
      </c>
      <c r="I1072" s="184">
        <v>2.6661000000000001</v>
      </c>
      <c r="J1072" s="184">
        <v>4.9702000000000002</v>
      </c>
      <c r="K1072" s="184">
        <v>9.9298999999999999</v>
      </c>
      <c r="L1072" s="184">
        <v>14.5486</v>
      </c>
      <c r="M1072" s="184">
        <v>24.0838</v>
      </c>
      <c r="N1072" s="184">
        <v>36.1158</v>
      </c>
      <c r="O1072" s="184">
        <v>13.551</v>
      </c>
      <c r="P1072" s="184">
        <v>12.083</v>
      </c>
      <c r="Q1072" s="184">
        <v>12.967000000000001</v>
      </c>
      <c r="R1072" s="184">
        <v>21.6615</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44440</v>
      </c>
      <c r="E1073" s="184">
        <v>370.04899999999998</v>
      </c>
      <c r="F1073" s="184">
        <v>9.4999999999999998E-3</v>
      </c>
      <c r="G1073" s="184">
        <v>2.5922000000000001</v>
      </c>
      <c r="H1073" s="184">
        <v>3.1884000000000001</v>
      </c>
      <c r="I1073" s="184">
        <v>3.0869</v>
      </c>
      <c r="J1073" s="184">
        <v>7.0278999999999998</v>
      </c>
      <c r="K1073" s="184">
        <v>11.657</v>
      </c>
      <c r="L1073" s="184">
        <v>18.0274</v>
      </c>
      <c r="M1073" s="184">
        <v>33.634599999999999</v>
      </c>
      <c r="N1073" s="184">
        <v>52.671199999999999</v>
      </c>
      <c r="O1073" s="184">
        <v>15.514799999999999</v>
      </c>
      <c r="P1073" s="184">
        <v>14.438499999999999</v>
      </c>
      <c r="Q1073" s="184">
        <v>20.241099999999999</v>
      </c>
      <c r="R1073" s="184">
        <v>28.153600000000001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44440</v>
      </c>
      <c r="E1074" s="184">
        <v>406.11200000000002</v>
      </c>
      <c r="F1074" s="184">
        <v>1.2800000000000001E-2</v>
      </c>
      <c r="G1074" s="184">
        <v>2.6086999999999998</v>
      </c>
      <c r="H1074" s="184">
        <v>3.2115999999999998</v>
      </c>
      <c r="I1074" s="184">
        <v>3.1341000000000001</v>
      </c>
      <c r="J1074" s="184">
        <v>7.1451000000000002</v>
      </c>
      <c r="K1074" s="184">
        <v>11.9963</v>
      </c>
      <c r="L1074" s="184">
        <v>18.748999999999999</v>
      </c>
      <c r="M1074" s="184">
        <v>34.845199999999998</v>
      </c>
      <c r="N1074" s="184">
        <v>54.491599999999998</v>
      </c>
      <c r="O1074" s="184">
        <v>16.822500000000002</v>
      </c>
      <c r="P1074" s="184">
        <v>15.805</v>
      </c>
      <c r="Q1074" s="184">
        <v>16.123000000000001</v>
      </c>
      <c r="R1074" s="184">
        <v>29.6267</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44440</v>
      </c>
      <c r="E1075" s="184">
        <v>493.72966377313298</v>
      </c>
      <c r="F1075" s="184">
        <v>8.3999999999999995E-3</v>
      </c>
      <c r="G1075" s="184">
        <v>2.5901999999999998</v>
      </c>
      <c r="H1075" s="184">
        <v>3.1863000000000001</v>
      </c>
      <c r="I1075" s="184">
        <v>3.0861000000000001</v>
      </c>
      <c r="J1075" s="184">
        <v>7.0265000000000004</v>
      </c>
      <c r="K1075" s="184">
        <v>11.6547</v>
      </c>
      <c r="L1075" s="184">
        <v>18.024799999999999</v>
      </c>
      <c r="M1075" s="184">
        <v>33.633699999999997</v>
      </c>
      <c r="N1075" s="184">
        <v>52.670200000000001</v>
      </c>
      <c r="O1075" s="184">
        <v>15.039</v>
      </c>
      <c r="P1075" s="184">
        <v>14.119199999999999</v>
      </c>
      <c r="Q1075" s="184">
        <v>18.750299999999999</v>
      </c>
      <c r="R1075" s="184">
        <v>27.5791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44440</v>
      </c>
      <c r="E1076" s="184">
        <v>111.68129675923301</v>
      </c>
      <c r="F1076" s="184">
        <v>1.2999999999999999E-2</v>
      </c>
      <c r="G1076" s="184">
        <v>2.6097000000000001</v>
      </c>
      <c r="H1076" s="184">
        <v>3.2111000000000001</v>
      </c>
      <c r="I1076" s="184">
        <v>3.1337999999999999</v>
      </c>
      <c r="J1076" s="184">
        <v>7.1456999999999997</v>
      </c>
      <c r="K1076" s="184">
        <v>11.9962</v>
      </c>
      <c r="L1076" s="184">
        <v>18.7486</v>
      </c>
      <c r="M1076" s="184">
        <v>34.844099999999997</v>
      </c>
      <c r="N1076" s="184">
        <v>54.4908</v>
      </c>
      <c r="O1076" s="184">
        <v>16.346399999999999</v>
      </c>
      <c r="P1076" s="184">
        <v>15.49</v>
      </c>
      <c r="Q1076" s="184">
        <v>15.647500000000001</v>
      </c>
      <c r="R1076" s="184">
        <v>29.056100000000001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44440</v>
      </c>
      <c r="E1077" s="184">
        <v>43.02</v>
      </c>
      <c r="F1077" s="184">
        <v>-0.11840000000000001</v>
      </c>
      <c r="G1077" s="184">
        <v>2.6804000000000001</v>
      </c>
      <c r="H1077" s="184">
        <v>3.5379</v>
      </c>
      <c r="I1077" s="184">
        <v>3.2968000000000002</v>
      </c>
      <c r="J1077" s="184">
        <v>6.6619999999999999</v>
      </c>
      <c r="K1077" s="184">
        <v>10.959199999999999</v>
      </c>
      <c r="L1077" s="184">
        <v>17.038900000000002</v>
      </c>
      <c r="M1077" s="184">
        <v>31.858000000000001</v>
      </c>
      <c r="N1077" s="184">
        <v>48.899299999999997</v>
      </c>
      <c r="O1077" s="184">
        <v>14.41</v>
      </c>
      <c r="P1077" s="184">
        <v>13.7117</v>
      </c>
      <c r="Q1077" s="184">
        <v>14.8262</v>
      </c>
      <c r="R1077" s="184">
        <v>24.471900000000002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44440</v>
      </c>
      <c r="E1078" s="184">
        <v>40.270000000000003</v>
      </c>
      <c r="F1078" s="184">
        <v>-0.1215</v>
      </c>
      <c r="G1078" s="184">
        <v>2.6667000000000001</v>
      </c>
      <c r="H1078" s="184">
        <v>3.5165000000000002</v>
      </c>
      <c r="I1078" s="184">
        <v>3.2591000000000001</v>
      </c>
      <c r="J1078" s="184">
        <v>6.5682</v>
      </c>
      <c r="K1078" s="184">
        <v>10.6896</v>
      </c>
      <c r="L1078" s="184">
        <v>16.4849</v>
      </c>
      <c r="M1078" s="184">
        <v>30.950800000000001</v>
      </c>
      <c r="N1078" s="184">
        <v>47.546999999999997</v>
      </c>
      <c r="O1078" s="184">
        <v>13.413399999999999</v>
      </c>
      <c r="P1078" s="184">
        <v>12.7684</v>
      </c>
      <c r="Q1078" s="184">
        <v>10.5663</v>
      </c>
      <c r="R1078" s="184">
        <v>23.367000000000001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44440</v>
      </c>
      <c r="E1079" s="184">
        <v>44.883727505089396</v>
      </c>
      <c r="F1079" s="184">
        <v>-0.21179999999999999</v>
      </c>
      <c r="G1079" s="184">
        <v>2.7403</v>
      </c>
      <c r="H1079" s="184">
        <v>3.3559999999999999</v>
      </c>
      <c r="I1079" s="184">
        <v>4.0880999999999998</v>
      </c>
      <c r="J1079" s="184">
        <v>8.6035000000000004</v>
      </c>
      <c r="K1079" s="184">
        <v>12.7959</v>
      </c>
      <c r="L1079" s="184">
        <v>19.103100000000001</v>
      </c>
      <c r="M1079" s="184">
        <v>29.5336</v>
      </c>
      <c r="N1079" s="184">
        <v>48.217500000000001</v>
      </c>
      <c r="O1079" s="184">
        <v>14.4682</v>
      </c>
      <c r="P1079" s="184">
        <v>13.1432</v>
      </c>
      <c r="Q1079" s="184">
        <v>10.658300000000001</v>
      </c>
      <c r="R1079" s="184">
        <v>24.179200000000002</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44440</v>
      </c>
      <c r="E1080" s="184">
        <v>43.840800000000002</v>
      </c>
      <c r="F1080" s="184">
        <v>-0.20799999999999999</v>
      </c>
      <c r="G1080" s="184">
        <v>2.76</v>
      </c>
      <c r="H1080" s="184">
        <v>3.3837000000000002</v>
      </c>
      <c r="I1080" s="184">
        <v>4.1443000000000003</v>
      </c>
      <c r="J1080" s="184">
        <v>8.7513000000000005</v>
      </c>
      <c r="K1080" s="184">
        <v>13.2524</v>
      </c>
      <c r="L1080" s="184">
        <v>20.0855</v>
      </c>
      <c r="M1080" s="184">
        <v>31.036300000000001</v>
      </c>
      <c r="N1080" s="184">
        <v>50.341000000000001</v>
      </c>
      <c r="O1080" s="184">
        <v>15.771100000000001</v>
      </c>
      <c r="P1080" s="184">
        <v>14.431900000000001</v>
      </c>
      <c r="Q1080" s="184">
        <v>14.629300000000001</v>
      </c>
      <c r="R1080" s="184">
        <v>25.626799999999999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44440</v>
      </c>
      <c r="E1081" s="184">
        <v>15.920500000000001</v>
      </c>
      <c r="F1081" s="184">
        <v>-0.158</v>
      </c>
      <c r="G1081" s="184">
        <v>2.3734000000000002</v>
      </c>
      <c r="H1081" s="184">
        <v>2.7812000000000001</v>
      </c>
      <c r="I1081" s="184">
        <v>2.3142</v>
      </c>
      <c r="J1081" s="184">
        <v>5.8417000000000003</v>
      </c>
      <c r="K1081" s="184">
        <v>8.8454999999999995</v>
      </c>
      <c r="L1081" s="184">
        <v>17.013500000000001</v>
      </c>
      <c r="M1081" s="184">
        <v>36.222799999999999</v>
      </c>
      <c r="N1081" s="184">
        <v>55.665199999999999</v>
      </c>
      <c r="O1081" s="184"/>
      <c r="P1081" s="184"/>
      <c r="Q1081" s="184">
        <v>20.729600000000001</v>
      </c>
      <c r="R1081" s="184">
        <v>27.002300000000002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44440</v>
      </c>
      <c r="E1082" s="184">
        <v>15.1952</v>
      </c>
      <c r="F1082" s="184">
        <v>-0.16289999999999999</v>
      </c>
      <c r="G1082" s="184">
        <v>2.3494000000000002</v>
      </c>
      <c r="H1082" s="184">
        <v>2.7480000000000002</v>
      </c>
      <c r="I1082" s="184">
        <v>2.2494999999999998</v>
      </c>
      <c r="J1082" s="184">
        <v>5.6837</v>
      </c>
      <c r="K1082" s="184">
        <v>8.3660999999999994</v>
      </c>
      <c r="L1082" s="184">
        <v>15.993</v>
      </c>
      <c r="M1082" s="184">
        <v>34.457700000000003</v>
      </c>
      <c r="N1082" s="184">
        <v>52.970799999999997</v>
      </c>
      <c r="O1082" s="184"/>
      <c r="P1082" s="184"/>
      <c r="Q1082" s="184">
        <v>18.470500000000001</v>
      </c>
      <c r="R1082" s="184">
        <v>24.6858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44440</v>
      </c>
      <c r="E1083" s="184">
        <v>83.884</v>
      </c>
      <c r="F1083" s="184">
        <v>0.2306</v>
      </c>
      <c r="G1083" s="184">
        <v>2.9441000000000002</v>
      </c>
      <c r="H1083" s="184">
        <v>3.6526000000000001</v>
      </c>
      <c r="I1083" s="184">
        <v>3.6475</v>
      </c>
      <c r="J1083" s="184">
        <v>7.0837000000000003</v>
      </c>
      <c r="K1083" s="184">
        <v>12.2464</v>
      </c>
      <c r="L1083" s="184">
        <v>18.041699999999999</v>
      </c>
      <c r="M1083" s="184">
        <v>34.008600000000001</v>
      </c>
      <c r="N1083" s="184">
        <v>49.857100000000003</v>
      </c>
      <c r="O1083" s="184">
        <v>16.1465</v>
      </c>
      <c r="P1083" s="184">
        <v>17.189900000000002</v>
      </c>
      <c r="Q1083" s="184">
        <v>18.814800000000002</v>
      </c>
      <c r="R1083" s="184">
        <v>26.6265</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44440</v>
      </c>
      <c r="E1084" s="184">
        <v>77.379000000000005</v>
      </c>
      <c r="F1084" s="184">
        <v>0.2293</v>
      </c>
      <c r="G1084" s="184">
        <v>2.9304999999999999</v>
      </c>
      <c r="H1084" s="184">
        <v>3.6320999999999999</v>
      </c>
      <c r="I1084" s="184">
        <v>3.6044</v>
      </c>
      <c r="J1084" s="184">
        <v>6.9805000000000001</v>
      </c>
      <c r="K1084" s="184">
        <v>11.943899999999999</v>
      </c>
      <c r="L1084" s="184">
        <v>17.3992</v>
      </c>
      <c r="M1084" s="184">
        <v>32.917099999999998</v>
      </c>
      <c r="N1084" s="184">
        <v>48.232799999999997</v>
      </c>
      <c r="O1084" s="184">
        <v>14.8918</v>
      </c>
      <c r="P1084" s="184">
        <v>16.082100000000001</v>
      </c>
      <c r="Q1084" s="184">
        <v>16.471699999999998</v>
      </c>
      <c r="R1084" s="184">
        <v>25.2498</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44440</v>
      </c>
      <c r="E1085" s="184">
        <v>33.655700000000003</v>
      </c>
      <c r="F1085" s="184">
        <v>-0.28470000000000001</v>
      </c>
      <c r="G1085" s="184">
        <v>2.2835999999999999</v>
      </c>
      <c r="H1085" s="184">
        <v>2.899</v>
      </c>
      <c r="I1085" s="184">
        <v>2.5531999999999999</v>
      </c>
      <c r="J1085" s="184">
        <v>6.7279999999999998</v>
      </c>
      <c r="K1085" s="184">
        <v>11.484400000000001</v>
      </c>
      <c r="L1085" s="184">
        <v>16.607800000000001</v>
      </c>
      <c r="M1085" s="184">
        <v>31.708400000000001</v>
      </c>
      <c r="N1085" s="184">
        <v>49.768599999999999</v>
      </c>
      <c r="O1085" s="184">
        <v>12.2844</v>
      </c>
      <c r="P1085" s="184">
        <v>12.516999999999999</v>
      </c>
      <c r="Q1085" s="184">
        <v>12.9938</v>
      </c>
      <c r="R1085" s="184">
        <v>23.7394</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44440</v>
      </c>
      <c r="E1086" s="184">
        <v>38.0929</v>
      </c>
      <c r="F1086" s="184">
        <v>-0.27850000000000003</v>
      </c>
      <c r="G1086" s="184">
        <v>2.3153000000000001</v>
      </c>
      <c r="H1086" s="184">
        <v>2.9434999999999998</v>
      </c>
      <c r="I1086" s="184">
        <v>2.6417000000000002</v>
      </c>
      <c r="J1086" s="184">
        <v>6.9447999999999999</v>
      </c>
      <c r="K1086" s="184">
        <v>12.0976</v>
      </c>
      <c r="L1086" s="184">
        <v>17.908000000000001</v>
      </c>
      <c r="M1086" s="184">
        <v>33.882899999999999</v>
      </c>
      <c r="N1086" s="184">
        <v>52.866900000000001</v>
      </c>
      <c r="O1086" s="184">
        <v>14.3147</v>
      </c>
      <c r="P1086" s="184">
        <v>14.2811</v>
      </c>
      <c r="Q1086" s="184">
        <v>14.4229</v>
      </c>
      <c r="R1086" s="184">
        <v>25.988900000000001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44440</v>
      </c>
      <c r="E1087" s="184">
        <v>48.247999999999998</v>
      </c>
      <c r="F1087" s="184">
        <v>-2.76E-2</v>
      </c>
      <c r="G1087" s="184">
        <v>2.7706</v>
      </c>
      <c r="H1087" s="184">
        <v>3.3001999999999998</v>
      </c>
      <c r="I1087" s="184">
        <v>3.4041999999999999</v>
      </c>
      <c r="J1087" s="184">
        <v>6.9757999999999996</v>
      </c>
      <c r="K1087" s="184">
        <v>10.894299999999999</v>
      </c>
      <c r="L1087" s="184">
        <v>16.165600000000001</v>
      </c>
      <c r="M1087" s="184">
        <v>38.734200000000001</v>
      </c>
      <c r="N1087" s="184">
        <v>52.604300000000002</v>
      </c>
      <c r="O1087" s="184">
        <v>11.0588</v>
      </c>
      <c r="P1087" s="184">
        <v>13.4221</v>
      </c>
      <c r="Q1087" s="184">
        <v>11.828900000000001</v>
      </c>
      <c r="R1087" s="184">
        <v>23.335999999999999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44440</v>
      </c>
      <c r="E1088" s="184">
        <v>52.068300000000001</v>
      </c>
      <c r="F1088" s="184">
        <v>-2.5499999999999998E-2</v>
      </c>
      <c r="G1088" s="184">
        <v>2.7808999999999999</v>
      </c>
      <c r="H1088" s="184">
        <v>3.3146</v>
      </c>
      <c r="I1088" s="184">
        <v>3.4339</v>
      </c>
      <c r="J1088" s="184">
        <v>7.0500999999999996</v>
      </c>
      <c r="K1088" s="184">
        <v>11.111000000000001</v>
      </c>
      <c r="L1088" s="184">
        <v>16.650400000000001</v>
      </c>
      <c r="M1088" s="184">
        <v>39.5578</v>
      </c>
      <c r="N1088" s="184">
        <v>53.832500000000003</v>
      </c>
      <c r="O1088" s="184">
        <v>12.021100000000001</v>
      </c>
      <c r="P1088" s="184">
        <v>14.509</v>
      </c>
      <c r="Q1088" s="184">
        <v>15.8103</v>
      </c>
      <c r="R1088" s="184">
        <v>24.3794</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44440</v>
      </c>
      <c r="E1089" s="184">
        <v>248.62</v>
      </c>
      <c r="F1089" s="184">
        <v>6.8400000000000002E-2</v>
      </c>
      <c r="G1089" s="184">
        <v>2.3296000000000001</v>
      </c>
      <c r="H1089" s="184">
        <v>3.2860999999999998</v>
      </c>
      <c r="I1089" s="184">
        <v>2.5701999999999998</v>
      </c>
      <c r="J1089" s="184">
        <v>6.9470999999999998</v>
      </c>
      <c r="K1089" s="184">
        <v>9.8048000000000002</v>
      </c>
      <c r="L1089" s="184">
        <v>16.712</v>
      </c>
      <c r="M1089" s="184">
        <v>30.249400000000001</v>
      </c>
      <c r="N1089" s="184">
        <v>48.554000000000002</v>
      </c>
      <c r="O1089" s="184">
        <v>13.309699999999999</v>
      </c>
      <c r="P1089" s="184">
        <v>12.632899999999999</v>
      </c>
      <c r="Q1089" s="184">
        <v>18.8581</v>
      </c>
      <c r="R1089" s="184">
        <v>23.331399999999999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44440</v>
      </c>
      <c r="E1090" s="184">
        <v>278.2</v>
      </c>
      <c r="F1090" s="184">
        <v>7.1900000000000006E-2</v>
      </c>
      <c r="G1090" s="184">
        <v>2.3471000000000002</v>
      </c>
      <c r="H1090" s="184">
        <v>3.3125</v>
      </c>
      <c r="I1090" s="184">
        <v>2.6303000000000001</v>
      </c>
      <c r="J1090" s="184">
        <v>7.0906000000000002</v>
      </c>
      <c r="K1090" s="184">
        <v>10.2219</v>
      </c>
      <c r="L1090" s="184">
        <v>17.607299999999999</v>
      </c>
      <c r="M1090" s="184">
        <v>31.7422</v>
      </c>
      <c r="N1090" s="184">
        <v>50.818600000000004</v>
      </c>
      <c r="O1090" s="184">
        <v>14.9041</v>
      </c>
      <c r="P1090" s="184">
        <v>14.308</v>
      </c>
      <c r="Q1090" s="184">
        <v>15.8154</v>
      </c>
      <c r="R1090" s="184">
        <v>25.130400000000002</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44440</v>
      </c>
      <c r="E1091" s="184">
        <v>14.58</v>
      </c>
      <c r="F1091" s="184">
        <v>-0.20530000000000001</v>
      </c>
      <c r="G1091" s="184">
        <v>2.3157999999999999</v>
      </c>
      <c r="H1091" s="184">
        <v>2.6038000000000001</v>
      </c>
      <c r="I1091" s="184">
        <v>2.8209</v>
      </c>
      <c r="J1091" s="184">
        <v>6.5011000000000001</v>
      </c>
      <c r="K1091" s="184">
        <v>11.297700000000001</v>
      </c>
      <c r="L1091" s="184">
        <v>18.440300000000001</v>
      </c>
      <c r="M1091" s="184">
        <v>31.8264</v>
      </c>
      <c r="N1091" s="184"/>
      <c r="O1091" s="184"/>
      <c r="P1091" s="184"/>
      <c r="Q1091" s="184">
        <v>45.8</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44440</v>
      </c>
      <c r="E1092" s="184">
        <v>14.32</v>
      </c>
      <c r="F1092" s="184">
        <v>-0.20910000000000001</v>
      </c>
      <c r="G1092" s="184">
        <v>2.2856999999999998</v>
      </c>
      <c r="H1092" s="184">
        <v>2.5788000000000002</v>
      </c>
      <c r="I1092" s="184">
        <v>2.726</v>
      </c>
      <c r="J1092" s="184">
        <v>6.3102999999999998</v>
      </c>
      <c r="K1092" s="184">
        <v>10.7502</v>
      </c>
      <c r="L1092" s="184">
        <v>17.280899999999999</v>
      </c>
      <c r="M1092" s="184">
        <v>29.8277</v>
      </c>
      <c r="N1092" s="184"/>
      <c r="O1092" s="184"/>
      <c r="P1092" s="184"/>
      <c r="Q1092" s="184">
        <v>43.2</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44440</v>
      </c>
      <c r="E1093" s="184">
        <v>64.226500000000001</v>
      </c>
      <c r="F1093" s="184">
        <v>-9.1999999999999998E-3</v>
      </c>
      <c r="G1093" s="184">
        <v>2.7254</v>
      </c>
      <c r="H1093" s="184">
        <v>3.4645999999999999</v>
      </c>
      <c r="I1093" s="184">
        <v>3.1556999999999999</v>
      </c>
      <c r="J1093" s="184">
        <v>5.9966999999999997</v>
      </c>
      <c r="K1093" s="184">
        <v>10.063599999999999</v>
      </c>
      <c r="L1093" s="184">
        <v>13.687900000000001</v>
      </c>
      <c r="M1093" s="184">
        <v>31.423999999999999</v>
      </c>
      <c r="N1093" s="184">
        <v>52.6691</v>
      </c>
      <c r="O1093" s="184">
        <v>14.950699999999999</v>
      </c>
      <c r="P1093" s="184">
        <v>14.168900000000001</v>
      </c>
      <c r="Q1093" s="184">
        <v>16.7896</v>
      </c>
      <c r="R1093" s="184">
        <v>26.343599999999999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44440</v>
      </c>
      <c r="E1094" s="184">
        <v>59.598500000000001</v>
      </c>
      <c r="F1094" s="184">
        <v>-1.11E-2</v>
      </c>
      <c r="G1094" s="184">
        <v>2.7157</v>
      </c>
      <c r="H1094" s="184">
        <v>3.4512999999999998</v>
      </c>
      <c r="I1094" s="184">
        <v>3.1286999999999998</v>
      </c>
      <c r="J1094" s="184">
        <v>5.9292999999999996</v>
      </c>
      <c r="K1094" s="184">
        <v>9.8657000000000004</v>
      </c>
      <c r="L1094" s="184">
        <v>13.257099999999999</v>
      </c>
      <c r="M1094" s="184">
        <v>30.678100000000001</v>
      </c>
      <c r="N1094" s="184">
        <v>51.546399999999998</v>
      </c>
      <c r="O1094" s="184">
        <v>14.0717</v>
      </c>
      <c r="P1094" s="184">
        <v>13.1347</v>
      </c>
      <c r="Q1094" s="184">
        <v>12.1027</v>
      </c>
      <c r="R1094" s="184">
        <v>25.380800000000001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44440</v>
      </c>
      <c r="E1095" s="184">
        <v>14.9695</v>
      </c>
      <c r="F1095" s="184">
        <v>-0.22</v>
      </c>
      <c r="G1095" s="184">
        <v>2.2290000000000001</v>
      </c>
      <c r="H1095" s="184">
        <v>3.1255999999999999</v>
      </c>
      <c r="I1095" s="184">
        <v>3.2791999999999999</v>
      </c>
      <c r="J1095" s="184">
        <v>7.7237</v>
      </c>
      <c r="K1095" s="184">
        <v>13.478400000000001</v>
      </c>
      <c r="L1095" s="184">
        <v>20.6906</v>
      </c>
      <c r="M1095" s="184">
        <v>36.331800000000001</v>
      </c>
      <c r="N1095" s="184"/>
      <c r="O1095" s="184"/>
      <c r="P1095" s="184"/>
      <c r="Q1095" s="184">
        <v>49.695</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44440</v>
      </c>
      <c r="E1096" s="184">
        <v>14.7064</v>
      </c>
      <c r="F1096" s="184">
        <v>-0.22520000000000001</v>
      </c>
      <c r="G1096" s="184">
        <v>2.2008999999999999</v>
      </c>
      <c r="H1096" s="184">
        <v>3.0863</v>
      </c>
      <c r="I1096" s="184">
        <v>3.2006000000000001</v>
      </c>
      <c r="J1096" s="184">
        <v>7.5304000000000002</v>
      </c>
      <c r="K1096" s="184">
        <v>12.914199999999999</v>
      </c>
      <c r="L1096" s="184">
        <v>19.487500000000001</v>
      </c>
      <c r="M1096" s="184">
        <v>34.323399999999999</v>
      </c>
      <c r="N1096" s="184"/>
      <c r="O1096" s="184"/>
      <c r="P1096" s="184"/>
      <c r="Q1096" s="184">
        <v>47.064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44440</v>
      </c>
      <c r="E1097" s="184">
        <v>712.17226548492397</v>
      </c>
      <c r="F1097" s="184">
        <v>-1.8E-3</v>
      </c>
      <c r="G1097" s="184">
        <v>2.5215000000000001</v>
      </c>
      <c r="H1097" s="184">
        <v>2.9397000000000002</v>
      </c>
      <c r="I1097" s="184">
        <v>2.6160999999999999</v>
      </c>
      <c r="J1097" s="184">
        <v>6.5528000000000004</v>
      </c>
      <c r="K1097" s="184">
        <v>10.997</v>
      </c>
      <c r="L1097" s="184">
        <v>17.8429</v>
      </c>
      <c r="M1097" s="184">
        <v>37.973700000000001</v>
      </c>
      <c r="N1097" s="184">
        <v>54.424999999999997</v>
      </c>
      <c r="O1097" s="184">
        <v>13.2441</v>
      </c>
      <c r="P1097" s="184">
        <v>12.704800000000001</v>
      </c>
      <c r="Q1097" s="184">
        <v>20.056100000000001</v>
      </c>
      <c r="R1097" s="184">
        <v>23.773499999999999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44440</v>
      </c>
      <c r="E1098" s="184">
        <v>358.32589999999999</v>
      </c>
      <c r="F1098" s="184">
        <v>1E-4</v>
      </c>
      <c r="G1098" s="184">
        <v>2.5331000000000001</v>
      </c>
      <c r="H1098" s="184">
        <v>2.9552999999999998</v>
      </c>
      <c r="I1098" s="184">
        <v>2.6455000000000002</v>
      </c>
      <c r="J1098" s="184">
        <v>6.6230000000000002</v>
      </c>
      <c r="K1098" s="184">
        <v>11.191800000000001</v>
      </c>
      <c r="L1098" s="184">
        <v>18.260200000000001</v>
      </c>
      <c r="M1098" s="184">
        <v>38.737400000000001</v>
      </c>
      <c r="N1098" s="184">
        <v>55.591299999999997</v>
      </c>
      <c r="O1098" s="184">
        <v>14.229100000000001</v>
      </c>
      <c r="P1098" s="184">
        <v>14.0336</v>
      </c>
      <c r="Q1098" s="184">
        <v>14.7607</v>
      </c>
      <c r="R1098" s="184">
        <v>24.757100000000001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44440</v>
      </c>
      <c r="E1099" s="184">
        <v>106.73</v>
      </c>
      <c r="F1099" s="184">
        <v>-0.23369999999999999</v>
      </c>
      <c r="G1099" s="184">
        <v>2.1633</v>
      </c>
      <c r="H1099" s="184">
        <v>2.9615999999999998</v>
      </c>
      <c r="I1099" s="184">
        <v>2.2906</v>
      </c>
      <c r="J1099" s="184">
        <v>5.0491999999999999</v>
      </c>
      <c r="K1099" s="184">
        <v>7.5039999999999996</v>
      </c>
      <c r="L1099" s="184">
        <v>14.8375</v>
      </c>
      <c r="M1099" s="184">
        <v>26.3825</v>
      </c>
      <c r="N1099" s="184">
        <v>41.928199999999997</v>
      </c>
      <c r="O1099" s="184">
        <v>9.6623000000000001</v>
      </c>
      <c r="P1099" s="184">
        <v>9.5228999999999999</v>
      </c>
      <c r="Q1099" s="184">
        <v>10.6899</v>
      </c>
      <c r="R1099" s="184">
        <v>19.444400000000002</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44440</v>
      </c>
      <c r="E1100" s="184">
        <v>135.066666666667</v>
      </c>
      <c r="F1100" s="184">
        <v>-0.2364</v>
      </c>
      <c r="G1100" s="184">
        <v>2.1581000000000001</v>
      </c>
      <c r="H1100" s="184">
        <v>2.9575999999999998</v>
      </c>
      <c r="I1100" s="184">
        <v>2.2818999999999998</v>
      </c>
      <c r="J1100" s="184">
        <v>5.0393999999999997</v>
      </c>
      <c r="K1100" s="184">
        <v>7.4801000000000002</v>
      </c>
      <c r="L1100" s="184">
        <v>14.7875</v>
      </c>
      <c r="M1100" s="184">
        <v>26.293500000000002</v>
      </c>
      <c r="N1100" s="184">
        <v>41.8172</v>
      </c>
      <c r="O1100" s="184">
        <v>9.4042999999999992</v>
      </c>
      <c r="P1100" s="184">
        <v>9.1004000000000005</v>
      </c>
      <c r="Q1100" s="184">
        <v>10.311400000000001</v>
      </c>
      <c r="R1100" s="184">
        <v>19.2516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44440</v>
      </c>
      <c r="E1101" s="184">
        <v>16.71</v>
      </c>
      <c r="F1101" s="184">
        <v>5.9900000000000002E-2</v>
      </c>
      <c r="G1101" s="184">
        <v>2.7675000000000001</v>
      </c>
      <c r="H1101" s="184">
        <v>3.4674999999999998</v>
      </c>
      <c r="I1101" s="184">
        <v>3.4674999999999998</v>
      </c>
      <c r="J1101" s="184">
        <v>8.0853999999999999</v>
      </c>
      <c r="K1101" s="184">
        <v>12.373900000000001</v>
      </c>
      <c r="L1101" s="184">
        <v>18.091899999999999</v>
      </c>
      <c r="M1101" s="184">
        <v>33.041400000000003</v>
      </c>
      <c r="N1101" s="184">
        <v>50.405000000000001</v>
      </c>
      <c r="O1101" s="184">
        <v>14.238899999999999</v>
      </c>
      <c r="P1101" s="184"/>
      <c r="Q1101" s="184">
        <v>12.643700000000001</v>
      </c>
      <c r="R1101" s="184">
        <v>25.674900000000001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44440</v>
      </c>
      <c r="E1102" s="184">
        <v>16.21</v>
      </c>
      <c r="F1102" s="184">
        <v>0</v>
      </c>
      <c r="G1102" s="184">
        <v>2.7250000000000001</v>
      </c>
      <c r="H1102" s="184">
        <v>3.3801000000000001</v>
      </c>
      <c r="I1102" s="184">
        <v>3.3801000000000001</v>
      </c>
      <c r="J1102" s="184">
        <v>7.9946999999999999</v>
      </c>
      <c r="K1102" s="184">
        <v>12.1799</v>
      </c>
      <c r="L1102" s="184">
        <v>17.6343</v>
      </c>
      <c r="M1102" s="184">
        <v>32.326500000000003</v>
      </c>
      <c r="N1102" s="184">
        <v>49.4009</v>
      </c>
      <c r="O1102" s="184">
        <v>13.5985</v>
      </c>
      <c r="P1102" s="184"/>
      <c r="Q1102" s="184">
        <v>11.8529</v>
      </c>
      <c r="R1102" s="184">
        <v>24.912299999999998</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44440</v>
      </c>
      <c r="E1103" s="184">
        <v>203.1369</v>
      </c>
      <c r="F1103" s="184">
        <v>0.1913</v>
      </c>
      <c r="G1103" s="184">
        <v>3.4740000000000002</v>
      </c>
      <c r="H1103" s="184">
        <v>3.9279000000000002</v>
      </c>
      <c r="I1103" s="184">
        <v>3.8138000000000001</v>
      </c>
      <c r="J1103" s="184">
        <v>8.0036000000000005</v>
      </c>
      <c r="K1103" s="184">
        <v>12.931800000000001</v>
      </c>
      <c r="L1103" s="184">
        <v>20.148399999999999</v>
      </c>
      <c r="M1103" s="184">
        <v>34.7652</v>
      </c>
      <c r="N1103" s="184">
        <v>54.608800000000002</v>
      </c>
      <c r="O1103" s="184">
        <v>15.851100000000001</v>
      </c>
      <c r="P1103" s="184">
        <v>15.619</v>
      </c>
      <c r="Q1103" s="184">
        <v>15.558999999999999</v>
      </c>
      <c r="R1103" s="184">
        <v>28.755199999999999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44440</v>
      </c>
      <c r="E1104" s="184">
        <v>91.177759657990194</v>
      </c>
      <c r="F1104" s="184">
        <v>0.19139999999999999</v>
      </c>
      <c r="G1104" s="184">
        <v>3.4739</v>
      </c>
      <c r="H1104" s="184">
        <v>3.9278</v>
      </c>
      <c r="I1104" s="184">
        <v>3.8138000000000001</v>
      </c>
      <c r="J1104" s="184">
        <v>8.0061</v>
      </c>
      <c r="K1104" s="184">
        <v>12.9345</v>
      </c>
      <c r="L1104" s="184">
        <v>20.151299999999999</v>
      </c>
      <c r="M1104" s="184">
        <v>34.7682</v>
      </c>
      <c r="N1104" s="184">
        <v>54.6128</v>
      </c>
      <c r="O1104" s="184">
        <v>15.321099999999999</v>
      </c>
      <c r="P1104" s="184">
        <v>15.3011</v>
      </c>
      <c r="Q1104" s="184">
        <v>15.3759</v>
      </c>
      <c r="R1104" s="184">
        <v>28.448499999999999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44440</v>
      </c>
      <c r="E1105" s="184">
        <v>191.71850000000001</v>
      </c>
      <c r="F1105" s="184">
        <v>0.18859999999999999</v>
      </c>
      <c r="G1105" s="184">
        <v>3.4615999999999998</v>
      </c>
      <c r="H1105" s="184">
        <v>3.91</v>
      </c>
      <c r="I1105" s="184">
        <v>3.7780999999999998</v>
      </c>
      <c r="J1105" s="184">
        <v>7.9100999999999999</v>
      </c>
      <c r="K1105" s="184">
        <v>12.666499999999999</v>
      </c>
      <c r="L1105" s="184">
        <v>19.5885</v>
      </c>
      <c r="M1105" s="184">
        <v>33.843499999999999</v>
      </c>
      <c r="N1105" s="184">
        <v>53.143700000000003</v>
      </c>
      <c r="O1105" s="184">
        <v>14.8378</v>
      </c>
      <c r="P1105" s="184">
        <v>14.6539</v>
      </c>
      <c r="Q1105" s="184">
        <v>14.068199999999999</v>
      </c>
      <c r="R1105" s="184">
        <v>27.604299999999999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44440</v>
      </c>
      <c r="E1106" s="184">
        <v>943.43288578865304</v>
      </c>
      <c r="F1106" s="184">
        <v>0.18870000000000001</v>
      </c>
      <c r="G1106" s="184">
        <v>3.4615999999999998</v>
      </c>
      <c r="H1106" s="184">
        <v>3.9098999999999999</v>
      </c>
      <c r="I1106" s="184">
        <v>3.7782</v>
      </c>
      <c r="J1106" s="184">
        <v>7.91</v>
      </c>
      <c r="K1106" s="184">
        <v>12.666600000000001</v>
      </c>
      <c r="L1106" s="184">
        <v>19.5884</v>
      </c>
      <c r="M1106" s="184">
        <v>33.843400000000003</v>
      </c>
      <c r="N1106" s="184">
        <v>53.143799999999999</v>
      </c>
      <c r="O1106" s="184">
        <v>14.1318</v>
      </c>
      <c r="P1106" s="184">
        <v>14.229900000000001</v>
      </c>
      <c r="Q1106" s="184">
        <v>13.913500000000001</v>
      </c>
      <c r="R1106" s="184">
        <v>27.023199999999999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-0.10684927536231882</v>
      </c>
      <c r="G1107" s="186">
        <v>2.5678130434782607</v>
      </c>
      <c r="H1107" s="186">
        <v>3.1670579710144922</v>
      </c>
      <c r="I1107" s="186">
        <v>3.0700782608695656</v>
      </c>
      <c r="J1107" s="186">
        <v>6.7811043478260862</v>
      </c>
      <c r="K1107" s="186">
        <v>10.961210144927533</v>
      </c>
      <c r="L1107" s="186">
        <v>17.037384057971018</v>
      </c>
      <c r="M1107" s="186">
        <v>32.297511940298513</v>
      </c>
      <c r="N1107" s="186">
        <v>49.948125396825411</v>
      </c>
      <c r="O1107" s="186">
        <v>14.054349180327865</v>
      </c>
      <c r="P1107" s="186">
        <v>13.929608474576272</v>
      </c>
      <c r="Q1107" s="186">
        <v>17.135721739130442</v>
      </c>
      <c r="R1107" s="186">
        <v>25.266117460317467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-0.1449</v>
      </c>
      <c r="G1108" s="186">
        <v>2.5613999999999999</v>
      </c>
      <c r="H1108" s="186">
        <v>3.1884000000000001</v>
      </c>
      <c r="I1108" s="186">
        <v>3.1286999999999998</v>
      </c>
      <c r="J1108" s="186">
        <v>6.9432999999999998</v>
      </c>
      <c r="K1108" s="186">
        <v>11.4533</v>
      </c>
      <c r="L1108" s="186">
        <v>17.511399999999998</v>
      </c>
      <c r="M1108" s="186">
        <v>32.7986</v>
      </c>
      <c r="N1108" s="186">
        <v>50.133400000000002</v>
      </c>
      <c r="O1108" s="186">
        <v>14.0687</v>
      </c>
      <c r="P1108" s="186">
        <v>13.9697</v>
      </c>
      <c r="Q1108" s="186">
        <v>15.5298</v>
      </c>
      <c r="R1108" s="186">
        <v>25.293199999999999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44440</v>
      </c>
      <c r="E1111" s="184">
        <v>224.817442147441</v>
      </c>
      <c r="F1111" s="184">
        <v>2.2248999999999999</v>
      </c>
      <c r="G1111" s="184">
        <v>2.4687999999999999</v>
      </c>
      <c r="H1111" s="184">
        <v>2.6436999999999999</v>
      </c>
      <c r="I1111" s="184">
        <v>2.9611999999999998</v>
      </c>
      <c r="J1111" s="184">
        <v>3.2052</v>
      </c>
      <c r="K1111" s="184">
        <v>3.1598000000000002</v>
      </c>
      <c r="L1111" s="184">
        <v>3.4053</v>
      </c>
      <c r="M1111" s="184">
        <v>3.3420000000000001</v>
      </c>
      <c r="N1111" s="184">
        <v>3.2917999999999998</v>
      </c>
      <c r="O1111" s="184">
        <v>5.1806000000000001</v>
      </c>
      <c r="P1111" s="184">
        <v>5.9413</v>
      </c>
      <c r="Q1111" s="184">
        <v>6.8647999999999998</v>
      </c>
      <c r="R1111" s="184">
        <v>4.1303000000000001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44440</v>
      </c>
      <c r="E1112" s="184">
        <v>333.83530000000002</v>
      </c>
      <c r="F1112" s="184">
        <v>3.2147000000000001</v>
      </c>
      <c r="G1112" s="184">
        <v>3.3247</v>
      </c>
      <c r="H1112" s="184">
        <v>3.2336</v>
      </c>
      <c r="I1112" s="184">
        <v>3.2928000000000002</v>
      </c>
      <c r="J1112" s="184">
        <v>3.3719000000000001</v>
      </c>
      <c r="K1112" s="184">
        <v>3.3292000000000002</v>
      </c>
      <c r="L1112" s="184">
        <v>3.2686000000000002</v>
      </c>
      <c r="M1112" s="184">
        <v>3.1852</v>
      </c>
      <c r="N1112" s="184">
        <v>3.1930999999999998</v>
      </c>
      <c r="O1112" s="184">
        <v>5.2084999999999999</v>
      </c>
      <c r="P1112" s="184">
        <v>5.8861999999999997</v>
      </c>
      <c r="Q1112" s="184">
        <v>7.1577999999999999</v>
      </c>
      <c r="R1112" s="184">
        <v>4.1345000000000001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44440</v>
      </c>
      <c r="E1113" s="184">
        <v>336.25400000000002</v>
      </c>
      <c r="F1113" s="184">
        <v>3.3218999999999999</v>
      </c>
      <c r="G1113" s="184">
        <v>3.4275000000000002</v>
      </c>
      <c r="H1113" s="184">
        <v>3.3376999999999999</v>
      </c>
      <c r="I1113" s="184">
        <v>3.3973</v>
      </c>
      <c r="J1113" s="184">
        <v>3.4767999999999999</v>
      </c>
      <c r="K1113" s="184">
        <v>3.4416000000000002</v>
      </c>
      <c r="L1113" s="184">
        <v>3.3862999999999999</v>
      </c>
      <c r="M1113" s="184">
        <v>3.3007</v>
      </c>
      <c r="N1113" s="184">
        <v>3.3062999999999998</v>
      </c>
      <c r="O1113" s="184">
        <v>5.3124000000000002</v>
      </c>
      <c r="P1113" s="184">
        <v>5.9847000000000001</v>
      </c>
      <c r="Q1113" s="184">
        <v>7.2003000000000004</v>
      </c>
      <c r="R1113" s="184">
        <v>4.2419000000000002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44440</v>
      </c>
      <c r="E1114" s="184">
        <v>555.94050000000004</v>
      </c>
      <c r="F1114" s="184">
        <v>3.2174</v>
      </c>
      <c r="G1114" s="184">
        <v>3.323</v>
      </c>
      <c r="H1114" s="184">
        <v>3.2330999999999999</v>
      </c>
      <c r="I1114" s="184">
        <v>3.2930000000000001</v>
      </c>
      <c r="J1114" s="184">
        <v>3.3717999999999999</v>
      </c>
      <c r="K1114" s="184">
        <v>3.3290999999999999</v>
      </c>
      <c r="L1114" s="184">
        <v>3.2686999999999999</v>
      </c>
      <c r="M1114" s="184">
        <v>3.1852</v>
      </c>
      <c r="N1114" s="184">
        <v>3.1932</v>
      </c>
      <c r="O1114" s="184">
        <v>5.2087000000000003</v>
      </c>
      <c r="P1114" s="184">
        <v>5.8864999999999998</v>
      </c>
      <c r="Q1114" s="184">
        <v>6.8887999999999998</v>
      </c>
      <c r="R1114" s="184">
        <v>4.1345000000000001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44440</v>
      </c>
      <c r="E1115" s="184">
        <v>541.74310000000003</v>
      </c>
      <c r="F1115" s="184">
        <v>3.2141000000000002</v>
      </c>
      <c r="G1115" s="184">
        <v>3.3224999999999998</v>
      </c>
      <c r="H1115" s="184">
        <v>3.2330999999999999</v>
      </c>
      <c r="I1115" s="184">
        <v>3.2925</v>
      </c>
      <c r="J1115" s="184">
        <v>3.3715999999999999</v>
      </c>
      <c r="K1115" s="184">
        <v>3.3290999999999999</v>
      </c>
      <c r="L1115" s="184">
        <v>3.2686000000000002</v>
      </c>
      <c r="M1115" s="184">
        <v>3.1852</v>
      </c>
      <c r="N1115" s="184">
        <v>3.1932</v>
      </c>
      <c r="O1115" s="184">
        <v>5.2087000000000003</v>
      </c>
      <c r="P1115" s="184">
        <v>5.8864999999999998</v>
      </c>
      <c r="Q1115" s="184">
        <v>7.2229000000000001</v>
      </c>
      <c r="R1115" s="184">
        <v>4.1345000000000001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44440</v>
      </c>
      <c r="E1116" s="184">
        <v>2317.0945999999999</v>
      </c>
      <c r="F1116" s="184">
        <v>3.2989000000000002</v>
      </c>
      <c r="G1116" s="184">
        <v>3.3382999999999998</v>
      </c>
      <c r="H1116" s="184">
        <v>3.3130999999999999</v>
      </c>
      <c r="I1116" s="184">
        <v>3.3372999999999999</v>
      </c>
      <c r="J1116" s="184">
        <v>3.4775999999999998</v>
      </c>
      <c r="K1116" s="184">
        <v>3.4403000000000001</v>
      </c>
      <c r="L1116" s="184">
        <v>3.3647</v>
      </c>
      <c r="M1116" s="184">
        <v>3.2801999999999998</v>
      </c>
      <c r="N1116" s="184">
        <v>3.2961</v>
      </c>
      <c r="O1116" s="184">
        <v>5.2584999999999997</v>
      </c>
      <c r="P1116" s="184">
        <v>5.9633000000000003</v>
      </c>
      <c r="Q1116" s="184">
        <v>7.1493000000000002</v>
      </c>
      <c r="R1116" s="184">
        <v>4.2062999999999997</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44440</v>
      </c>
      <c r="E1117" s="184">
        <v>2304.1707000000001</v>
      </c>
      <c r="F1117" s="184">
        <v>3.2286000000000001</v>
      </c>
      <c r="G1117" s="184">
        <v>3.2677999999999998</v>
      </c>
      <c r="H1117" s="184">
        <v>3.2423999999999999</v>
      </c>
      <c r="I1117" s="184">
        <v>3.2660999999999998</v>
      </c>
      <c r="J1117" s="184">
        <v>3.4062000000000001</v>
      </c>
      <c r="K1117" s="184">
        <v>3.3685999999999998</v>
      </c>
      <c r="L1117" s="184">
        <v>3.2925</v>
      </c>
      <c r="M1117" s="184">
        <v>3.2078000000000002</v>
      </c>
      <c r="N1117" s="184">
        <v>3.2227000000000001</v>
      </c>
      <c r="O1117" s="184">
        <v>5.1948999999999996</v>
      </c>
      <c r="P1117" s="184">
        <v>5.8959999999999999</v>
      </c>
      <c r="Q1117" s="184">
        <v>7.2637</v>
      </c>
      <c r="R1117" s="184">
        <v>4.1388999999999996</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44440</v>
      </c>
      <c r="E1118" s="184">
        <v>2150.6606999999999</v>
      </c>
      <c r="F1118" s="184">
        <v>2.7292000000000001</v>
      </c>
      <c r="G1118" s="184">
        <v>2.7675999999999998</v>
      </c>
      <c r="H1118" s="184">
        <v>2.7421000000000002</v>
      </c>
      <c r="I1118" s="184">
        <v>2.7654999999999998</v>
      </c>
      <c r="J1118" s="184">
        <v>2.9045999999999998</v>
      </c>
      <c r="K1118" s="184">
        <v>2.8645</v>
      </c>
      <c r="L1118" s="184">
        <v>2.7848000000000002</v>
      </c>
      <c r="M1118" s="184">
        <v>2.6966999999999999</v>
      </c>
      <c r="N1118" s="184">
        <v>2.7078000000000002</v>
      </c>
      <c r="O1118" s="184">
        <v>4.6837999999999997</v>
      </c>
      <c r="P1118" s="184">
        <v>5.3512000000000004</v>
      </c>
      <c r="Q1118" s="184">
        <v>6.8780000000000001</v>
      </c>
      <c r="R1118" s="184">
        <v>3.6463000000000001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44440</v>
      </c>
      <c r="E1119" s="184">
        <v>2383.5682999999999</v>
      </c>
      <c r="F1119" s="184">
        <v>3.1533000000000002</v>
      </c>
      <c r="G1119" s="184">
        <v>3.1236999999999999</v>
      </c>
      <c r="H1119" s="184">
        <v>3.1932</v>
      </c>
      <c r="I1119" s="184">
        <v>3.1825999999999999</v>
      </c>
      <c r="J1119" s="184">
        <v>3.3367</v>
      </c>
      <c r="K1119" s="184">
        <v>3.3712</v>
      </c>
      <c r="L1119" s="184">
        <v>3.3472</v>
      </c>
      <c r="M1119" s="184">
        <v>3.2553000000000001</v>
      </c>
      <c r="N1119" s="184">
        <v>3.2515999999999998</v>
      </c>
      <c r="O1119" s="184">
        <v>5.1532999999999998</v>
      </c>
      <c r="P1119" s="184">
        <v>5.8667999999999996</v>
      </c>
      <c r="Q1119" s="184">
        <v>7.1497000000000002</v>
      </c>
      <c r="R1119" s="184">
        <v>4.0919999999999996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44440</v>
      </c>
      <c r="E1120" s="184">
        <v>2403.4866000000002</v>
      </c>
      <c r="F1120" s="184">
        <v>3.2532000000000001</v>
      </c>
      <c r="G1120" s="184">
        <v>3.2239</v>
      </c>
      <c r="H1120" s="184">
        <v>3.2934000000000001</v>
      </c>
      <c r="I1120" s="184">
        <v>3.2827000000000002</v>
      </c>
      <c r="J1120" s="184">
        <v>3.4369999999999998</v>
      </c>
      <c r="K1120" s="184">
        <v>3.4721000000000002</v>
      </c>
      <c r="L1120" s="184">
        <v>3.4489000000000001</v>
      </c>
      <c r="M1120" s="184">
        <v>3.3578000000000001</v>
      </c>
      <c r="N1120" s="184">
        <v>3.3549000000000002</v>
      </c>
      <c r="O1120" s="184">
        <v>5.2569999999999997</v>
      </c>
      <c r="P1120" s="184">
        <v>5.9732000000000003</v>
      </c>
      <c r="Q1120" s="184">
        <v>7.1890999999999998</v>
      </c>
      <c r="R1120" s="184">
        <v>4.1961000000000004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44440</v>
      </c>
      <c r="E1121" s="184">
        <v>3507.4115000000002</v>
      </c>
      <c r="F1121" s="184">
        <v>3.1535000000000002</v>
      </c>
      <c r="G1121" s="184">
        <v>3.1234999999999999</v>
      </c>
      <c r="H1121" s="184">
        <v>3.1930000000000001</v>
      </c>
      <c r="I1121" s="184">
        <v>3.1823999999999999</v>
      </c>
      <c r="J1121" s="184">
        <v>3.3365999999999998</v>
      </c>
      <c r="K1121" s="184">
        <v>3.3712</v>
      </c>
      <c r="L1121" s="184">
        <v>3.3472</v>
      </c>
      <c r="M1121" s="184">
        <v>3.2553000000000001</v>
      </c>
      <c r="N1121" s="184">
        <v>3.2515999999999998</v>
      </c>
      <c r="O1121" s="184">
        <v>5.1532999999999998</v>
      </c>
      <c r="P1121" s="184">
        <v>5.8468999999999998</v>
      </c>
      <c r="Q1121" s="184">
        <v>6.6318999999999999</v>
      </c>
      <c r="R1121" s="184">
        <v>4.0919999999999996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44440</v>
      </c>
      <c r="E1122" s="184">
        <v>3185.0653000000002</v>
      </c>
      <c r="F1122" s="184">
        <v>3.2376999999999998</v>
      </c>
      <c r="G1122" s="184">
        <v>3.2951999999999999</v>
      </c>
      <c r="H1122" s="184">
        <v>3.2315</v>
      </c>
      <c r="I1122" s="184">
        <v>3.2599</v>
      </c>
      <c r="J1122" s="184">
        <v>3.3458000000000001</v>
      </c>
      <c r="K1122" s="184">
        <v>3.3584999999999998</v>
      </c>
      <c r="L1122" s="184">
        <v>3.3170000000000002</v>
      </c>
      <c r="M1122" s="184">
        <v>3.2786</v>
      </c>
      <c r="N1122" s="184">
        <v>3.2743000000000002</v>
      </c>
      <c r="O1122" s="184">
        <v>5.1729000000000003</v>
      </c>
      <c r="P1122" s="184">
        <v>5.8463000000000003</v>
      </c>
      <c r="Q1122" s="184">
        <v>7.0486000000000004</v>
      </c>
      <c r="R1122" s="184">
        <v>4.1139999999999999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44440</v>
      </c>
      <c r="E1123" s="184">
        <v>3212.3434000000002</v>
      </c>
      <c r="F1123" s="184">
        <v>3.3374000000000001</v>
      </c>
      <c r="G1123" s="184">
        <v>3.3953000000000002</v>
      </c>
      <c r="H1123" s="184">
        <v>3.3315999999999999</v>
      </c>
      <c r="I1123" s="184">
        <v>3.3601000000000001</v>
      </c>
      <c r="J1123" s="184">
        <v>3.4460999999999999</v>
      </c>
      <c r="K1123" s="184">
        <v>3.4594</v>
      </c>
      <c r="L1123" s="184">
        <v>3.4186000000000001</v>
      </c>
      <c r="M1123" s="184">
        <v>3.3811</v>
      </c>
      <c r="N1123" s="184">
        <v>3.3776999999999999</v>
      </c>
      <c r="O1123" s="184">
        <v>5.2919999999999998</v>
      </c>
      <c r="P1123" s="184">
        <v>5.9608999999999996</v>
      </c>
      <c r="Q1123" s="184">
        <v>7.1318000000000001</v>
      </c>
      <c r="R1123" s="184">
        <v>4.2237999999999998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44440</v>
      </c>
      <c r="E1124" s="184">
        <v>3010.0868999999998</v>
      </c>
      <c r="F1124" s="184">
        <v>3.2027000000000001</v>
      </c>
      <c r="G1124" s="184">
        <v>3.2599</v>
      </c>
      <c r="H1124" s="184">
        <v>3.1962999999999999</v>
      </c>
      <c r="I1124" s="184">
        <v>3.2244999999999999</v>
      </c>
      <c r="J1124" s="184">
        <v>3.3102999999999998</v>
      </c>
      <c r="K1124" s="184">
        <v>3.3229000000000002</v>
      </c>
      <c r="L1124" s="184">
        <v>3.2810000000000001</v>
      </c>
      <c r="M1124" s="184">
        <v>3.2423999999999999</v>
      </c>
      <c r="N1124" s="184">
        <v>3.2378</v>
      </c>
      <c r="O1124" s="184">
        <v>5.1360000000000001</v>
      </c>
      <c r="P1124" s="184">
        <v>5.7979000000000003</v>
      </c>
      <c r="Q1124" s="184">
        <v>6.6935000000000002</v>
      </c>
      <c r="R1124" s="184">
        <v>4.0827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44440</v>
      </c>
      <c r="E1125" s="184">
        <v>2399.7116000000001</v>
      </c>
      <c r="F1125" s="184">
        <v>2.9388000000000001</v>
      </c>
      <c r="G1125" s="184">
        <v>3.2334999999999998</v>
      </c>
      <c r="H1125" s="184">
        <v>3.2218</v>
      </c>
      <c r="I1125" s="184">
        <v>3.2244999999999999</v>
      </c>
      <c r="J1125" s="184">
        <v>3.3132999999999999</v>
      </c>
      <c r="K1125" s="184">
        <v>3.2995999999999999</v>
      </c>
      <c r="L1125" s="184">
        <v>3.2930999999999999</v>
      </c>
      <c r="M1125" s="184">
        <v>3.2273999999999998</v>
      </c>
      <c r="N1125" s="184">
        <v>3.2370999999999999</v>
      </c>
      <c r="O1125" s="184">
        <v>5.1275000000000004</v>
      </c>
      <c r="P1125" s="184">
        <v>5.8876999999999997</v>
      </c>
      <c r="Q1125" s="184">
        <v>7.1143000000000001</v>
      </c>
      <c r="R1125" s="184">
        <v>4.0787000000000004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44440</v>
      </c>
      <c r="E1126" s="184">
        <v>2380.4998000000001</v>
      </c>
      <c r="F1126" s="184">
        <v>2.8690000000000002</v>
      </c>
      <c r="G1126" s="184">
        <v>3.1640000000000001</v>
      </c>
      <c r="H1126" s="184">
        <v>3.1522000000000001</v>
      </c>
      <c r="I1126" s="184">
        <v>3.1547000000000001</v>
      </c>
      <c r="J1126" s="184">
        <v>3.2435999999999998</v>
      </c>
      <c r="K1126" s="184">
        <v>3.2296</v>
      </c>
      <c r="L1126" s="184">
        <v>3.2189000000000001</v>
      </c>
      <c r="M1126" s="184">
        <v>3.1497000000000002</v>
      </c>
      <c r="N1126" s="184">
        <v>3.1568000000000001</v>
      </c>
      <c r="O1126" s="184">
        <v>5.0415000000000001</v>
      </c>
      <c r="P1126" s="184">
        <v>5.7968999999999999</v>
      </c>
      <c r="Q1126" s="184">
        <v>6.8249000000000004</v>
      </c>
      <c r="R1126" s="184">
        <v>3.9952000000000001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44440</v>
      </c>
      <c r="E1127" s="184">
        <v>2500.6098999999999</v>
      </c>
      <c r="F1127" s="184">
        <v>3.3340999999999998</v>
      </c>
      <c r="G1127" s="184">
        <v>3.1745999999999999</v>
      </c>
      <c r="H1127" s="184">
        <v>3.2010999999999998</v>
      </c>
      <c r="I1127" s="184">
        <v>3.1722000000000001</v>
      </c>
      <c r="J1127" s="184">
        <v>3.2902</v>
      </c>
      <c r="K1127" s="184">
        <v>3.2749999999999999</v>
      </c>
      <c r="L1127" s="184">
        <v>3.2555999999999998</v>
      </c>
      <c r="M1127" s="184">
        <v>3.1877</v>
      </c>
      <c r="N1127" s="184">
        <v>3.1922999999999999</v>
      </c>
      <c r="O1127" s="184">
        <v>4.8982999999999999</v>
      </c>
      <c r="P1127" s="184">
        <v>5.6775000000000002</v>
      </c>
      <c r="Q1127" s="184">
        <v>6.9439000000000002</v>
      </c>
      <c r="R1127" s="184">
        <v>3.8048999999999999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44440</v>
      </c>
      <c r="E1128" s="184">
        <v>2492.5673999999999</v>
      </c>
      <c r="F1128" s="184">
        <v>3.3140999999999998</v>
      </c>
      <c r="G1128" s="184">
        <v>3.1541000000000001</v>
      </c>
      <c r="H1128" s="184">
        <v>3.1810999999999998</v>
      </c>
      <c r="I1128" s="184">
        <v>3.1522000000000001</v>
      </c>
      <c r="J1128" s="184">
        <v>3.2669000000000001</v>
      </c>
      <c r="K1128" s="184">
        <v>3.2480000000000002</v>
      </c>
      <c r="L1128" s="184">
        <v>3.23</v>
      </c>
      <c r="M1128" s="184">
        <v>3.1573000000000002</v>
      </c>
      <c r="N1128" s="184">
        <v>3.1640999999999999</v>
      </c>
      <c r="O1128" s="184">
        <v>4.8705999999999996</v>
      </c>
      <c r="P1128" s="184">
        <v>5.6448</v>
      </c>
      <c r="Q1128" s="184">
        <v>7.1626000000000003</v>
      </c>
      <c r="R1128" s="184">
        <v>3.7803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44440</v>
      </c>
      <c r="E1129" s="184">
        <v>1123.4354400534901</v>
      </c>
      <c r="F1129" s="184">
        <v>2.4182999999999999</v>
      </c>
      <c r="G1129" s="184">
        <v>2.4521999999999999</v>
      </c>
      <c r="H1129" s="184">
        <v>2.4834999999999998</v>
      </c>
      <c r="I1129" s="184">
        <v>2.4874000000000001</v>
      </c>
      <c r="J1129" s="184">
        <v>2.4617</v>
      </c>
      <c r="K1129" s="184">
        <v>2.5419999999999998</v>
      </c>
      <c r="L1129" s="184">
        <v>2.6551</v>
      </c>
      <c r="M1129" s="184">
        <v>2.6078999999999999</v>
      </c>
      <c r="N1129" s="184">
        <v>2.5981999999999998</v>
      </c>
      <c r="O1129" s="184">
        <v>3.2412999999999998</v>
      </c>
      <c r="P1129" s="184"/>
      <c r="Q1129" s="184">
        <v>3.4098999999999999</v>
      </c>
      <c r="R1129" s="184">
        <v>2.8090000000000002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44440</v>
      </c>
      <c r="E1130" s="184">
        <v>2982.5403000000001</v>
      </c>
      <c r="F1130" s="184">
        <v>3.3277999999999999</v>
      </c>
      <c r="G1130" s="184">
        <v>3.3083999999999998</v>
      </c>
      <c r="H1130" s="184">
        <v>3.2825000000000002</v>
      </c>
      <c r="I1130" s="184">
        <v>3.2837999999999998</v>
      </c>
      <c r="J1130" s="184">
        <v>3.3868999999999998</v>
      </c>
      <c r="K1130" s="184">
        <v>3.3805000000000001</v>
      </c>
      <c r="L1130" s="184">
        <v>3.3536999999999999</v>
      </c>
      <c r="M1130" s="184">
        <v>3.2837000000000001</v>
      </c>
      <c r="N1130" s="184">
        <v>3.2793999999999999</v>
      </c>
      <c r="O1130" s="184">
        <v>5.1981000000000002</v>
      </c>
      <c r="P1130" s="184">
        <v>5.9165999999999999</v>
      </c>
      <c r="Q1130" s="184">
        <v>7.1109</v>
      </c>
      <c r="R1130" s="184">
        <v>4.1336000000000004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44440</v>
      </c>
      <c r="E1131" s="184">
        <v>2959.4902999999999</v>
      </c>
      <c r="F1131" s="184">
        <v>3.218</v>
      </c>
      <c r="G1131" s="184">
        <v>3.1993</v>
      </c>
      <c r="H1131" s="184">
        <v>3.1728000000000001</v>
      </c>
      <c r="I1131" s="184">
        <v>3.1736</v>
      </c>
      <c r="J1131" s="184">
        <v>3.2766000000000002</v>
      </c>
      <c r="K1131" s="184">
        <v>3.2726999999999999</v>
      </c>
      <c r="L1131" s="184">
        <v>3.2503000000000002</v>
      </c>
      <c r="M1131" s="184">
        <v>3.1867999999999999</v>
      </c>
      <c r="N1131" s="184">
        <v>3.1882999999999999</v>
      </c>
      <c r="O1131" s="184">
        <v>5.1012000000000004</v>
      </c>
      <c r="P1131" s="184">
        <v>5.8066000000000004</v>
      </c>
      <c r="Q1131" s="184">
        <v>7.1148999999999996</v>
      </c>
      <c r="R1131" s="184">
        <v>4.0410000000000004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44440</v>
      </c>
      <c r="E1132" s="184">
        <v>2693.0663</v>
      </c>
      <c r="F1132" s="184">
        <v>3.2924000000000002</v>
      </c>
      <c r="G1132" s="184">
        <v>3.5068000000000001</v>
      </c>
      <c r="H1132" s="184">
        <v>3.3668999999999998</v>
      </c>
      <c r="I1132" s="184">
        <v>3.4253999999999998</v>
      </c>
      <c r="J1132" s="184">
        <v>3.5819000000000001</v>
      </c>
      <c r="K1132" s="184">
        <v>3.5556000000000001</v>
      </c>
      <c r="L1132" s="184">
        <v>3.5356000000000001</v>
      </c>
      <c r="M1132" s="184">
        <v>3.4647000000000001</v>
      </c>
      <c r="N1132" s="184">
        <v>3.4554</v>
      </c>
      <c r="O1132" s="184">
        <v>5.3551000000000002</v>
      </c>
      <c r="P1132" s="184">
        <v>5.9631999999999996</v>
      </c>
      <c r="Q1132" s="184">
        <v>7.0701999999999998</v>
      </c>
      <c r="R1132" s="184">
        <v>4.3192000000000004</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44440</v>
      </c>
      <c r="E1133" s="184">
        <v>2659.6143000000002</v>
      </c>
      <c r="F1133" s="184">
        <v>3.0524</v>
      </c>
      <c r="G1133" s="184">
        <v>3.2667000000000002</v>
      </c>
      <c r="H1133" s="184">
        <v>3.1267999999999998</v>
      </c>
      <c r="I1133" s="184">
        <v>3.1821999999999999</v>
      </c>
      <c r="J1133" s="184">
        <v>3.3342999999999998</v>
      </c>
      <c r="K1133" s="184">
        <v>3.3045</v>
      </c>
      <c r="L1133" s="184">
        <v>3.2818000000000001</v>
      </c>
      <c r="M1133" s="184">
        <v>3.2088000000000001</v>
      </c>
      <c r="N1133" s="184">
        <v>3.1972999999999998</v>
      </c>
      <c r="O1133" s="184">
        <v>5.1303999999999998</v>
      </c>
      <c r="P1133" s="184">
        <v>5.7830000000000004</v>
      </c>
      <c r="Q1133" s="184">
        <v>7.1700999999999997</v>
      </c>
      <c r="R1133" s="184">
        <v>4.0545</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44440</v>
      </c>
      <c r="E1134" s="184">
        <v>2418.732</v>
      </c>
      <c r="F1134" s="184">
        <v>3.0531000000000001</v>
      </c>
      <c r="G1134" s="184">
        <v>3.2665000000000002</v>
      </c>
      <c r="H1134" s="184">
        <v>3.1269</v>
      </c>
      <c r="I1134" s="184">
        <v>3.1823999999999999</v>
      </c>
      <c r="J1134" s="184">
        <v>3.3346</v>
      </c>
      <c r="K1134" s="184">
        <v>3.3048000000000002</v>
      </c>
      <c r="L1134" s="184">
        <v>3.2822</v>
      </c>
      <c r="M1134" s="184">
        <v>3.2090999999999998</v>
      </c>
      <c r="N1134" s="184">
        <v>3.1977000000000002</v>
      </c>
      <c r="O1134" s="184">
        <v>5.1303000000000001</v>
      </c>
      <c r="P1134" s="184">
        <v>5.7693000000000003</v>
      </c>
      <c r="Q1134" s="184">
        <v>6.5332999999999997</v>
      </c>
      <c r="R1134" s="184">
        <v>4.0542999999999996</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44440</v>
      </c>
      <c r="E1136" s="184">
        <v>4810.4476000000004</v>
      </c>
      <c r="F1136" s="184">
        <v>2.6149</v>
      </c>
      <c r="G1136" s="184">
        <v>2.6524999999999999</v>
      </c>
      <c r="H1136" s="184">
        <v>2.6027</v>
      </c>
      <c r="I1136" s="184">
        <v>2.5935999999999999</v>
      </c>
      <c r="J1136" s="184">
        <v>2.7040999999999999</v>
      </c>
      <c r="K1136" s="184">
        <v>2.6781999999999999</v>
      </c>
      <c r="L1136" s="184">
        <v>2.5956000000000001</v>
      </c>
      <c r="M1136" s="184">
        <v>2.5148000000000001</v>
      </c>
      <c r="N1136" s="184">
        <v>2.5097999999999998</v>
      </c>
      <c r="O1136" s="184">
        <v>4.5995999999999997</v>
      </c>
      <c r="P1136" s="184">
        <v>5.2415000000000003</v>
      </c>
      <c r="Q1136" s="184">
        <v>6.9558</v>
      </c>
      <c r="R1136" s="184">
        <v>3.5259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44440</v>
      </c>
      <c r="E1137" s="184">
        <v>3118.1992</v>
      </c>
      <c r="F1137" s="184">
        <v>3.2719999999999998</v>
      </c>
      <c r="G1137" s="184">
        <v>3.3115999999999999</v>
      </c>
      <c r="H1137" s="184">
        <v>3.2610000000000001</v>
      </c>
      <c r="I1137" s="184">
        <v>3.2521</v>
      </c>
      <c r="J1137" s="184">
        <v>3.3584999999999998</v>
      </c>
      <c r="K1137" s="184">
        <v>3.3418000000000001</v>
      </c>
      <c r="L1137" s="184">
        <v>3.27</v>
      </c>
      <c r="M1137" s="184">
        <v>3.1960000000000002</v>
      </c>
      <c r="N1137" s="184">
        <v>3.1968999999999999</v>
      </c>
      <c r="O1137" s="184">
        <v>5.3090000000000002</v>
      </c>
      <c r="P1137" s="184">
        <v>5.9528999999999996</v>
      </c>
      <c r="Q1137" s="184">
        <v>7.3625999999999996</v>
      </c>
      <c r="R1137" s="184">
        <v>4.2226999999999997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44440</v>
      </c>
      <c r="E1138" s="184">
        <v>3135.3229999999999</v>
      </c>
      <c r="F1138" s="184">
        <v>3.3496000000000001</v>
      </c>
      <c r="G1138" s="184">
        <v>3.3879000000000001</v>
      </c>
      <c r="H1138" s="184">
        <v>3.3382999999999998</v>
      </c>
      <c r="I1138" s="184">
        <v>3.3294000000000001</v>
      </c>
      <c r="J1138" s="184">
        <v>3.4361000000000002</v>
      </c>
      <c r="K1138" s="184">
        <v>3.4188999999999998</v>
      </c>
      <c r="L1138" s="184">
        <v>3.3477000000000001</v>
      </c>
      <c r="M1138" s="184">
        <v>3.2747000000000002</v>
      </c>
      <c r="N1138" s="184">
        <v>3.2778</v>
      </c>
      <c r="O1138" s="184">
        <v>5.3825000000000003</v>
      </c>
      <c r="P1138" s="184">
        <v>6.0228999999999999</v>
      </c>
      <c r="Q1138" s="184">
        <v>7.2427000000000001</v>
      </c>
      <c r="R1138" s="184">
        <v>4.3019999999999996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44440</v>
      </c>
      <c r="E1139" s="184">
        <v>4072.2147</v>
      </c>
      <c r="F1139" s="184">
        <v>3.2063999999999999</v>
      </c>
      <c r="G1139" s="184">
        <v>3.3277000000000001</v>
      </c>
      <c r="H1139" s="184">
        <v>3.2254999999999998</v>
      </c>
      <c r="I1139" s="184">
        <v>3.2528999999999999</v>
      </c>
      <c r="J1139" s="184">
        <v>3.3828</v>
      </c>
      <c r="K1139" s="184">
        <v>3.3226</v>
      </c>
      <c r="L1139" s="184">
        <v>3.2195999999999998</v>
      </c>
      <c r="M1139" s="184">
        <v>3.1183999999999998</v>
      </c>
      <c r="N1139" s="184">
        <v>3.1334</v>
      </c>
      <c r="O1139" s="184">
        <v>5.0621999999999998</v>
      </c>
      <c r="P1139" s="184">
        <v>5.7371999999999996</v>
      </c>
      <c r="Q1139" s="184">
        <v>6.9537000000000004</v>
      </c>
      <c r="R1139" s="184">
        <v>4.0033000000000003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44440</v>
      </c>
      <c r="E1140" s="184">
        <v>4102.1549999999997</v>
      </c>
      <c r="F1140" s="184">
        <v>3.3058000000000001</v>
      </c>
      <c r="G1140" s="184">
        <v>3.4257</v>
      </c>
      <c r="H1140" s="184">
        <v>3.3247</v>
      </c>
      <c r="I1140" s="184">
        <v>3.3529</v>
      </c>
      <c r="J1140" s="184">
        <v>3.4830999999999999</v>
      </c>
      <c r="K1140" s="184">
        <v>3.4237000000000002</v>
      </c>
      <c r="L1140" s="184">
        <v>3.3206000000000002</v>
      </c>
      <c r="M1140" s="184">
        <v>3.2202999999999999</v>
      </c>
      <c r="N1140" s="184">
        <v>3.2363</v>
      </c>
      <c r="O1140" s="184">
        <v>5.1673999999999998</v>
      </c>
      <c r="P1140" s="184">
        <v>5.8432000000000004</v>
      </c>
      <c r="Q1140" s="184">
        <v>7.0861000000000001</v>
      </c>
      <c r="R1140" s="184">
        <v>4.1073000000000004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44440</v>
      </c>
      <c r="E1141" s="184">
        <v>2066.3377999999998</v>
      </c>
      <c r="F1141" s="184">
        <v>3.2168999999999999</v>
      </c>
      <c r="G1141" s="184">
        <v>3.3694999999999999</v>
      </c>
      <c r="H1141" s="184">
        <v>3.2888999999999999</v>
      </c>
      <c r="I1141" s="184">
        <v>3.2873000000000001</v>
      </c>
      <c r="J1141" s="184">
        <v>3.3578999999999999</v>
      </c>
      <c r="K1141" s="184">
        <v>3.327</v>
      </c>
      <c r="L1141" s="184">
        <v>3.2536999999999998</v>
      </c>
      <c r="M1141" s="184">
        <v>3.1796000000000002</v>
      </c>
      <c r="N1141" s="184">
        <v>3.1804000000000001</v>
      </c>
      <c r="O1141" s="184">
        <v>5.1073000000000004</v>
      </c>
      <c r="P1141" s="184">
        <v>5.8274999999999997</v>
      </c>
      <c r="Q1141" s="184">
        <v>4.2938999999999998</v>
      </c>
      <c r="R1141" s="184">
        <v>4.0091999999999999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44440</v>
      </c>
      <c r="E1142" s="184">
        <v>2077.7121000000002</v>
      </c>
      <c r="F1142" s="184">
        <v>3.3134999999999999</v>
      </c>
      <c r="G1142" s="184">
        <v>3.4653</v>
      </c>
      <c r="H1142" s="184">
        <v>3.3843999999999999</v>
      </c>
      <c r="I1142" s="184">
        <v>3.383</v>
      </c>
      <c r="J1142" s="184">
        <v>3.4538000000000002</v>
      </c>
      <c r="K1142" s="184">
        <v>3.4232</v>
      </c>
      <c r="L1142" s="184">
        <v>3.3513999999999999</v>
      </c>
      <c r="M1142" s="184">
        <v>3.2793999999999999</v>
      </c>
      <c r="N1142" s="184">
        <v>3.2814000000000001</v>
      </c>
      <c r="O1142" s="184">
        <v>5.2003000000000004</v>
      </c>
      <c r="P1142" s="184">
        <v>5.9090999999999996</v>
      </c>
      <c r="Q1142" s="184">
        <v>7.1058000000000003</v>
      </c>
      <c r="R1142" s="184">
        <v>4.1124999999999998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44440</v>
      </c>
      <c r="E1143" s="184">
        <v>3009.9265</v>
      </c>
      <c r="F1143" s="184">
        <v>2.4218000000000002</v>
      </c>
      <c r="G1143" s="184">
        <v>2.573</v>
      </c>
      <c r="H1143" s="184">
        <v>2.4922</v>
      </c>
      <c r="I1143" s="184">
        <v>2.4901</v>
      </c>
      <c r="J1143" s="184">
        <v>2.5596000000000001</v>
      </c>
      <c r="K1143" s="184">
        <v>2.5247000000000002</v>
      </c>
      <c r="L1143" s="184">
        <v>2.4464999999999999</v>
      </c>
      <c r="M1143" s="184">
        <v>2.3681999999999999</v>
      </c>
      <c r="N1143" s="184">
        <v>2.3641000000000001</v>
      </c>
      <c r="O1143" s="184">
        <v>4.2599</v>
      </c>
      <c r="P1143" s="184">
        <v>4.9508000000000001</v>
      </c>
      <c r="Q1143" s="184">
        <v>6.0510000000000002</v>
      </c>
      <c r="R1143" s="184">
        <v>3.1884999999999999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44440</v>
      </c>
      <c r="E1144" s="184">
        <v>1094.86072140797</v>
      </c>
      <c r="F1144" s="184">
        <v>2.5057999999999998</v>
      </c>
      <c r="G1144" s="184">
        <v>2.5373999999999999</v>
      </c>
      <c r="H1144" s="184">
        <v>2.5636000000000001</v>
      </c>
      <c r="I1144" s="184">
        <v>2.5602999999999998</v>
      </c>
      <c r="J1144" s="184">
        <v>2.5491000000000001</v>
      </c>
      <c r="K1144" s="184">
        <v>2.6244000000000001</v>
      </c>
      <c r="L1144" s="184">
        <v>2.6097999999999999</v>
      </c>
      <c r="M1144" s="184">
        <v>2.5586000000000002</v>
      </c>
      <c r="N1144" s="184">
        <v>2.5274000000000001</v>
      </c>
      <c r="O1144" s="184"/>
      <c r="P1144" s="184"/>
      <c r="Q1144" s="184">
        <v>3.1259999999999999</v>
      </c>
      <c r="R1144" s="184">
        <v>2.6812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44440</v>
      </c>
      <c r="E1145" s="184">
        <v>307.16090000000003</v>
      </c>
      <c r="F1145" s="184">
        <v>3.2324999999999999</v>
      </c>
      <c r="G1145" s="184">
        <v>3.2965</v>
      </c>
      <c r="H1145" s="184">
        <v>3.1781000000000001</v>
      </c>
      <c r="I1145" s="184">
        <v>3.2233999999999998</v>
      </c>
      <c r="J1145" s="184">
        <v>3.3435999999999999</v>
      </c>
      <c r="K1145" s="184">
        <v>3.306</v>
      </c>
      <c r="L1145" s="184">
        <v>3.2381000000000002</v>
      </c>
      <c r="M1145" s="184">
        <v>3.1595</v>
      </c>
      <c r="N1145" s="184">
        <v>3.1812</v>
      </c>
      <c r="O1145" s="184">
        <v>5.1601999999999997</v>
      </c>
      <c r="P1145" s="184">
        <v>5.8513000000000002</v>
      </c>
      <c r="Q1145" s="184">
        <v>7.3609</v>
      </c>
      <c r="R1145" s="184">
        <v>4.1125999999999996</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44440</v>
      </c>
      <c r="E1146" s="184">
        <v>309.03359999999998</v>
      </c>
      <c r="F1146" s="184">
        <v>3.3428</v>
      </c>
      <c r="G1146" s="184">
        <v>3.4142999999999999</v>
      </c>
      <c r="H1146" s="184">
        <v>3.2974000000000001</v>
      </c>
      <c r="I1146" s="184">
        <v>3.3433999999999999</v>
      </c>
      <c r="J1146" s="184">
        <v>3.4639000000000002</v>
      </c>
      <c r="K1146" s="184">
        <v>3.4270999999999998</v>
      </c>
      <c r="L1146" s="184">
        <v>3.3601999999999999</v>
      </c>
      <c r="M1146" s="184">
        <v>3.2825000000000002</v>
      </c>
      <c r="N1146" s="184">
        <v>3.3050999999999999</v>
      </c>
      <c r="O1146" s="184">
        <v>5.2606999999999999</v>
      </c>
      <c r="P1146" s="184">
        <v>5.9355000000000002</v>
      </c>
      <c r="Q1146" s="184">
        <v>7.1429</v>
      </c>
      <c r="R1146" s="184">
        <v>4.2252999999999998</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44440</v>
      </c>
      <c r="E1147" s="184">
        <v>2227.6747</v>
      </c>
      <c r="F1147" s="184">
        <v>3.1821999999999999</v>
      </c>
      <c r="G1147" s="184">
        <v>3.1959</v>
      </c>
      <c r="H1147" s="184">
        <v>3.1819999999999999</v>
      </c>
      <c r="I1147" s="184">
        <v>3.2119</v>
      </c>
      <c r="J1147" s="184">
        <v>3.3454999999999999</v>
      </c>
      <c r="K1147" s="184">
        <v>3.4396</v>
      </c>
      <c r="L1147" s="184">
        <v>3.4066999999999998</v>
      </c>
      <c r="M1147" s="184">
        <v>3.3469000000000002</v>
      </c>
      <c r="N1147" s="184">
        <v>3.3778999999999999</v>
      </c>
      <c r="O1147" s="184">
        <v>5.3198999999999996</v>
      </c>
      <c r="P1147" s="184">
        <v>5.9333999999999998</v>
      </c>
      <c r="Q1147" s="184">
        <v>7.4435000000000002</v>
      </c>
      <c r="R1147" s="184">
        <v>4.3254999999999999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44440</v>
      </c>
      <c r="E1148" s="184">
        <v>2245.3107</v>
      </c>
      <c r="F1148" s="184">
        <v>3.2222</v>
      </c>
      <c r="G1148" s="184">
        <v>3.2357999999999998</v>
      </c>
      <c r="H1148" s="184">
        <v>3.2221000000000002</v>
      </c>
      <c r="I1148" s="184">
        <v>3.2519</v>
      </c>
      <c r="J1148" s="184">
        <v>3.3856999999999999</v>
      </c>
      <c r="K1148" s="184">
        <v>3.4799000000000002</v>
      </c>
      <c r="L1148" s="184">
        <v>3.4474999999999998</v>
      </c>
      <c r="M1148" s="184">
        <v>3.3879999999999999</v>
      </c>
      <c r="N1148" s="184">
        <v>3.4192999999999998</v>
      </c>
      <c r="O1148" s="184">
        <v>5.3907999999999996</v>
      </c>
      <c r="P1148" s="184">
        <v>6.0242000000000004</v>
      </c>
      <c r="Q1148" s="184">
        <v>7.1577000000000002</v>
      </c>
      <c r="R1148" s="184">
        <v>4.3723000000000001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44440</v>
      </c>
      <c r="E1149" s="184">
        <v>2520.5985000000001</v>
      </c>
      <c r="F1149" s="184">
        <v>3.4380000000000002</v>
      </c>
      <c r="G1149" s="184">
        <v>3.3140999999999998</v>
      </c>
      <c r="H1149" s="184">
        <v>3.2597999999999998</v>
      </c>
      <c r="I1149" s="184">
        <v>3.2650999999999999</v>
      </c>
      <c r="J1149" s="184">
        <v>3.3656000000000001</v>
      </c>
      <c r="K1149" s="184">
        <v>3.3649</v>
      </c>
      <c r="L1149" s="184">
        <v>3.3184</v>
      </c>
      <c r="M1149" s="184">
        <v>3.2254999999999998</v>
      </c>
      <c r="N1149" s="184">
        <v>3.2307999999999999</v>
      </c>
      <c r="O1149" s="184">
        <v>5.0420999999999996</v>
      </c>
      <c r="P1149" s="184">
        <v>5.7988</v>
      </c>
      <c r="Q1149" s="184">
        <v>7.0450999999999997</v>
      </c>
      <c r="R1149" s="184">
        <v>4.0125000000000002</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44440</v>
      </c>
      <c r="E1150" s="184">
        <v>2507.3850000000002</v>
      </c>
      <c r="F1150" s="184">
        <v>3.3877000000000002</v>
      </c>
      <c r="G1150" s="184">
        <v>3.2641</v>
      </c>
      <c r="H1150" s="184">
        <v>3.2097000000000002</v>
      </c>
      <c r="I1150" s="184">
        <v>3.2149000000000001</v>
      </c>
      <c r="J1150" s="184">
        <v>3.3153999999999999</v>
      </c>
      <c r="K1150" s="184">
        <v>3.3144</v>
      </c>
      <c r="L1150" s="184">
        <v>3.2675000000000001</v>
      </c>
      <c r="M1150" s="184">
        <v>3.1743000000000001</v>
      </c>
      <c r="N1150" s="184">
        <v>3.1791999999999998</v>
      </c>
      <c r="O1150" s="184">
        <v>4.9833999999999996</v>
      </c>
      <c r="P1150" s="184">
        <v>5.7293000000000003</v>
      </c>
      <c r="Q1150" s="184">
        <v>5.4154999999999998</v>
      </c>
      <c r="R1150" s="184">
        <v>3.9594999999999998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44440</v>
      </c>
      <c r="E1151" s="184">
        <v>1610.0360000000001</v>
      </c>
      <c r="F1151" s="184">
        <v>2.9927000000000001</v>
      </c>
      <c r="G1151" s="184">
        <v>3.0998000000000001</v>
      </c>
      <c r="H1151" s="184">
        <v>3.0398999999999998</v>
      </c>
      <c r="I1151" s="184">
        <v>2.9988000000000001</v>
      </c>
      <c r="J1151" s="184">
        <v>3.0335999999999999</v>
      </c>
      <c r="K1151" s="184">
        <v>3.0249999999999999</v>
      </c>
      <c r="L1151" s="184">
        <v>2.9863</v>
      </c>
      <c r="M1151" s="184">
        <v>2.9049999999999998</v>
      </c>
      <c r="N1151" s="184">
        <v>2.8906000000000001</v>
      </c>
      <c r="O1151" s="184">
        <v>4.5517000000000003</v>
      </c>
      <c r="P1151" s="184">
        <v>5.3296000000000001</v>
      </c>
      <c r="Q1151" s="184">
        <v>6.2884000000000002</v>
      </c>
      <c r="R1151" s="184">
        <v>3.5565000000000002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44440</v>
      </c>
      <c r="E1152" s="184">
        <v>1603.7591</v>
      </c>
      <c r="F1152" s="184">
        <v>2.9453</v>
      </c>
      <c r="G1152" s="184">
        <v>3.0497000000000001</v>
      </c>
      <c r="H1152" s="184">
        <v>2.9895999999999998</v>
      </c>
      <c r="I1152" s="184">
        <v>2.9489999999999998</v>
      </c>
      <c r="J1152" s="184">
        <v>2.9836</v>
      </c>
      <c r="K1152" s="184">
        <v>2.9746000000000001</v>
      </c>
      <c r="L1152" s="184">
        <v>2.9355000000000002</v>
      </c>
      <c r="M1152" s="184">
        <v>2.8540000000000001</v>
      </c>
      <c r="N1152" s="184">
        <v>2.8391999999999999</v>
      </c>
      <c r="O1152" s="184">
        <v>4.4995000000000003</v>
      </c>
      <c r="P1152" s="184">
        <v>5.2770999999999999</v>
      </c>
      <c r="Q1152" s="184">
        <v>6.2351999999999999</v>
      </c>
      <c r="R1152" s="184">
        <v>3.5047999999999999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44440</v>
      </c>
      <c r="E1153" s="184">
        <v>2014.5441000000001</v>
      </c>
      <c r="F1153" s="184">
        <v>2.9190999999999998</v>
      </c>
      <c r="G1153" s="184">
        <v>2.8687999999999998</v>
      </c>
      <c r="H1153" s="184">
        <v>2.9428000000000001</v>
      </c>
      <c r="I1153" s="184">
        <v>2.9213</v>
      </c>
      <c r="J1153" s="184">
        <v>3.0276000000000001</v>
      </c>
      <c r="K1153" s="184">
        <v>2.9803999999999999</v>
      </c>
      <c r="L1153" s="184">
        <v>2.9079999999999999</v>
      </c>
      <c r="M1153" s="184">
        <v>3.1303000000000001</v>
      </c>
      <c r="N1153" s="184">
        <v>3.1151</v>
      </c>
      <c r="O1153" s="184">
        <v>4.9810999999999996</v>
      </c>
      <c r="P1153" s="184">
        <v>5.7748999999999997</v>
      </c>
      <c r="Q1153" s="184">
        <v>7.3615000000000004</v>
      </c>
      <c r="R1153" s="184">
        <v>3.8996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44440</v>
      </c>
      <c r="E1154" s="184">
        <v>2031.7365</v>
      </c>
      <c r="F1154" s="184">
        <v>3.0148000000000001</v>
      </c>
      <c r="G1154" s="184">
        <v>2.9649000000000001</v>
      </c>
      <c r="H1154" s="184">
        <v>3.0411999999999999</v>
      </c>
      <c r="I1154" s="184">
        <v>3.0206</v>
      </c>
      <c r="J1154" s="184">
        <v>3.1257000000000001</v>
      </c>
      <c r="K1154" s="184">
        <v>3.0804</v>
      </c>
      <c r="L1154" s="184">
        <v>3.0084</v>
      </c>
      <c r="M1154" s="184">
        <v>3.2330000000000001</v>
      </c>
      <c r="N1154" s="184">
        <v>3.2185000000000001</v>
      </c>
      <c r="O1154" s="184">
        <v>5.0861999999999998</v>
      </c>
      <c r="P1154" s="184">
        <v>5.8811</v>
      </c>
      <c r="Q1154" s="184">
        <v>7.1390000000000002</v>
      </c>
      <c r="R1154" s="184">
        <v>4.0035999999999996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44440</v>
      </c>
      <c r="E1155" s="184">
        <v>2020.3008</v>
      </c>
      <c r="F1155" s="184">
        <v>2.7174</v>
      </c>
      <c r="G1155" s="184">
        <v>2.7178</v>
      </c>
      <c r="H1155" s="184">
        <v>2.7183999999999999</v>
      </c>
      <c r="I1155" s="184">
        <v>2.7197</v>
      </c>
      <c r="J1155" s="184">
        <v>2.7671000000000001</v>
      </c>
      <c r="K1155" s="184">
        <v>2.9451999999999998</v>
      </c>
      <c r="L1155" s="184">
        <v>2.8304</v>
      </c>
      <c r="M1155" s="184">
        <v>2.8715999999999999</v>
      </c>
      <c r="N1155" s="184">
        <v>2.8555999999999999</v>
      </c>
      <c r="O1155" s="184"/>
      <c r="P1155" s="184"/>
      <c r="Q1155" s="184">
        <v>3.2671999999999999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44440</v>
      </c>
      <c r="E1156" s="184">
        <v>2031.9852000000001</v>
      </c>
      <c r="F1156" s="184">
        <v>3.1436999999999999</v>
      </c>
      <c r="G1156" s="184">
        <v>3.0226999999999999</v>
      </c>
      <c r="H1156" s="184">
        <v>3.0583</v>
      </c>
      <c r="I1156" s="184">
        <v>3.0514999999999999</v>
      </c>
      <c r="J1156" s="184">
        <v>3.1513</v>
      </c>
      <c r="K1156" s="184">
        <v>3.0665</v>
      </c>
      <c r="L1156" s="184">
        <v>2.9983</v>
      </c>
      <c r="M1156" s="184">
        <v>3.2216</v>
      </c>
      <c r="N1156" s="184">
        <v>3.2006999999999999</v>
      </c>
      <c r="O1156" s="184"/>
      <c r="P1156" s="184"/>
      <c r="Q1156" s="184">
        <v>3.6257000000000001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44440</v>
      </c>
      <c r="E1157" s="184">
        <v>2032.155</v>
      </c>
      <c r="F1157" s="184">
        <v>3.0177</v>
      </c>
      <c r="G1157" s="184">
        <v>2.9649000000000001</v>
      </c>
      <c r="H1157" s="184">
        <v>3.0411000000000001</v>
      </c>
      <c r="I1157" s="184">
        <v>3.0196000000000001</v>
      </c>
      <c r="J1157" s="184">
        <v>3.1252</v>
      </c>
      <c r="K1157" s="184">
        <v>3.0806</v>
      </c>
      <c r="L1157" s="184">
        <v>3.0129999999999999</v>
      </c>
      <c r="M1157" s="184">
        <v>3.2357</v>
      </c>
      <c r="N1157" s="184">
        <v>3.2208999999999999</v>
      </c>
      <c r="O1157" s="184"/>
      <c r="P1157" s="184"/>
      <c r="Q1157" s="184">
        <v>3.6322000000000001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44440</v>
      </c>
      <c r="E1158" s="184">
        <v>2031.9966999999999</v>
      </c>
      <c r="F1158" s="184">
        <v>3.1383000000000001</v>
      </c>
      <c r="G1158" s="184">
        <v>3.1395</v>
      </c>
      <c r="H1158" s="184">
        <v>3.1829000000000001</v>
      </c>
      <c r="I1158" s="184">
        <v>3.1741000000000001</v>
      </c>
      <c r="J1158" s="184">
        <v>3.2339000000000002</v>
      </c>
      <c r="K1158" s="184">
        <v>3.1352000000000002</v>
      </c>
      <c r="L1158" s="184">
        <v>3.0327999999999999</v>
      </c>
      <c r="M1158" s="184">
        <v>3.2443</v>
      </c>
      <c r="N1158" s="184">
        <v>3.2176999999999998</v>
      </c>
      <c r="O1158" s="184"/>
      <c r="P1158" s="184"/>
      <c r="Q1158" s="184">
        <v>3.6251000000000002</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44440</v>
      </c>
      <c r="E1159" s="184">
        <v>2848.8062</v>
      </c>
      <c r="F1159" s="184">
        <v>3.3610000000000002</v>
      </c>
      <c r="G1159" s="184">
        <v>3.3650000000000002</v>
      </c>
      <c r="H1159" s="184">
        <v>3.3062</v>
      </c>
      <c r="I1159" s="184">
        <v>3.3382000000000001</v>
      </c>
      <c r="J1159" s="184">
        <v>3.3997000000000002</v>
      </c>
      <c r="K1159" s="184">
        <v>3.3405</v>
      </c>
      <c r="L1159" s="184">
        <v>3.2616999999999998</v>
      </c>
      <c r="M1159" s="184">
        <v>3.1867999999999999</v>
      </c>
      <c r="N1159" s="184">
        <v>3.1987999999999999</v>
      </c>
      <c r="O1159" s="184">
        <v>5.0655000000000001</v>
      </c>
      <c r="P1159" s="184">
        <v>5.8041999999999998</v>
      </c>
      <c r="Q1159" s="184">
        <v>7.3297999999999996</v>
      </c>
      <c r="R1159" s="184">
        <v>4.0026999999999999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44440</v>
      </c>
      <c r="E1160" s="184">
        <v>2865.6977999999999</v>
      </c>
      <c r="F1160" s="184">
        <v>3.4304000000000001</v>
      </c>
      <c r="G1160" s="184">
        <v>3.4348000000000001</v>
      </c>
      <c r="H1160" s="184">
        <v>3.3765000000000001</v>
      </c>
      <c r="I1160" s="184">
        <v>3.4087000000000001</v>
      </c>
      <c r="J1160" s="184">
        <v>3.47</v>
      </c>
      <c r="K1160" s="184">
        <v>3.4113000000000002</v>
      </c>
      <c r="L1160" s="184">
        <v>3.3331</v>
      </c>
      <c r="M1160" s="184">
        <v>3.2587000000000002</v>
      </c>
      <c r="N1160" s="184">
        <v>3.2713000000000001</v>
      </c>
      <c r="O1160" s="184">
        <v>5.1391</v>
      </c>
      <c r="P1160" s="184">
        <v>5.8784000000000001</v>
      </c>
      <c r="Q1160" s="184">
        <v>7.1120999999999999</v>
      </c>
      <c r="R1160" s="184">
        <v>4.0755999999999997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44440</v>
      </c>
      <c r="E1161" s="184">
        <v>2574.3703</v>
      </c>
      <c r="F1161" s="184">
        <v>2.8302</v>
      </c>
      <c r="G1161" s="184">
        <v>2.8349000000000002</v>
      </c>
      <c r="H1161" s="184">
        <v>2.7759999999999998</v>
      </c>
      <c r="I1161" s="184">
        <v>2.8077000000000001</v>
      </c>
      <c r="J1161" s="184">
        <v>2.8681000000000001</v>
      </c>
      <c r="K1161" s="184">
        <v>2.8064</v>
      </c>
      <c r="L1161" s="184">
        <v>2.7237</v>
      </c>
      <c r="M1161" s="184">
        <v>2.6452</v>
      </c>
      <c r="N1161" s="184">
        <v>2.6533000000000002</v>
      </c>
      <c r="O1161" s="184">
        <v>4.5121000000000002</v>
      </c>
      <c r="P1161" s="184">
        <v>5.2202999999999999</v>
      </c>
      <c r="Q1161" s="184">
        <v>6.5978000000000003</v>
      </c>
      <c r="R1161" s="184">
        <v>3.4554999999999998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44440</v>
      </c>
      <c r="E1162" s="184">
        <v>1094.1637000000001</v>
      </c>
      <c r="F1162" s="184">
        <v>2.8923999999999999</v>
      </c>
      <c r="G1162" s="184">
        <v>3.0264000000000002</v>
      </c>
      <c r="H1162" s="184">
        <v>3.0865999999999998</v>
      </c>
      <c r="I1162" s="184">
        <v>3.0207999999999999</v>
      </c>
      <c r="J1162" s="184">
        <v>3.0118999999999998</v>
      </c>
      <c r="K1162" s="184">
        <v>3.1354000000000002</v>
      </c>
      <c r="L1162" s="184">
        <v>3.1114000000000002</v>
      </c>
      <c r="M1162" s="184">
        <v>3.0644</v>
      </c>
      <c r="N1162" s="184">
        <v>3.0522</v>
      </c>
      <c r="O1162" s="184"/>
      <c r="P1162" s="184"/>
      <c r="Q1162" s="184">
        <v>3.8847999999999998</v>
      </c>
      <c r="R1162" s="184">
        <v>3.5152999999999999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44440</v>
      </c>
      <c r="E1163" s="184">
        <v>1091.3263999999999</v>
      </c>
      <c r="F1163" s="184">
        <v>2.7829000000000002</v>
      </c>
      <c r="G1163" s="184">
        <v>2.9171999999999998</v>
      </c>
      <c r="H1163" s="184">
        <v>2.9769000000000001</v>
      </c>
      <c r="I1163" s="184">
        <v>2.9108999999999998</v>
      </c>
      <c r="J1163" s="184">
        <v>2.9016999999999999</v>
      </c>
      <c r="K1163" s="184">
        <v>3.0246</v>
      </c>
      <c r="L1163" s="184">
        <v>2.9994999999999998</v>
      </c>
      <c r="M1163" s="184">
        <v>2.9516</v>
      </c>
      <c r="N1163" s="184">
        <v>2.9386999999999999</v>
      </c>
      <c r="O1163" s="184"/>
      <c r="P1163" s="184"/>
      <c r="Q1163" s="184">
        <v>3.7706</v>
      </c>
      <c r="R1163" s="184">
        <v>3.4016000000000002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44440</v>
      </c>
      <c r="E1164" s="184">
        <v>56.654499999999999</v>
      </c>
      <c r="F1164" s="184">
        <v>3.1570999999999998</v>
      </c>
      <c r="G1164" s="184">
        <v>3.3296000000000001</v>
      </c>
      <c r="H1164" s="184">
        <v>3.2970000000000002</v>
      </c>
      <c r="I1164" s="184">
        <v>3.2576000000000001</v>
      </c>
      <c r="J1164" s="184">
        <v>3.3847999999999998</v>
      </c>
      <c r="K1164" s="184">
        <v>3.3466</v>
      </c>
      <c r="L1164" s="184">
        <v>3.3239999999999998</v>
      </c>
      <c r="M1164" s="184">
        <v>3.2408999999999999</v>
      </c>
      <c r="N1164" s="184">
        <v>3.2172000000000001</v>
      </c>
      <c r="O1164" s="184">
        <v>5.0818000000000003</v>
      </c>
      <c r="P1164" s="184">
        <v>5.8296999999999999</v>
      </c>
      <c r="Q1164" s="184">
        <v>7.5975000000000001</v>
      </c>
      <c r="R1164" s="184">
        <v>3.9693999999999998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44440</v>
      </c>
      <c r="E1165" s="184">
        <v>57.0456</v>
      </c>
      <c r="F1165" s="184">
        <v>3.1995</v>
      </c>
      <c r="G1165" s="184">
        <v>3.4134000000000002</v>
      </c>
      <c r="H1165" s="184">
        <v>3.375</v>
      </c>
      <c r="I1165" s="184">
        <v>3.3359999999999999</v>
      </c>
      <c r="J1165" s="184">
        <v>3.4653</v>
      </c>
      <c r="K1165" s="184">
        <v>3.4275000000000002</v>
      </c>
      <c r="L1165" s="184">
        <v>3.4051</v>
      </c>
      <c r="M1165" s="184">
        <v>3.3228</v>
      </c>
      <c r="N1165" s="184">
        <v>3.3001</v>
      </c>
      <c r="O1165" s="184">
        <v>5.1657999999999999</v>
      </c>
      <c r="P1165" s="184">
        <v>5.9135999999999997</v>
      </c>
      <c r="Q1165" s="184">
        <v>7.1597</v>
      </c>
      <c r="R1165" s="184">
        <v>4.0526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44440</v>
      </c>
      <c r="E1166" s="184">
        <v>32.578299999999999</v>
      </c>
      <c r="F1166" s="184">
        <v>3.1373000000000002</v>
      </c>
      <c r="G1166" s="184">
        <v>3.3247</v>
      </c>
      <c r="H1166" s="184">
        <v>3.2671000000000001</v>
      </c>
      <c r="I1166" s="184">
        <v>3.2210999999999999</v>
      </c>
      <c r="J1166" s="184">
        <v>3.3599000000000001</v>
      </c>
      <c r="K1166" s="184">
        <v>3.3538999999999999</v>
      </c>
      <c r="L1166" s="184">
        <v>3.3271000000000002</v>
      </c>
      <c r="M1166" s="184">
        <v>3.2431999999999999</v>
      </c>
      <c r="N1166" s="184">
        <v>3.2193999999999998</v>
      </c>
      <c r="O1166" s="184">
        <v>5.0826000000000002</v>
      </c>
      <c r="P1166" s="184">
        <v>5.8301999999999996</v>
      </c>
      <c r="Q1166" s="184">
        <v>7.0659999999999998</v>
      </c>
      <c r="R1166" s="184">
        <v>3.9708000000000001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44440</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44440</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44440</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44440</v>
      </c>
      <c r="E1170" s="184">
        <v>57.047800000000002</v>
      </c>
      <c r="F1170" s="184">
        <v>3.2633000000000001</v>
      </c>
      <c r="G1170" s="184">
        <v>3.4133</v>
      </c>
      <c r="H1170" s="184">
        <v>3.3841000000000001</v>
      </c>
      <c r="I1170" s="184">
        <v>3.3403999999999998</v>
      </c>
      <c r="J1170" s="184">
        <v>3.4672000000000001</v>
      </c>
      <c r="K1170" s="184">
        <v>3.4279999999999999</v>
      </c>
      <c r="L1170" s="184">
        <v>3.4056999999999999</v>
      </c>
      <c r="M1170" s="184">
        <v>3.3229000000000002</v>
      </c>
      <c r="N1170" s="184">
        <v>3.3001</v>
      </c>
      <c r="O1170" s="184">
        <v>5.1657999999999999</v>
      </c>
      <c r="P1170" s="184">
        <v>5.9145000000000003</v>
      </c>
      <c r="Q1170" s="184">
        <v>6.0709</v>
      </c>
      <c r="R1170" s="184">
        <v>4.0526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44440</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44440</v>
      </c>
      <c r="E1172" s="184">
        <v>57.047800000000002</v>
      </c>
      <c r="F1172" s="184">
        <v>3.2633000000000001</v>
      </c>
      <c r="G1172" s="184">
        <v>3.4133</v>
      </c>
      <c r="H1172" s="184">
        <v>3.3748999999999998</v>
      </c>
      <c r="I1172" s="184">
        <v>3.3359000000000001</v>
      </c>
      <c r="J1172" s="184">
        <v>3.4651999999999998</v>
      </c>
      <c r="K1172" s="184">
        <v>3.4279999999999999</v>
      </c>
      <c r="L1172" s="184">
        <v>3.4054000000000002</v>
      </c>
      <c r="M1172" s="184">
        <v>3.3229000000000002</v>
      </c>
      <c r="N1172" s="184">
        <v>3.2999000000000001</v>
      </c>
      <c r="O1172" s="184">
        <v>5.1657999999999999</v>
      </c>
      <c r="P1172" s="184">
        <v>5.9145000000000003</v>
      </c>
      <c r="Q1172" s="184">
        <v>6.0709</v>
      </c>
      <c r="R1172" s="184">
        <v>4.0526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44440</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44440</v>
      </c>
      <c r="E1174" s="184">
        <v>4217.9632000000001</v>
      </c>
      <c r="F1174" s="184">
        <v>3.3224</v>
      </c>
      <c r="G1174" s="184">
        <v>3.3393999999999999</v>
      </c>
      <c r="H1174" s="184">
        <v>3.3285</v>
      </c>
      <c r="I1174" s="184">
        <v>3.3591000000000002</v>
      </c>
      <c r="J1174" s="184">
        <v>3.4811000000000001</v>
      </c>
      <c r="K1174" s="184">
        <v>3.4323999999999999</v>
      </c>
      <c r="L1174" s="184">
        <v>3.3856999999999999</v>
      </c>
      <c r="M1174" s="184">
        <v>3.2719</v>
      </c>
      <c r="N1174" s="184">
        <v>3.2827000000000002</v>
      </c>
      <c r="O1174" s="184">
        <v>5.1405000000000003</v>
      </c>
      <c r="P1174" s="184">
        <v>5.8563999999999998</v>
      </c>
      <c r="Q1174" s="184">
        <v>7.0818000000000003</v>
      </c>
      <c r="R1174" s="184">
        <v>4.1109999999999998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44440</v>
      </c>
      <c r="E1175" s="184">
        <v>4197.3010000000004</v>
      </c>
      <c r="F1175" s="184">
        <v>3.2004000000000001</v>
      </c>
      <c r="G1175" s="184">
        <v>3.2174999999999998</v>
      </c>
      <c r="H1175" s="184">
        <v>3.2067000000000001</v>
      </c>
      <c r="I1175" s="184">
        <v>3.2372000000000001</v>
      </c>
      <c r="J1175" s="184">
        <v>3.3589000000000002</v>
      </c>
      <c r="K1175" s="184">
        <v>3.3094999999999999</v>
      </c>
      <c r="L1175" s="184">
        <v>3.2621000000000002</v>
      </c>
      <c r="M1175" s="184">
        <v>3.1539999999999999</v>
      </c>
      <c r="N1175" s="184">
        <v>3.1703000000000001</v>
      </c>
      <c r="O1175" s="184">
        <v>5.0662000000000003</v>
      </c>
      <c r="P1175" s="184">
        <v>5.7904</v>
      </c>
      <c r="Q1175" s="184">
        <v>7.0366</v>
      </c>
      <c r="R1175" s="184">
        <v>4.0270000000000001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44440</v>
      </c>
      <c r="E1176" s="184">
        <v>2844.3110000000001</v>
      </c>
      <c r="F1176" s="184">
        <v>3.2572000000000001</v>
      </c>
      <c r="G1176" s="184">
        <v>3.1558999999999999</v>
      </c>
      <c r="H1176" s="184">
        <v>3.2092000000000001</v>
      </c>
      <c r="I1176" s="184">
        <v>3.1720000000000002</v>
      </c>
      <c r="J1176" s="184">
        <v>3.2746</v>
      </c>
      <c r="K1176" s="184">
        <v>3.2797000000000001</v>
      </c>
      <c r="L1176" s="184">
        <v>3.2368999999999999</v>
      </c>
      <c r="M1176" s="184">
        <v>3.1671</v>
      </c>
      <c r="N1176" s="184">
        <v>3.1810999999999998</v>
      </c>
      <c r="O1176" s="184">
        <v>5.1216999999999997</v>
      </c>
      <c r="P1176" s="184">
        <v>5.8426</v>
      </c>
      <c r="Q1176" s="184">
        <v>7.2557999999999998</v>
      </c>
      <c r="R1176" s="184">
        <v>4.0837000000000003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44440</v>
      </c>
      <c r="E1177" s="184">
        <v>2857.8204000000001</v>
      </c>
      <c r="F1177" s="184">
        <v>3.3184999999999998</v>
      </c>
      <c r="G1177" s="184">
        <v>3.2164000000000001</v>
      </c>
      <c r="H1177" s="184">
        <v>3.2690999999999999</v>
      </c>
      <c r="I1177" s="184">
        <v>3.2319</v>
      </c>
      <c r="J1177" s="184">
        <v>3.3348</v>
      </c>
      <c r="K1177" s="184">
        <v>3.3347000000000002</v>
      </c>
      <c r="L1177" s="184">
        <v>3.29</v>
      </c>
      <c r="M1177" s="184">
        <v>3.2199</v>
      </c>
      <c r="N1177" s="184">
        <v>3.2339000000000002</v>
      </c>
      <c r="O1177" s="184">
        <v>5.1750999999999996</v>
      </c>
      <c r="P1177" s="184">
        <v>5.9001000000000001</v>
      </c>
      <c r="Q1177" s="184">
        <v>7.1055999999999999</v>
      </c>
      <c r="R1177" s="184">
        <v>4.1363000000000003</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44440</v>
      </c>
      <c r="E1178" s="184">
        <v>3753.6134999999999</v>
      </c>
      <c r="F1178" s="184">
        <v>3.464</v>
      </c>
      <c r="G1178" s="184">
        <v>3.5522</v>
      </c>
      <c r="H1178" s="184">
        <v>3.4258999999999999</v>
      </c>
      <c r="I1178" s="184">
        <v>3.3961000000000001</v>
      </c>
      <c r="J1178" s="184">
        <v>3.4127999999999998</v>
      </c>
      <c r="K1178" s="184">
        <v>3.3201000000000001</v>
      </c>
      <c r="L1178" s="184">
        <v>3.2627999999999999</v>
      </c>
      <c r="M1178" s="184">
        <v>3.2052</v>
      </c>
      <c r="N1178" s="184">
        <v>3.2012999999999998</v>
      </c>
      <c r="O1178" s="184">
        <v>5.1283000000000003</v>
      </c>
      <c r="P1178" s="184">
        <v>5.8177000000000003</v>
      </c>
      <c r="Q1178" s="184">
        <v>7.0240999999999998</v>
      </c>
      <c r="R1178" s="184">
        <v>4.1283000000000003</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44440</v>
      </c>
      <c r="E1179" s="184">
        <v>3790.3283999999999</v>
      </c>
      <c r="F1179" s="184">
        <v>3.6048</v>
      </c>
      <c r="G1179" s="184">
        <v>3.6924999999999999</v>
      </c>
      <c r="H1179" s="184">
        <v>3.5661</v>
      </c>
      <c r="I1179" s="184">
        <v>3.5364</v>
      </c>
      <c r="J1179" s="184">
        <v>3.5533999999999999</v>
      </c>
      <c r="K1179" s="184">
        <v>3.4613999999999998</v>
      </c>
      <c r="L1179" s="184">
        <v>3.4051999999999998</v>
      </c>
      <c r="M1179" s="184">
        <v>3.3492000000000002</v>
      </c>
      <c r="N1179" s="184">
        <v>3.3449</v>
      </c>
      <c r="O1179" s="184">
        <v>5.2732000000000001</v>
      </c>
      <c r="P1179" s="184">
        <v>5.9645999999999999</v>
      </c>
      <c r="Q1179" s="184">
        <v>7.1342999999999996</v>
      </c>
      <c r="R1179" s="184">
        <v>4.2708000000000004</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44440</v>
      </c>
      <c r="E1180" s="184">
        <v>1356.538</v>
      </c>
      <c r="F1180" s="184">
        <v>3.4767000000000001</v>
      </c>
      <c r="G1180" s="184">
        <v>3.4316</v>
      </c>
      <c r="H1180" s="184">
        <v>3.3948</v>
      </c>
      <c r="I1180" s="184">
        <v>3.3687999999999998</v>
      </c>
      <c r="J1180" s="184">
        <v>3.4459</v>
      </c>
      <c r="K1180" s="184">
        <v>3.4824000000000002</v>
      </c>
      <c r="L1180" s="184">
        <v>3.4535</v>
      </c>
      <c r="M1180" s="184">
        <v>3.3734999999999999</v>
      </c>
      <c r="N1180" s="184">
        <v>3.3896000000000002</v>
      </c>
      <c r="O1180" s="184">
        <v>5.3552</v>
      </c>
      <c r="P1180" s="184">
        <v>6.0339</v>
      </c>
      <c r="Q1180" s="184">
        <v>6.0791000000000004</v>
      </c>
      <c r="R1180" s="184">
        <v>4.2953000000000001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44440</v>
      </c>
      <c r="E1181" s="184">
        <v>1347.8496</v>
      </c>
      <c r="F1181" s="184">
        <v>3.3691</v>
      </c>
      <c r="G1181" s="184">
        <v>3.3218000000000001</v>
      </c>
      <c r="H1181" s="184">
        <v>3.2850000000000001</v>
      </c>
      <c r="I1181" s="184">
        <v>3.2587000000000002</v>
      </c>
      <c r="J1181" s="184">
        <v>3.3355999999999999</v>
      </c>
      <c r="K1181" s="184">
        <v>3.3713000000000002</v>
      </c>
      <c r="L1181" s="184">
        <v>3.3414999999999999</v>
      </c>
      <c r="M1181" s="184">
        <v>3.2606999999999999</v>
      </c>
      <c r="N1181" s="184">
        <v>3.2757999999999998</v>
      </c>
      <c r="O1181" s="184">
        <v>5.2378999999999998</v>
      </c>
      <c r="P1181" s="184">
        <v>5.9020999999999999</v>
      </c>
      <c r="Q1181" s="184">
        <v>5.9471999999999996</v>
      </c>
      <c r="R1181" s="184">
        <v>4.1807999999999996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44440</v>
      </c>
      <c r="E1182" s="184">
        <v>2202.6032</v>
      </c>
      <c r="F1182" s="184">
        <v>3.2118000000000002</v>
      </c>
      <c r="G1182" s="184">
        <v>3.3212000000000002</v>
      </c>
      <c r="H1182" s="184">
        <v>3.3412999999999999</v>
      </c>
      <c r="I1182" s="184">
        <v>3.3433999999999999</v>
      </c>
      <c r="J1182" s="184">
        <v>3.4519000000000002</v>
      </c>
      <c r="K1182" s="184">
        <v>3.4519000000000002</v>
      </c>
      <c r="L1182" s="184">
        <v>3.4220000000000002</v>
      </c>
      <c r="M1182" s="184">
        <v>3.3782000000000001</v>
      </c>
      <c r="N1182" s="184">
        <v>3.3906999999999998</v>
      </c>
      <c r="O1182" s="184">
        <v>5.2337999999999996</v>
      </c>
      <c r="P1182" s="184">
        <v>5.9059999999999997</v>
      </c>
      <c r="Q1182" s="184">
        <v>6.9264999999999999</v>
      </c>
      <c r="R1182" s="184">
        <v>4.2046000000000001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44440</v>
      </c>
      <c r="E1183" s="184">
        <v>2173.7392</v>
      </c>
      <c r="F1183" s="184">
        <v>3.11</v>
      </c>
      <c r="G1183" s="184">
        <v>3.2202999999999999</v>
      </c>
      <c r="H1183" s="184">
        <v>3.2401</v>
      </c>
      <c r="I1183" s="184">
        <v>3.2427000000000001</v>
      </c>
      <c r="J1183" s="184">
        <v>3.3511000000000002</v>
      </c>
      <c r="K1183" s="184">
        <v>3.3607999999999998</v>
      </c>
      <c r="L1183" s="184">
        <v>3.3277000000000001</v>
      </c>
      <c r="M1183" s="184">
        <v>3.2816999999999998</v>
      </c>
      <c r="N1183" s="184">
        <v>3.2926000000000002</v>
      </c>
      <c r="O1183" s="184">
        <v>5.1456</v>
      </c>
      <c r="P1183" s="184">
        <v>5.8122999999999996</v>
      </c>
      <c r="Q1183" s="184">
        <v>6.3334000000000001</v>
      </c>
      <c r="R1183" s="184">
        <v>4.1035000000000004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44440</v>
      </c>
      <c r="E1184" s="184">
        <v>11.1807</v>
      </c>
      <c r="F1184" s="184">
        <v>2.9382999999999999</v>
      </c>
      <c r="G1184" s="184">
        <v>2.9388000000000001</v>
      </c>
      <c r="H1184" s="184">
        <v>3.1265000000000001</v>
      </c>
      <c r="I1184" s="184">
        <v>3.1518000000000002</v>
      </c>
      <c r="J1184" s="184">
        <v>3.2206999999999999</v>
      </c>
      <c r="K1184" s="184">
        <v>3.1726000000000001</v>
      </c>
      <c r="L1184" s="184">
        <v>3.0646</v>
      </c>
      <c r="M1184" s="184">
        <v>3.0192999999999999</v>
      </c>
      <c r="N1184" s="184">
        <v>3.0346000000000002</v>
      </c>
      <c r="O1184" s="184"/>
      <c r="P1184" s="184"/>
      <c r="Q1184" s="184">
        <v>4.2135999999999996</v>
      </c>
      <c r="R1184" s="184">
        <v>3.6031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44440</v>
      </c>
      <c r="E1185" s="184">
        <v>11.135400000000001</v>
      </c>
      <c r="F1185" s="184">
        <v>2.9502999999999999</v>
      </c>
      <c r="G1185" s="184">
        <v>2.8414999999999999</v>
      </c>
      <c r="H1185" s="184">
        <v>2.9986000000000002</v>
      </c>
      <c r="I1185" s="184">
        <v>3.0003000000000002</v>
      </c>
      <c r="J1185" s="184">
        <v>3.0636999999999999</v>
      </c>
      <c r="K1185" s="184">
        <v>3.0228000000000002</v>
      </c>
      <c r="L1185" s="184">
        <v>2.9138999999999999</v>
      </c>
      <c r="M1185" s="184">
        <v>2.8643999999999998</v>
      </c>
      <c r="N1185" s="184">
        <v>2.8797999999999999</v>
      </c>
      <c r="O1185" s="184"/>
      <c r="P1185" s="184"/>
      <c r="Q1185" s="184">
        <v>4.0571999999999999</v>
      </c>
      <c r="R1185" s="184">
        <v>3.4478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44440</v>
      </c>
      <c r="E1186" s="184">
        <v>2279.4549000000002</v>
      </c>
      <c r="F1186" s="184">
        <v>3.2732999999999999</v>
      </c>
      <c r="G1186" s="184">
        <v>3.3262</v>
      </c>
      <c r="H1186" s="184">
        <v>3.4255</v>
      </c>
      <c r="I1186" s="184">
        <v>3.4264000000000001</v>
      </c>
      <c r="J1186" s="184">
        <v>3.5129000000000001</v>
      </c>
      <c r="K1186" s="184">
        <v>3.2656000000000001</v>
      </c>
      <c r="L1186" s="184">
        <v>3.2547999999999999</v>
      </c>
      <c r="M1186" s="184">
        <v>3.1905000000000001</v>
      </c>
      <c r="N1186" s="184">
        <v>3.1402999999999999</v>
      </c>
      <c r="O1186" s="184">
        <v>4.9135999999999997</v>
      </c>
      <c r="P1186" s="184">
        <v>5.7941000000000003</v>
      </c>
      <c r="Q1186" s="184">
        <v>7.1092000000000004</v>
      </c>
      <c r="R1186" s="184">
        <v>3.7635999999999998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44440</v>
      </c>
      <c r="E1187" s="184">
        <v>2263.2662999999998</v>
      </c>
      <c r="F1187" s="184">
        <v>3.2241</v>
      </c>
      <c r="G1187" s="184">
        <v>3.2757999999999998</v>
      </c>
      <c r="H1187" s="184">
        <v>3.3753000000000002</v>
      </c>
      <c r="I1187" s="184">
        <v>3.3759000000000001</v>
      </c>
      <c r="J1187" s="184">
        <v>3.4626000000000001</v>
      </c>
      <c r="K1187" s="184">
        <v>3.2151000000000001</v>
      </c>
      <c r="L1187" s="184">
        <v>3.2039</v>
      </c>
      <c r="M1187" s="184">
        <v>3.1393</v>
      </c>
      <c r="N1187" s="184">
        <v>3.0888</v>
      </c>
      <c r="O1187" s="184">
        <v>4.8368000000000002</v>
      </c>
      <c r="P1187" s="184">
        <v>5.7020999999999997</v>
      </c>
      <c r="Q1187" s="184">
        <v>7.3348000000000004</v>
      </c>
      <c r="R1187" s="184">
        <v>3.7071999999999998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44440</v>
      </c>
      <c r="E1188" s="184">
        <v>2314.3621798529198</v>
      </c>
      <c r="F1188" s="184">
        <v>2.4134000000000002</v>
      </c>
      <c r="G1188" s="184">
        <v>2.4315000000000002</v>
      </c>
      <c r="H1188" s="184">
        <v>2.4605000000000001</v>
      </c>
      <c r="I1188" s="184">
        <v>2.4628000000000001</v>
      </c>
      <c r="J1188" s="184">
        <v>2.4569999999999999</v>
      </c>
      <c r="K1188" s="184">
        <v>2.2892999999999999</v>
      </c>
      <c r="L1188" s="184">
        <v>2.4074</v>
      </c>
      <c r="M1188" s="184">
        <v>2.3696000000000002</v>
      </c>
      <c r="N1188" s="184">
        <v>2.3759000000000001</v>
      </c>
      <c r="O1188" s="184">
        <v>3.0767000000000002</v>
      </c>
      <c r="P1188" s="184">
        <v>3.4723999999999999</v>
      </c>
      <c r="Q1188" s="184">
        <v>4.7279999999999998</v>
      </c>
      <c r="R1188" s="184">
        <v>2.5638999999999998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44440</v>
      </c>
      <c r="E1189" s="184">
        <v>5065.1620999999996</v>
      </c>
      <c r="F1189" s="184">
        <v>3.1175999999999999</v>
      </c>
      <c r="G1189" s="184">
        <v>3.1903000000000001</v>
      </c>
      <c r="H1189" s="184">
        <v>3.1818</v>
      </c>
      <c r="I1189" s="184">
        <v>3.1852</v>
      </c>
      <c r="J1189" s="184">
        <v>3.351</v>
      </c>
      <c r="K1189" s="184">
        <v>3.2961999999999998</v>
      </c>
      <c r="L1189" s="184">
        <v>3.2341000000000002</v>
      </c>
      <c r="M1189" s="184">
        <v>3.1528</v>
      </c>
      <c r="N1189" s="184">
        <v>3.1661000000000001</v>
      </c>
      <c r="O1189" s="184">
        <v>5.2009999999999996</v>
      </c>
      <c r="P1189" s="184">
        <v>5.8855000000000004</v>
      </c>
      <c r="Q1189" s="184">
        <v>7.0179</v>
      </c>
      <c r="R1189" s="184">
        <v>4.1104000000000003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44440</v>
      </c>
      <c r="E1190" s="184">
        <v>5103.8004000000001</v>
      </c>
      <c r="F1190" s="184">
        <v>3.2578</v>
      </c>
      <c r="G1190" s="184">
        <v>3.3307000000000002</v>
      </c>
      <c r="H1190" s="184">
        <v>3.3218000000000001</v>
      </c>
      <c r="I1190" s="184">
        <v>3.3249</v>
      </c>
      <c r="J1190" s="184">
        <v>3.4910000000000001</v>
      </c>
      <c r="K1190" s="184">
        <v>3.4369999999999998</v>
      </c>
      <c r="L1190" s="184">
        <v>3.3881999999999999</v>
      </c>
      <c r="M1190" s="184">
        <v>3.3018999999999998</v>
      </c>
      <c r="N1190" s="184">
        <v>3.3047</v>
      </c>
      <c r="O1190" s="184">
        <v>5.3089000000000004</v>
      </c>
      <c r="P1190" s="184">
        <v>5.9847000000000001</v>
      </c>
      <c r="Q1190" s="184">
        <v>7.1772</v>
      </c>
      <c r="R1190" s="184">
        <v>4.2290000000000001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44440</v>
      </c>
      <c r="E1191" s="184">
        <v>4588.4080000000004</v>
      </c>
      <c r="F1191" s="184">
        <v>2.4980000000000002</v>
      </c>
      <c r="G1191" s="184">
        <v>2.5705</v>
      </c>
      <c r="H1191" s="184">
        <v>2.5613000000000001</v>
      </c>
      <c r="I1191" s="184">
        <v>2.5642999999999998</v>
      </c>
      <c r="J1191" s="184">
        <v>2.7290000000000001</v>
      </c>
      <c r="K1191" s="184">
        <v>2.6713</v>
      </c>
      <c r="L1191" s="184">
        <v>2.6049000000000002</v>
      </c>
      <c r="M1191" s="184">
        <v>2.5171999999999999</v>
      </c>
      <c r="N1191" s="184">
        <v>2.5165000000000002</v>
      </c>
      <c r="O1191" s="184">
        <v>4.4645999999999999</v>
      </c>
      <c r="P1191" s="184">
        <v>5.08</v>
      </c>
      <c r="Q1191" s="184">
        <v>6.7055999999999996</v>
      </c>
      <c r="R1191" s="184">
        <v>3.4310999999999998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44440</v>
      </c>
      <c r="E1192" s="184">
        <v>1168.7634</v>
      </c>
      <c r="F1192" s="184">
        <v>3.1326000000000001</v>
      </c>
      <c r="G1192" s="184">
        <v>3.3269000000000002</v>
      </c>
      <c r="H1192" s="184">
        <v>3.2704</v>
      </c>
      <c r="I1192" s="184">
        <v>3.2591000000000001</v>
      </c>
      <c r="J1192" s="184">
        <v>3.3551000000000002</v>
      </c>
      <c r="K1192" s="184">
        <v>3.2972999999999999</v>
      </c>
      <c r="L1192" s="184">
        <v>3.2120000000000002</v>
      </c>
      <c r="M1192" s="184">
        <v>3.1400999999999999</v>
      </c>
      <c r="N1192" s="184">
        <v>3.1503999999999999</v>
      </c>
      <c r="O1192" s="184">
        <v>4.6608000000000001</v>
      </c>
      <c r="P1192" s="184"/>
      <c r="Q1192" s="184">
        <v>4.8205999999999998</v>
      </c>
      <c r="R1192" s="184">
        <v>3.7850999999999999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44440</v>
      </c>
      <c r="E1193" s="184">
        <v>1164.7699</v>
      </c>
      <c r="F1193" s="184">
        <v>3.0335999999999999</v>
      </c>
      <c r="G1193" s="184">
        <v>3.2263999999999999</v>
      </c>
      <c r="H1193" s="184">
        <v>3.1714000000000002</v>
      </c>
      <c r="I1193" s="184">
        <v>3.1589999999999998</v>
      </c>
      <c r="J1193" s="184">
        <v>3.2543000000000002</v>
      </c>
      <c r="K1193" s="184">
        <v>3.1959</v>
      </c>
      <c r="L1193" s="184">
        <v>3.1103999999999998</v>
      </c>
      <c r="M1193" s="184">
        <v>3.0381</v>
      </c>
      <c r="N1193" s="184">
        <v>3.0474999999999999</v>
      </c>
      <c r="O1193" s="184">
        <v>4.5553999999999997</v>
      </c>
      <c r="P1193" s="184"/>
      <c r="Q1193" s="184">
        <v>4.7123999999999997</v>
      </c>
      <c r="R1193" s="184">
        <v>3.6817000000000002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44440</v>
      </c>
      <c r="E1194" s="184">
        <v>269.94990000000001</v>
      </c>
      <c r="F1194" s="184">
        <v>3.3264999999999998</v>
      </c>
      <c r="G1194" s="184">
        <v>3.3586</v>
      </c>
      <c r="H1194" s="184">
        <v>3.2683</v>
      </c>
      <c r="I1194" s="184">
        <v>3.2877999999999998</v>
      </c>
      <c r="J1194" s="184">
        <v>3.3412999999999999</v>
      </c>
      <c r="K1194" s="184">
        <v>3.3338000000000001</v>
      </c>
      <c r="L1194" s="184">
        <v>3.2896999999999998</v>
      </c>
      <c r="M1194" s="184">
        <v>3.1960000000000002</v>
      </c>
      <c r="N1194" s="184">
        <v>3.1941999999999999</v>
      </c>
      <c r="O1194" s="184">
        <v>5.1947000000000001</v>
      </c>
      <c r="P1194" s="184">
        <v>5.8859000000000004</v>
      </c>
      <c r="Q1194" s="184">
        <v>7.3494999999999999</v>
      </c>
      <c r="R1194" s="184">
        <v>4.1017999999999999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44440</v>
      </c>
      <c r="E1195" s="184">
        <v>271.90010000000001</v>
      </c>
      <c r="F1195" s="184">
        <v>3.4369000000000001</v>
      </c>
      <c r="G1195" s="184">
        <v>3.4599000000000002</v>
      </c>
      <c r="H1195" s="184">
        <v>3.3677999999999999</v>
      </c>
      <c r="I1195" s="184">
        <v>3.3862999999999999</v>
      </c>
      <c r="J1195" s="184">
        <v>3.4401000000000002</v>
      </c>
      <c r="K1195" s="184">
        <v>3.4344000000000001</v>
      </c>
      <c r="L1195" s="184">
        <v>3.3997000000000002</v>
      </c>
      <c r="M1195" s="184">
        <v>3.323</v>
      </c>
      <c r="N1195" s="184">
        <v>3.3258000000000001</v>
      </c>
      <c r="O1195" s="184">
        <v>5.3158000000000003</v>
      </c>
      <c r="P1195" s="184">
        <v>5.9814999999999996</v>
      </c>
      <c r="Q1195" s="184">
        <v>7.1585999999999999</v>
      </c>
      <c r="R1195" s="184">
        <v>4.2557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44440</v>
      </c>
      <c r="E1196" s="184">
        <v>2929.1164800000001</v>
      </c>
      <c r="F1196" s="184">
        <v>3.1943000000000001</v>
      </c>
      <c r="G1196" s="184">
        <v>3.0931000000000002</v>
      </c>
      <c r="H1196" s="184">
        <v>3.1457999999999999</v>
      </c>
      <c r="I1196" s="184">
        <v>3.1453000000000002</v>
      </c>
      <c r="J1196" s="184">
        <v>3.1930000000000001</v>
      </c>
      <c r="K1196" s="184">
        <v>3.2077</v>
      </c>
      <c r="L1196" s="184">
        <v>3.1760000000000002</v>
      </c>
      <c r="M1196" s="184">
        <v>3.1200999999999999</v>
      </c>
      <c r="N1196" s="184">
        <v>3.1185</v>
      </c>
      <c r="O1196" s="184">
        <v>1.7485999999999999</v>
      </c>
      <c r="P1196" s="184">
        <v>3.8050000000000002</v>
      </c>
      <c r="Q1196" s="184">
        <v>6.5194000000000001</v>
      </c>
      <c r="R1196" s="184">
        <v>3.8330000000000002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44440</v>
      </c>
      <c r="E1197" s="184">
        <v>2947.7361599999999</v>
      </c>
      <c r="F1197" s="184">
        <v>3.2751999999999999</v>
      </c>
      <c r="G1197" s="184">
        <v>3.1726999999999999</v>
      </c>
      <c r="H1197" s="184">
        <v>3.2256999999999998</v>
      </c>
      <c r="I1197" s="184">
        <v>3.2248000000000001</v>
      </c>
      <c r="J1197" s="184">
        <v>3.2728000000000002</v>
      </c>
      <c r="K1197" s="184">
        <v>3.2938000000000001</v>
      </c>
      <c r="L1197" s="184">
        <v>3.2645</v>
      </c>
      <c r="M1197" s="184">
        <v>3.2101999999999999</v>
      </c>
      <c r="N1197" s="184">
        <v>3.2027000000000001</v>
      </c>
      <c r="O1197" s="184">
        <v>1.8150999999999999</v>
      </c>
      <c r="P1197" s="184">
        <v>3.8736999999999999</v>
      </c>
      <c r="Q1197" s="184">
        <v>5.9409999999999998</v>
      </c>
      <c r="R1197" s="184">
        <v>3.8936000000000002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44440</v>
      </c>
      <c r="E1198" s="184">
        <v>10.4435</v>
      </c>
      <c r="F1198" s="184">
        <v>3.8449</v>
      </c>
      <c r="G1198" s="184">
        <v>3.496</v>
      </c>
      <c r="H1198" s="184">
        <v>3.5973000000000002</v>
      </c>
      <c r="I1198" s="184">
        <v>3.6499000000000001</v>
      </c>
      <c r="J1198" s="184">
        <v>3.8003999999999998</v>
      </c>
      <c r="K1198" s="184">
        <v>3.8626999999999998</v>
      </c>
      <c r="L1198" s="184">
        <v>4.3380999999999998</v>
      </c>
      <c r="M1198" s="184">
        <v>4.4092000000000002</v>
      </c>
      <c r="N1198" s="184"/>
      <c r="O1198" s="184"/>
      <c r="P1198" s="184"/>
      <c r="Q1198" s="184">
        <v>4.5987999999999998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44440</v>
      </c>
      <c r="E1199" s="184">
        <v>10.444100000000001</v>
      </c>
      <c r="F1199" s="184">
        <v>3.8447</v>
      </c>
      <c r="G1199" s="184">
        <v>3.4958</v>
      </c>
      <c r="H1199" s="184">
        <v>3.5971000000000002</v>
      </c>
      <c r="I1199" s="184">
        <v>3.6747000000000001</v>
      </c>
      <c r="J1199" s="184">
        <v>3.8001</v>
      </c>
      <c r="K1199" s="184">
        <v>3.8624999999999998</v>
      </c>
      <c r="L1199" s="184">
        <v>4.3498000000000001</v>
      </c>
      <c r="M1199" s="184">
        <v>4.4172000000000002</v>
      </c>
      <c r="N1199" s="184"/>
      <c r="O1199" s="184"/>
      <c r="P1199" s="184"/>
      <c r="Q1199" s="184">
        <v>4.6050000000000004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44440</v>
      </c>
      <c r="E1200" s="184">
        <v>10.4435</v>
      </c>
      <c r="F1200" s="184">
        <v>3.8449</v>
      </c>
      <c r="G1200" s="184">
        <v>3.496</v>
      </c>
      <c r="H1200" s="184">
        <v>3.5973000000000002</v>
      </c>
      <c r="I1200" s="184">
        <v>3.6499000000000001</v>
      </c>
      <c r="J1200" s="184">
        <v>3.8003999999999998</v>
      </c>
      <c r="K1200" s="184">
        <v>3.8626999999999998</v>
      </c>
      <c r="L1200" s="184">
        <v>4.3380999999999998</v>
      </c>
      <c r="M1200" s="184">
        <v>4.4092000000000002</v>
      </c>
      <c r="N1200" s="184"/>
      <c r="O1200" s="184"/>
      <c r="P1200" s="184"/>
      <c r="Q1200" s="184">
        <v>4.5987999999999998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44440</v>
      </c>
      <c r="E1201" s="184">
        <v>10.4458</v>
      </c>
      <c r="F1201" s="184">
        <v>3.8441000000000001</v>
      </c>
      <c r="G1201" s="184">
        <v>3.6118000000000001</v>
      </c>
      <c r="H1201" s="184">
        <v>3.7465000000000002</v>
      </c>
      <c r="I1201" s="184">
        <v>3.7742</v>
      </c>
      <c r="J1201" s="184">
        <v>3.8902999999999999</v>
      </c>
      <c r="K1201" s="184">
        <v>3.8967000000000001</v>
      </c>
      <c r="L1201" s="184">
        <v>4.3689</v>
      </c>
      <c r="M1201" s="184">
        <v>4.4355000000000002</v>
      </c>
      <c r="N1201" s="184"/>
      <c r="O1201" s="184"/>
      <c r="P1201" s="184"/>
      <c r="Q1201" s="184">
        <v>4.6226000000000003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44440</v>
      </c>
      <c r="E1202" s="184">
        <v>32.962699999999998</v>
      </c>
      <c r="F1202" s="184">
        <v>3.4329999999999998</v>
      </c>
      <c r="G1202" s="184">
        <v>3.1013000000000002</v>
      </c>
      <c r="H1202" s="184">
        <v>3.1972999999999998</v>
      </c>
      <c r="I1202" s="184">
        <v>3.2547999999999999</v>
      </c>
      <c r="J1202" s="184">
        <v>3.3959999999999999</v>
      </c>
      <c r="K1202" s="184">
        <v>3.4504000000000001</v>
      </c>
      <c r="L1202" s="184">
        <v>3.9215</v>
      </c>
      <c r="M1202" s="184">
        <v>3.9908999999999999</v>
      </c>
      <c r="N1202" s="184">
        <v>4.1969000000000003</v>
      </c>
      <c r="O1202" s="184">
        <v>5.7363999999999997</v>
      </c>
      <c r="P1202" s="184">
        <v>6.1829000000000001</v>
      </c>
      <c r="Q1202" s="184">
        <v>7.7729999999999997</v>
      </c>
      <c r="R1202" s="184">
        <v>4.8544999999999998</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44440</v>
      </c>
      <c r="E1203" s="184">
        <v>33.494799999999998</v>
      </c>
      <c r="F1203" s="184">
        <v>3.8144</v>
      </c>
      <c r="G1203" s="184">
        <v>3.4518</v>
      </c>
      <c r="H1203" s="184">
        <v>3.5518000000000001</v>
      </c>
      <c r="I1203" s="184">
        <v>3.6089000000000002</v>
      </c>
      <c r="J1203" s="184">
        <v>3.7450000000000001</v>
      </c>
      <c r="K1203" s="184">
        <v>3.8052000000000001</v>
      </c>
      <c r="L1203" s="184">
        <v>4.2811000000000003</v>
      </c>
      <c r="M1203" s="184">
        <v>4.3531000000000004</v>
      </c>
      <c r="N1203" s="184">
        <v>4.5617999999999999</v>
      </c>
      <c r="O1203" s="184">
        <v>6.0774999999999997</v>
      </c>
      <c r="P1203" s="184">
        <v>6.4267000000000003</v>
      </c>
      <c r="Q1203" s="184">
        <v>7.6284000000000001</v>
      </c>
      <c r="R1203" s="184">
        <v>5.2210999999999999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44440</v>
      </c>
      <c r="E1204" s="184">
        <v>28.162700000000001</v>
      </c>
      <c r="F1204" s="184">
        <v>3.4996</v>
      </c>
      <c r="G1204" s="184">
        <v>3.4138999999999999</v>
      </c>
      <c r="H1204" s="184">
        <v>3.3348</v>
      </c>
      <c r="I1204" s="184">
        <v>3.2627000000000002</v>
      </c>
      <c r="J1204" s="184">
        <v>3.3835999999999999</v>
      </c>
      <c r="K1204" s="184">
        <v>3.294</v>
      </c>
      <c r="L1204" s="184">
        <v>3.1964000000000001</v>
      </c>
      <c r="M1204" s="184">
        <v>3.1337999999999999</v>
      </c>
      <c r="N1204" s="184">
        <v>3.1472000000000002</v>
      </c>
      <c r="O1204" s="184">
        <v>4.7153999999999998</v>
      </c>
      <c r="P1204" s="184">
        <v>5.3087</v>
      </c>
      <c r="Q1204" s="184">
        <v>6.9481999999999999</v>
      </c>
      <c r="R1204" s="184">
        <v>3.7465999999999999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44440</v>
      </c>
      <c r="E1205" s="184">
        <v>28.0733</v>
      </c>
      <c r="F1205" s="184">
        <v>3.3807</v>
      </c>
      <c r="G1205" s="184">
        <v>3.3380000000000001</v>
      </c>
      <c r="H1205" s="184">
        <v>3.2338</v>
      </c>
      <c r="I1205" s="184">
        <v>3.1614</v>
      </c>
      <c r="J1205" s="184">
        <v>3.2847</v>
      </c>
      <c r="K1205" s="184">
        <v>3.1924999999999999</v>
      </c>
      <c r="L1205" s="184">
        <v>3.0943999999999998</v>
      </c>
      <c r="M1205" s="184">
        <v>3.0312999999999999</v>
      </c>
      <c r="N1205" s="184">
        <v>3.044</v>
      </c>
      <c r="O1205" s="184">
        <v>4.6310000000000002</v>
      </c>
      <c r="P1205" s="184">
        <v>5.2356999999999996</v>
      </c>
      <c r="Q1205" s="184">
        <v>6.8880999999999997</v>
      </c>
      <c r="R1205" s="184">
        <v>3.6516999999999999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44440</v>
      </c>
      <c r="E1206" s="184">
        <v>3247.0515999999998</v>
      </c>
      <c r="F1206" s="184">
        <v>3.0813999999999999</v>
      </c>
      <c r="G1206" s="184">
        <v>3.2847</v>
      </c>
      <c r="H1206" s="184">
        <v>3.2006999999999999</v>
      </c>
      <c r="I1206" s="184">
        <v>3.2199</v>
      </c>
      <c r="J1206" s="184">
        <v>3.3946999999999998</v>
      </c>
      <c r="K1206" s="184">
        <v>3.3426999999999998</v>
      </c>
      <c r="L1206" s="184">
        <v>3.2812999999999999</v>
      </c>
      <c r="M1206" s="184">
        <v>3.1926999999999999</v>
      </c>
      <c r="N1206" s="184">
        <v>3.2044000000000001</v>
      </c>
      <c r="O1206" s="184">
        <v>5.0968</v>
      </c>
      <c r="P1206" s="184">
        <v>5.7786</v>
      </c>
      <c r="Q1206" s="184">
        <v>6.8654999999999999</v>
      </c>
      <c r="R1206" s="184">
        <v>4.0689000000000002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44440</v>
      </c>
      <c r="E1207" s="184">
        <v>3267.0834</v>
      </c>
      <c r="F1207" s="184">
        <v>3.181</v>
      </c>
      <c r="G1207" s="184">
        <v>3.3853</v>
      </c>
      <c r="H1207" s="184">
        <v>3.3007</v>
      </c>
      <c r="I1207" s="184">
        <v>3.3201999999999998</v>
      </c>
      <c r="J1207" s="184">
        <v>3.4950999999999999</v>
      </c>
      <c r="K1207" s="184">
        <v>3.4419</v>
      </c>
      <c r="L1207" s="184">
        <v>3.3715999999999999</v>
      </c>
      <c r="M1207" s="184">
        <v>3.2808000000000002</v>
      </c>
      <c r="N1207" s="184">
        <v>3.2917000000000001</v>
      </c>
      <c r="O1207" s="184">
        <v>5.1832000000000003</v>
      </c>
      <c r="P1207" s="184">
        <v>5.8601999999999999</v>
      </c>
      <c r="Q1207" s="184">
        <v>7.0765000000000002</v>
      </c>
      <c r="R1207" s="184">
        <v>4.1521999999999997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44440</v>
      </c>
      <c r="E1208" s="184">
        <v>3277.7361999999998</v>
      </c>
      <c r="F1208" s="184">
        <v>3.0815000000000001</v>
      </c>
      <c r="G1208" s="184">
        <v>3.2858999999999998</v>
      </c>
      <c r="H1208" s="184">
        <v>3.2021999999999999</v>
      </c>
      <c r="I1208" s="184">
        <v>3.2214999999999998</v>
      </c>
      <c r="J1208" s="184">
        <v>3.3961000000000001</v>
      </c>
      <c r="K1208" s="184">
        <v>3.3437999999999999</v>
      </c>
      <c r="L1208" s="184">
        <v>3.2825000000000002</v>
      </c>
      <c r="M1208" s="184">
        <v>3.1936</v>
      </c>
      <c r="N1208" s="184">
        <v>3.2050999999999998</v>
      </c>
      <c r="O1208" s="184">
        <v>5.0975000000000001</v>
      </c>
      <c r="P1208" s="184">
        <v>5.7797999999999998</v>
      </c>
      <c r="Q1208" s="184">
        <v>6.9001000000000001</v>
      </c>
      <c r="R1208" s="184">
        <v>4.0697000000000001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44440</v>
      </c>
      <c r="E1209" s="184">
        <v>44.017800000000001</v>
      </c>
      <c r="F1209" s="184">
        <v>3.3170999999999999</v>
      </c>
      <c r="G1209" s="184">
        <v>3.4836999999999998</v>
      </c>
      <c r="H1209" s="184">
        <v>3.4493999999999998</v>
      </c>
      <c r="I1209" s="184">
        <v>3.3923000000000001</v>
      </c>
      <c r="J1209" s="184">
        <v>3.5306999999999999</v>
      </c>
      <c r="K1209" s="184">
        <v>3.4741</v>
      </c>
      <c r="L1209" s="184">
        <v>3.4222000000000001</v>
      </c>
      <c r="M1209" s="184">
        <v>3.3445999999999998</v>
      </c>
      <c r="N1209" s="184">
        <v>3.3580000000000001</v>
      </c>
      <c r="O1209" s="184">
        <v>5.2457000000000003</v>
      </c>
      <c r="P1209" s="184">
        <v>5.9317000000000002</v>
      </c>
      <c r="Q1209" s="184">
        <v>7.1310000000000002</v>
      </c>
      <c r="R1209" s="184">
        <v>4.1788999999999996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44440</v>
      </c>
      <c r="E1210" s="184">
        <v>43.72</v>
      </c>
      <c r="F1210" s="184">
        <v>3.2562000000000002</v>
      </c>
      <c r="G1210" s="184">
        <v>3.3681999999999999</v>
      </c>
      <c r="H1210" s="184">
        <v>3.3416000000000001</v>
      </c>
      <c r="I1210" s="184">
        <v>3.2959000000000001</v>
      </c>
      <c r="J1210" s="184">
        <v>3.4382999999999999</v>
      </c>
      <c r="K1210" s="184">
        <v>3.3824999999999998</v>
      </c>
      <c r="L1210" s="184">
        <v>3.3281000000000001</v>
      </c>
      <c r="M1210" s="184">
        <v>3.2505000000000002</v>
      </c>
      <c r="N1210" s="184">
        <v>3.2637</v>
      </c>
      <c r="O1210" s="184">
        <v>5.1597999999999997</v>
      </c>
      <c r="P1210" s="184">
        <v>5.8407</v>
      </c>
      <c r="Q1210" s="184">
        <v>7.2709000000000001</v>
      </c>
      <c r="R1210" s="184">
        <v>4.0879000000000003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44440</v>
      </c>
      <c r="E1211" s="184">
        <v>40.858699999999999</v>
      </c>
      <c r="F1211" s="184">
        <v>3.3056000000000001</v>
      </c>
      <c r="G1211" s="184">
        <v>3.3658000000000001</v>
      </c>
      <c r="H1211" s="184">
        <v>3.3456999999999999</v>
      </c>
      <c r="I1211" s="184">
        <v>3.2967</v>
      </c>
      <c r="J1211" s="184">
        <v>3.4392</v>
      </c>
      <c r="K1211" s="184">
        <v>3.3824000000000001</v>
      </c>
      <c r="L1211" s="184">
        <v>3.3281999999999998</v>
      </c>
      <c r="M1211" s="184">
        <v>3.2503000000000002</v>
      </c>
      <c r="N1211" s="184">
        <v>3.2635000000000001</v>
      </c>
      <c r="O1211" s="184">
        <v>5.16</v>
      </c>
      <c r="P1211" s="184">
        <v>5.8414999999999999</v>
      </c>
      <c r="Q1211" s="184">
        <v>6.7644000000000002</v>
      </c>
      <c r="R1211" s="184">
        <v>4.0880999999999998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44440</v>
      </c>
      <c r="E1212" s="184">
        <v>3293.4386</v>
      </c>
      <c r="F1212" s="184">
        <v>3.2408999999999999</v>
      </c>
      <c r="G1212" s="184">
        <v>3.3319999999999999</v>
      </c>
      <c r="H1212" s="184">
        <v>3.2824</v>
      </c>
      <c r="I1212" s="184">
        <v>3.2951000000000001</v>
      </c>
      <c r="J1212" s="184">
        <v>3.4567999999999999</v>
      </c>
      <c r="K1212" s="184">
        <v>3.4096000000000002</v>
      </c>
      <c r="L1212" s="184">
        <v>3.3603000000000001</v>
      </c>
      <c r="M1212" s="184">
        <v>3.2612999999999999</v>
      </c>
      <c r="N1212" s="184">
        <v>3.2909999999999999</v>
      </c>
      <c r="O1212" s="184">
        <v>5.2767999999999997</v>
      </c>
      <c r="P1212" s="184">
        <v>5.9602000000000004</v>
      </c>
      <c r="Q1212" s="184">
        <v>7.1760999999999999</v>
      </c>
      <c r="R1212" s="184">
        <v>4.2385000000000002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44440</v>
      </c>
      <c r="E1213" s="184">
        <v>3268.7312000000002</v>
      </c>
      <c r="F1213" s="184">
        <v>3.1313</v>
      </c>
      <c r="G1213" s="184">
        <v>3.2223999999999999</v>
      </c>
      <c r="H1213" s="184">
        <v>3.1724000000000001</v>
      </c>
      <c r="I1213" s="184">
        <v>3.1850000000000001</v>
      </c>
      <c r="J1213" s="184">
        <v>3.3464</v>
      </c>
      <c r="K1213" s="184">
        <v>3.2987000000000002</v>
      </c>
      <c r="L1213" s="184">
        <v>3.2448999999999999</v>
      </c>
      <c r="M1213" s="184">
        <v>3.1423999999999999</v>
      </c>
      <c r="N1213" s="184">
        <v>3.1726999999999999</v>
      </c>
      <c r="O1213" s="184">
        <v>5.1672000000000002</v>
      </c>
      <c r="P1213" s="184">
        <v>5.8685</v>
      </c>
      <c r="Q1213" s="184">
        <v>7.2107000000000001</v>
      </c>
      <c r="R1213" s="184">
        <v>4.1154999999999999</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44440</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44440</v>
      </c>
      <c r="E1218" s="184">
        <v>1011.9435999999999</v>
      </c>
      <c r="F1218" s="184">
        <v>3.1707999999999998</v>
      </c>
      <c r="G1218" s="184">
        <v>3.5213999999999999</v>
      </c>
      <c r="H1218" s="184">
        <v>3.4220999999999999</v>
      </c>
      <c r="I1218" s="184">
        <v>3.3138000000000001</v>
      </c>
      <c r="J1218" s="184">
        <v>3.3626</v>
      </c>
      <c r="K1218" s="184">
        <v>3.3407</v>
      </c>
      <c r="L1218" s="184"/>
      <c r="M1218" s="184"/>
      <c r="N1218" s="184"/>
      <c r="O1218" s="184"/>
      <c r="P1218" s="184"/>
      <c r="Q1218" s="184">
        <v>3.3277999999999999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44440</v>
      </c>
      <c r="E1219" s="184">
        <v>1011.3905</v>
      </c>
      <c r="F1219" s="184">
        <v>3.0209000000000001</v>
      </c>
      <c r="G1219" s="184">
        <v>3.3715999999999999</v>
      </c>
      <c r="H1219" s="184">
        <v>3.2717000000000001</v>
      </c>
      <c r="I1219" s="184">
        <v>3.1634000000000002</v>
      </c>
      <c r="J1219" s="184">
        <v>3.2120000000000002</v>
      </c>
      <c r="K1219" s="184">
        <v>3.1878000000000002</v>
      </c>
      <c r="L1219" s="184"/>
      <c r="M1219" s="184"/>
      <c r="N1219" s="184"/>
      <c r="O1219" s="184"/>
      <c r="P1219" s="184"/>
      <c r="Q1219" s="184">
        <v>3.1737000000000002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44440</v>
      </c>
      <c r="E1220" s="184">
        <v>1993.3041000000001</v>
      </c>
      <c r="F1220" s="184">
        <v>3.0985</v>
      </c>
      <c r="G1220" s="184">
        <v>3.1484999999999999</v>
      </c>
      <c r="H1220" s="184">
        <v>3.1804999999999999</v>
      </c>
      <c r="I1220" s="184">
        <v>3.1835</v>
      </c>
      <c r="J1220" s="184">
        <v>3.3090999999999999</v>
      </c>
      <c r="K1220" s="184">
        <v>3.3239999999999998</v>
      </c>
      <c r="L1220" s="184">
        <v>3.2942999999999998</v>
      </c>
      <c r="M1220" s="184">
        <v>3.2267999999999999</v>
      </c>
      <c r="N1220" s="184">
        <v>3.2237</v>
      </c>
      <c r="O1220" s="184">
        <v>3.871</v>
      </c>
      <c r="P1220" s="184">
        <v>5.0247000000000002</v>
      </c>
      <c r="Q1220" s="184">
        <v>6.9791999999999996</v>
      </c>
      <c r="R1220" s="184">
        <v>4.1283000000000003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44440</v>
      </c>
      <c r="E1221" s="184">
        <v>2010.1659</v>
      </c>
      <c r="F1221" s="184">
        <v>3.1760999999999999</v>
      </c>
      <c r="G1221" s="184">
        <v>3.2238000000000002</v>
      </c>
      <c r="H1221" s="184">
        <v>3.2574999999999998</v>
      </c>
      <c r="I1221" s="184">
        <v>3.2623000000000002</v>
      </c>
      <c r="J1221" s="184">
        <v>3.3881999999999999</v>
      </c>
      <c r="K1221" s="184">
        <v>3.4043000000000001</v>
      </c>
      <c r="L1221" s="184">
        <v>3.3828</v>
      </c>
      <c r="M1221" s="184">
        <v>3.3153000000000001</v>
      </c>
      <c r="N1221" s="184">
        <v>3.3163999999999998</v>
      </c>
      <c r="O1221" s="184">
        <v>3.9746999999999999</v>
      </c>
      <c r="P1221" s="184">
        <v>5.1368</v>
      </c>
      <c r="Q1221" s="184">
        <v>6.6426999999999996</v>
      </c>
      <c r="R1221" s="184">
        <v>4.2270000000000003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44440</v>
      </c>
      <c r="E1222" s="184">
        <v>3418.3308000000002</v>
      </c>
      <c r="F1222" s="184">
        <v>3.1619000000000002</v>
      </c>
      <c r="G1222" s="184">
        <v>3.2736000000000001</v>
      </c>
      <c r="H1222" s="184">
        <v>3.3275000000000001</v>
      </c>
      <c r="I1222" s="184">
        <v>3.3321000000000001</v>
      </c>
      <c r="J1222" s="184">
        <v>3.4607999999999999</v>
      </c>
      <c r="K1222" s="184">
        <v>3.4447000000000001</v>
      </c>
      <c r="L1222" s="184">
        <v>3.3748</v>
      </c>
      <c r="M1222" s="184">
        <v>3.2980999999999998</v>
      </c>
      <c r="N1222" s="184">
        <v>3.3096999999999999</v>
      </c>
      <c r="O1222" s="184">
        <v>5.2393999999999998</v>
      </c>
      <c r="P1222" s="184">
        <v>5.9298999999999999</v>
      </c>
      <c r="Q1222" s="184">
        <v>7.1098999999999997</v>
      </c>
      <c r="R1222" s="184">
        <v>4.1746999999999996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44440</v>
      </c>
      <c r="E1223" s="184">
        <v>3136.4413</v>
      </c>
      <c r="F1223" s="184">
        <v>2.5185</v>
      </c>
      <c r="G1223" s="184">
        <v>2.6326000000000001</v>
      </c>
      <c r="H1223" s="184">
        <v>2.6869999999999998</v>
      </c>
      <c r="I1223" s="184">
        <v>2.6916000000000002</v>
      </c>
      <c r="J1223" s="184">
        <v>2.8209</v>
      </c>
      <c r="K1223" s="184">
        <v>2.8064</v>
      </c>
      <c r="L1223" s="184">
        <v>2.7395</v>
      </c>
      <c r="M1223" s="184">
        <v>2.6625999999999999</v>
      </c>
      <c r="N1223" s="184">
        <v>2.6722000000000001</v>
      </c>
      <c r="O1223" s="184">
        <v>4.5841000000000003</v>
      </c>
      <c r="P1223" s="184">
        <v>5.2484000000000002</v>
      </c>
      <c r="Q1223" s="184">
        <v>6.4821</v>
      </c>
      <c r="R1223" s="184">
        <v>3.5327000000000002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44440</v>
      </c>
      <c r="E1224" s="184">
        <v>3399.4234999999999</v>
      </c>
      <c r="F1224" s="184">
        <v>3.0636000000000001</v>
      </c>
      <c r="G1224" s="184">
        <v>3.1739999999999999</v>
      </c>
      <c r="H1224" s="184">
        <v>3.2275999999999998</v>
      </c>
      <c r="I1224" s="184">
        <v>3.2320000000000002</v>
      </c>
      <c r="J1224" s="184">
        <v>3.3605</v>
      </c>
      <c r="K1224" s="184">
        <v>3.3494000000000002</v>
      </c>
      <c r="L1224" s="184">
        <v>3.2846000000000002</v>
      </c>
      <c r="M1224" s="184">
        <v>3.2101999999999999</v>
      </c>
      <c r="N1224" s="184">
        <v>3.2237</v>
      </c>
      <c r="O1224" s="184">
        <v>5.1569000000000003</v>
      </c>
      <c r="P1224" s="184">
        <v>5.8613999999999997</v>
      </c>
      <c r="Q1224" s="184">
        <v>7.0072999999999999</v>
      </c>
      <c r="R1224" s="184">
        <v>4.0834999999999999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44440</v>
      </c>
      <c r="E1225" s="184">
        <v>1125.9264000000001</v>
      </c>
      <c r="F1225" s="184">
        <v>2.7071000000000001</v>
      </c>
      <c r="G1225" s="184">
        <v>2.7378</v>
      </c>
      <c r="H1225" s="184">
        <v>2.7783000000000002</v>
      </c>
      <c r="I1225" s="184">
        <v>2.7763</v>
      </c>
      <c r="J1225" s="184">
        <v>2.7831000000000001</v>
      </c>
      <c r="K1225" s="184">
        <v>2.9009999999999998</v>
      </c>
      <c r="L1225" s="184">
        <v>2.9704000000000002</v>
      </c>
      <c r="M1225" s="184">
        <v>2.9708999999999999</v>
      </c>
      <c r="N1225" s="184">
        <v>3.0116000000000001</v>
      </c>
      <c r="O1225" s="184"/>
      <c r="P1225" s="184"/>
      <c r="Q1225" s="184">
        <v>4.6079999999999997</v>
      </c>
      <c r="R1225" s="184">
        <v>3.7980999999999998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44440</v>
      </c>
      <c r="E1226" s="184">
        <v>1123.5838000000001</v>
      </c>
      <c r="F1226" s="184">
        <v>2.625</v>
      </c>
      <c r="G1226" s="184">
        <v>2.6579000000000002</v>
      </c>
      <c r="H1226" s="184">
        <v>2.6981000000000002</v>
      </c>
      <c r="I1226" s="184">
        <v>2.6960999999999999</v>
      </c>
      <c r="J1226" s="184">
        <v>2.7029999999999998</v>
      </c>
      <c r="K1226" s="184">
        <v>2.8207</v>
      </c>
      <c r="L1226" s="184">
        <v>2.8895</v>
      </c>
      <c r="M1226" s="184">
        <v>2.8893</v>
      </c>
      <c r="N1226" s="184">
        <v>2.9293999999999998</v>
      </c>
      <c r="O1226" s="184"/>
      <c r="P1226" s="184"/>
      <c r="Q1226" s="184">
        <v>4.5251999999999999</v>
      </c>
      <c r="R1226" s="184">
        <v>3.7161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2.9899508928571428</v>
      </c>
      <c r="G1227" s="186">
        <v>3.0298687499999986</v>
      </c>
      <c r="H1227" s="186">
        <v>3.0175625000000008</v>
      </c>
      <c r="I1227" s="186">
        <v>3.021382142857143</v>
      </c>
      <c r="J1227" s="186">
        <v>3.1176544642857147</v>
      </c>
      <c r="K1227" s="186">
        <v>3.1004883928571432</v>
      </c>
      <c r="L1227" s="186">
        <v>3.0852109090909079</v>
      </c>
      <c r="M1227" s="186">
        <v>3.0390154545454533</v>
      </c>
      <c r="N1227" s="186">
        <v>2.992683018867925</v>
      </c>
      <c r="O1227" s="186">
        <v>4.7891315217391295</v>
      </c>
      <c r="P1227" s="186">
        <v>5.518723595505616</v>
      </c>
      <c r="Q1227" s="186">
        <v>6.0105910714285713</v>
      </c>
      <c r="R1227" s="186">
        <v>3.8524676767676751</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3.2015500000000001</v>
      </c>
      <c r="G1228" s="186">
        <v>3.2666000000000004</v>
      </c>
      <c r="H1228" s="186">
        <v>3.2266499999999998</v>
      </c>
      <c r="I1228" s="186">
        <v>3.2319500000000003</v>
      </c>
      <c r="J1228" s="186">
        <v>3.3510499999999999</v>
      </c>
      <c r="K1228" s="186">
        <v>3.3254999999999999</v>
      </c>
      <c r="L1228" s="186">
        <v>3.2755000000000001</v>
      </c>
      <c r="M1228" s="186">
        <v>3.2089499999999997</v>
      </c>
      <c r="N1228" s="186">
        <v>3.2009999999999996</v>
      </c>
      <c r="O1228" s="186">
        <v>5.1398000000000001</v>
      </c>
      <c r="P1228" s="186">
        <v>5.8463000000000003</v>
      </c>
      <c r="Q1228" s="186">
        <v>6.9460499999999996</v>
      </c>
      <c r="R1228" s="186">
        <v>4.0755999999999997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44440</v>
      </c>
      <c r="E1231" s="184">
        <v>71.837900000000005</v>
      </c>
      <c r="F1231" s="184">
        <v>64.233599999999996</v>
      </c>
      <c r="G1231" s="184">
        <v>45.121099999999998</v>
      </c>
      <c r="H1231" s="184">
        <v>34.625999999999998</v>
      </c>
      <c r="I1231" s="184">
        <v>24.5261</v>
      </c>
      <c r="J1231" s="184">
        <v>12.219900000000001</v>
      </c>
      <c r="K1231" s="184">
        <v>1.681</v>
      </c>
      <c r="L1231" s="184">
        <v>5.8548999999999998</v>
      </c>
      <c r="M1231" s="184">
        <v>-0.1173</v>
      </c>
      <c r="N1231" s="184">
        <v>1.8483000000000001</v>
      </c>
      <c r="O1231" s="184">
        <v>9.6293000000000006</v>
      </c>
      <c r="P1231" s="184">
        <v>7.5545999999999998</v>
      </c>
      <c r="Q1231" s="184">
        <v>8.8850999999999996</v>
      </c>
      <c r="R1231" s="184">
        <v>6.0505000000000004</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44440</v>
      </c>
      <c r="E1232" s="184">
        <v>76.990200000000002</v>
      </c>
      <c r="F1232" s="184">
        <v>64.875299999999996</v>
      </c>
      <c r="G1232" s="184">
        <v>45.720999999999997</v>
      </c>
      <c r="H1232" s="184">
        <v>35.230800000000002</v>
      </c>
      <c r="I1232" s="184">
        <v>25.132899999999999</v>
      </c>
      <c r="J1232" s="184">
        <v>12.825200000000001</v>
      </c>
      <c r="K1232" s="184">
        <v>2.2841</v>
      </c>
      <c r="L1232" s="184">
        <v>6.4736000000000002</v>
      </c>
      <c r="M1232" s="184">
        <v>0.4834</v>
      </c>
      <c r="N1232" s="184">
        <v>2.4611999999999998</v>
      </c>
      <c r="O1232" s="184">
        <v>10.2262</v>
      </c>
      <c r="P1232" s="184">
        <v>8.2608999999999995</v>
      </c>
      <c r="Q1232" s="184">
        <v>9.0132999999999992</v>
      </c>
      <c r="R1232" s="184">
        <v>6.6246999999999998</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44440</v>
      </c>
      <c r="E1233" s="184">
        <v>13.800599999999999</v>
      </c>
      <c r="F1233" s="184">
        <v>55.095100000000002</v>
      </c>
      <c r="G1233" s="184">
        <v>32.5167</v>
      </c>
      <c r="H1233" s="184">
        <v>37.522199999999998</v>
      </c>
      <c r="I1233" s="184">
        <v>34.512300000000003</v>
      </c>
      <c r="J1233" s="184">
        <v>16.322600000000001</v>
      </c>
      <c r="K1233" s="184">
        <v>0.76910000000000001</v>
      </c>
      <c r="L1233" s="184">
        <v>3.9165999999999999</v>
      </c>
      <c r="M1233" s="184">
        <v>0.38629999999999998</v>
      </c>
      <c r="N1233" s="184">
        <v>1.3007</v>
      </c>
      <c r="O1233" s="184">
        <v>11.494</v>
      </c>
      <c r="P1233" s="184"/>
      <c r="Q1233" s="184">
        <v>10.7355</v>
      </c>
      <c r="R1233" s="184">
        <v>6.4923000000000002</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44440</v>
      </c>
      <c r="E1234" s="184">
        <v>13.9414</v>
      </c>
      <c r="F1234" s="184">
        <v>55.325699999999998</v>
      </c>
      <c r="G1234" s="184">
        <v>32.768000000000001</v>
      </c>
      <c r="H1234" s="184">
        <v>37.747599999999998</v>
      </c>
      <c r="I1234" s="184">
        <v>34.773499999999999</v>
      </c>
      <c r="J1234" s="184">
        <v>16.5884</v>
      </c>
      <c r="K1234" s="184">
        <v>1.0357000000000001</v>
      </c>
      <c r="L1234" s="184">
        <v>4.1947000000000001</v>
      </c>
      <c r="M1234" s="184">
        <v>0.68</v>
      </c>
      <c r="N1234" s="184">
        <v>1.6085</v>
      </c>
      <c r="O1234" s="184">
        <v>11.845800000000001</v>
      </c>
      <c r="P1234" s="184"/>
      <c r="Q1234" s="184">
        <v>11.091900000000001</v>
      </c>
      <c r="R1234" s="184">
        <v>6.8253000000000004</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59.882424999999998</v>
      </c>
      <c r="G1235" s="186">
        <v>39.031700000000001</v>
      </c>
      <c r="H1235" s="186">
        <v>36.281649999999999</v>
      </c>
      <c r="I1235" s="186">
        <v>29.7362</v>
      </c>
      <c r="J1235" s="186">
        <v>14.489025</v>
      </c>
      <c r="K1235" s="186">
        <v>1.4424750000000002</v>
      </c>
      <c r="L1235" s="186">
        <v>5.1099500000000004</v>
      </c>
      <c r="M1235" s="186">
        <v>0.35809999999999997</v>
      </c>
      <c r="N1235" s="186">
        <v>1.804675</v>
      </c>
      <c r="O1235" s="186">
        <v>10.798825000000001</v>
      </c>
      <c r="P1235" s="186">
        <v>7.9077500000000001</v>
      </c>
      <c r="Q1235" s="186">
        <v>9.9314499999999999</v>
      </c>
      <c r="R1235" s="186">
        <v>6.4982000000000006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59.779649999999997</v>
      </c>
      <c r="G1236" s="186">
        <v>38.94455</v>
      </c>
      <c r="H1236" s="186">
        <v>36.3765</v>
      </c>
      <c r="I1236" s="186">
        <v>29.822600000000001</v>
      </c>
      <c r="J1236" s="186">
        <v>14.573900000000002</v>
      </c>
      <c r="K1236" s="186">
        <v>1.3583500000000002</v>
      </c>
      <c r="L1236" s="186">
        <v>5.0247999999999999</v>
      </c>
      <c r="M1236" s="186">
        <v>0.43484999999999996</v>
      </c>
      <c r="N1236" s="186">
        <v>1.7284000000000002</v>
      </c>
      <c r="O1236" s="186">
        <v>10.860099999999999</v>
      </c>
      <c r="P1236" s="186">
        <v>7.9077500000000001</v>
      </c>
      <c r="Q1236" s="186">
        <v>9.8743999999999996</v>
      </c>
      <c r="R1236" s="186">
        <v>6.5585000000000004</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44440</v>
      </c>
      <c r="E1239" s="184">
        <v>525.98609999999996</v>
      </c>
      <c r="F1239" s="184">
        <v>13.6617</v>
      </c>
      <c r="G1239" s="184">
        <v>6.3869999999999996</v>
      </c>
      <c r="H1239" s="184">
        <v>5.9568000000000003</v>
      </c>
      <c r="I1239" s="184">
        <v>5.1680999999999999</v>
      </c>
      <c r="J1239" s="184">
        <v>5.0301999999999998</v>
      </c>
      <c r="K1239" s="184">
        <v>4.556</v>
      </c>
      <c r="L1239" s="184">
        <v>4.8949999999999996</v>
      </c>
      <c r="M1239" s="184">
        <v>3.8635000000000002</v>
      </c>
      <c r="N1239" s="184">
        <v>4.4985999999999997</v>
      </c>
      <c r="O1239" s="184">
        <v>7.0641999999999996</v>
      </c>
      <c r="P1239" s="184">
        <v>6.9036999999999997</v>
      </c>
      <c r="Q1239" s="184">
        <v>7.3789999999999996</v>
      </c>
      <c r="R1239" s="184">
        <v>6.3006000000000002</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44440</v>
      </c>
      <c r="E1240" s="184">
        <v>564.89850000000001</v>
      </c>
      <c r="F1240" s="184">
        <v>14.492100000000001</v>
      </c>
      <c r="G1240" s="184">
        <v>7.2232000000000003</v>
      </c>
      <c r="H1240" s="184">
        <v>6.7904999999999998</v>
      </c>
      <c r="I1240" s="184">
        <v>6.0015999999999998</v>
      </c>
      <c r="J1240" s="184">
        <v>5.8653000000000004</v>
      </c>
      <c r="K1240" s="184">
        <v>5.3859000000000004</v>
      </c>
      <c r="L1240" s="184">
        <v>5.6948999999999996</v>
      </c>
      <c r="M1240" s="184">
        <v>4.6722000000000001</v>
      </c>
      <c r="N1240" s="184">
        <v>5.3303000000000003</v>
      </c>
      <c r="O1240" s="184">
        <v>7.9490999999999996</v>
      </c>
      <c r="P1240" s="184">
        <v>7.7971000000000004</v>
      </c>
      <c r="Q1240" s="184">
        <v>8.5443999999999996</v>
      </c>
      <c r="R1240" s="184">
        <v>7.1708999999999996</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44440</v>
      </c>
      <c r="E1241" s="184">
        <v>2533.5515999999998</v>
      </c>
      <c r="F1241" s="184">
        <v>13.2575</v>
      </c>
      <c r="G1241" s="184">
        <v>7.1432000000000002</v>
      </c>
      <c r="H1241" s="184">
        <v>6.4855</v>
      </c>
      <c r="I1241" s="184">
        <v>5.3986999999999998</v>
      </c>
      <c r="J1241" s="184">
        <v>5.3102999999999998</v>
      </c>
      <c r="K1241" s="184">
        <v>4.8480999999999996</v>
      </c>
      <c r="L1241" s="184">
        <v>4.9978999999999996</v>
      </c>
      <c r="M1241" s="184">
        <v>4.3305999999999996</v>
      </c>
      <c r="N1241" s="184">
        <v>4.7954999999999997</v>
      </c>
      <c r="O1241" s="184">
        <v>7.5016999999999996</v>
      </c>
      <c r="P1241" s="184">
        <v>7.4480000000000004</v>
      </c>
      <c r="Q1241" s="184">
        <v>8.2141999999999999</v>
      </c>
      <c r="R1241" s="184">
        <v>6.5381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44440</v>
      </c>
      <c r="E1242" s="184">
        <v>2447.0695000000001</v>
      </c>
      <c r="F1242" s="184">
        <v>12.9605</v>
      </c>
      <c r="G1242" s="184">
        <v>6.8452999999999999</v>
      </c>
      <c r="H1242" s="184">
        <v>6.1875999999999998</v>
      </c>
      <c r="I1242" s="184">
        <v>5.1002999999999998</v>
      </c>
      <c r="J1242" s="184">
        <v>5.0111999999999997</v>
      </c>
      <c r="K1242" s="184">
        <v>4.5418000000000003</v>
      </c>
      <c r="L1242" s="184">
        <v>4.6794000000000002</v>
      </c>
      <c r="M1242" s="184">
        <v>4.0072999999999999</v>
      </c>
      <c r="N1242" s="184">
        <v>4.4683999999999999</v>
      </c>
      <c r="O1242" s="184">
        <v>7.1501999999999999</v>
      </c>
      <c r="P1242" s="184">
        <v>7.0065</v>
      </c>
      <c r="Q1242" s="184">
        <v>7.8072999999999997</v>
      </c>
      <c r="R1242" s="184">
        <v>6.2115</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44440</v>
      </c>
      <c r="E1243" s="184">
        <v>1578.4639999999999</v>
      </c>
      <c r="F1243" s="184">
        <v>13.743</v>
      </c>
      <c r="G1243" s="184">
        <v>6.0198999999999998</v>
      </c>
      <c r="H1243" s="184">
        <v>3.9342999999999999</v>
      </c>
      <c r="I1243" s="184">
        <v>4.0736999999999997</v>
      </c>
      <c r="J1243" s="184">
        <v>4.8394000000000004</v>
      </c>
      <c r="K1243" s="184">
        <v>3.2985000000000002</v>
      </c>
      <c r="L1243" s="184">
        <v>4.9013999999999998</v>
      </c>
      <c r="M1243" s="184">
        <v>7.4581</v>
      </c>
      <c r="N1243" s="184">
        <v>7.7118000000000002</v>
      </c>
      <c r="O1243" s="184">
        <v>-8.8896999999999995</v>
      </c>
      <c r="P1243" s="184">
        <v>-2.6709999999999998</v>
      </c>
      <c r="Q1243" s="184">
        <v>3.8132000000000001</v>
      </c>
      <c r="R1243" s="184">
        <v>-6.8994999999999997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44440</v>
      </c>
      <c r="E1244" s="184">
        <v>1620.1368</v>
      </c>
      <c r="F1244" s="184">
        <v>13.955299999999999</v>
      </c>
      <c r="G1244" s="184">
        <v>6.2305000000000001</v>
      </c>
      <c r="H1244" s="184">
        <v>4.1454000000000004</v>
      </c>
      <c r="I1244" s="184">
        <v>4.2845000000000004</v>
      </c>
      <c r="J1244" s="184">
        <v>5.0507</v>
      </c>
      <c r="K1244" s="184">
        <v>3.5108999999999999</v>
      </c>
      <c r="L1244" s="184">
        <v>5.1169000000000002</v>
      </c>
      <c r="M1244" s="184">
        <v>7.68</v>
      </c>
      <c r="N1244" s="184">
        <v>7.9383999999999997</v>
      </c>
      <c r="O1244" s="184">
        <v>-8.6481999999999992</v>
      </c>
      <c r="P1244" s="184">
        <v>-2.3912</v>
      </c>
      <c r="Q1244" s="184">
        <v>2.5371000000000001</v>
      </c>
      <c r="R1244" s="184">
        <v>-6.6684000000000001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44440</v>
      </c>
      <c r="E1247" s="184">
        <v>32.345999999999997</v>
      </c>
      <c r="F1247" s="184">
        <v>14.7883</v>
      </c>
      <c r="G1247" s="184">
        <v>6.8898999999999999</v>
      </c>
      <c r="H1247" s="184">
        <v>5.5998000000000001</v>
      </c>
      <c r="I1247" s="184">
        <v>4.1576000000000004</v>
      </c>
      <c r="J1247" s="184">
        <v>4.1531000000000002</v>
      </c>
      <c r="K1247" s="184">
        <v>4.1356999999999999</v>
      </c>
      <c r="L1247" s="184">
        <v>4.6810999999999998</v>
      </c>
      <c r="M1247" s="184">
        <v>3.7538</v>
      </c>
      <c r="N1247" s="184">
        <v>4.2615999999999996</v>
      </c>
      <c r="O1247" s="184">
        <v>6.4997999999999996</v>
      </c>
      <c r="P1247" s="184">
        <v>6.5716000000000001</v>
      </c>
      <c r="Q1247" s="184">
        <v>7.6755000000000004</v>
      </c>
      <c r="R1247" s="184">
        <v>6.0719000000000003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44440</v>
      </c>
      <c r="E1248" s="184">
        <v>34.407899999999998</v>
      </c>
      <c r="F1248" s="184">
        <v>15.494300000000001</v>
      </c>
      <c r="G1248" s="184">
        <v>7.6669999999999998</v>
      </c>
      <c r="H1248" s="184">
        <v>6.3726000000000003</v>
      </c>
      <c r="I1248" s="184">
        <v>4.9344999999999999</v>
      </c>
      <c r="J1248" s="184">
        <v>4.9370000000000003</v>
      </c>
      <c r="K1248" s="184">
        <v>4.9275000000000002</v>
      </c>
      <c r="L1248" s="184">
        <v>5.5204000000000004</v>
      </c>
      <c r="M1248" s="184">
        <v>4.5796999999999999</v>
      </c>
      <c r="N1248" s="184">
        <v>5.0956999999999999</v>
      </c>
      <c r="O1248" s="184">
        <v>7.3648999999999996</v>
      </c>
      <c r="P1248" s="184">
        <v>7.3598999999999997</v>
      </c>
      <c r="Q1248" s="184">
        <v>8.1427999999999994</v>
      </c>
      <c r="R1248" s="184">
        <v>6.9385000000000003</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44440</v>
      </c>
      <c r="E1249" s="184">
        <v>34.183700000000002</v>
      </c>
      <c r="F1249" s="184">
        <v>9.6123999999999992</v>
      </c>
      <c r="G1249" s="184">
        <v>5.8132000000000001</v>
      </c>
      <c r="H1249" s="184">
        <v>5.4054000000000002</v>
      </c>
      <c r="I1249" s="184">
        <v>4.3392999999999997</v>
      </c>
      <c r="J1249" s="184">
        <v>4.4669999999999996</v>
      </c>
      <c r="K1249" s="184">
        <v>4.1326000000000001</v>
      </c>
      <c r="L1249" s="184">
        <v>4.1108000000000002</v>
      </c>
      <c r="M1249" s="184">
        <v>3.5716999999999999</v>
      </c>
      <c r="N1249" s="184">
        <v>3.9188999999999998</v>
      </c>
      <c r="O1249" s="184">
        <v>6.6336000000000004</v>
      </c>
      <c r="P1249" s="184">
        <v>6.8167999999999997</v>
      </c>
      <c r="Q1249" s="184">
        <v>7.7226999999999997</v>
      </c>
      <c r="R1249" s="184">
        <v>5.6047000000000002</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44440</v>
      </c>
      <c r="E1250" s="184">
        <v>33.616900000000001</v>
      </c>
      <c r="F1250" s="184">
        <v>9.34</v>
      </c>
      <c r="G1250" s="184">
        <v>5.5632999999999999</v>
      </c>
      <c r="H1250" s="184">
        <v>5.1391999999999998</v>
      </c>
      <c r="I1250" s="184">
        <v>4.0701999999999998</v>
      </c>
      <c r="J1250" s="184">
        <v>4.2042999999999999</v>
      </c>
      <c r="K1250" s="184">
        <v>3.867</v>
      </c>
      <c r="L1250" s="184">
        <v>3.8338999999999999</v>
      </c>
      <c r="M1250" s="184">
        <v>3.3081</v>
      </c>
      <c r="N1250" s="184">
        <v>3.6516000000000002</v>
      </c>
      <c r="O1250" s="184">
        <v>6.3716999999999997</v>
      </c>
      <c r="P1250" s="184">
        <v>6.5838000000000001</v>
      </c>
      <c r="Q1250" s="184">
        <v>7.6215999999999999</v>
      </c>
      <c r="R1250" s="184">
        <v>5.3451000000000004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44440</v>
      </c>
      <c r="E1251" s="184">
        <v>16.1266</v>
      </c>
      <c r="F1251" s="184">
        <v>12.6791</v>
      </c>
      <c r="G1251" s="184">
        <v>6.3429000000000002</v>
      </c>
      <c r="H1251" s="184">
        <v>5.4701000000000004</v>
      </c>
      <c r="I1251" s="184">
        <v>4.8428000000000004</v>
      </c>
      <c r="J1251" s="184">
        <v>5.0365000000000002</v>
      </c>
      <c r="K1251" s="184">
        <v>4.6242000000000001</v>
      </c>
      <c r="L1251" s="184">
        <v>4.76</v>
      </c>
      <c r="M1251" s="184">
        <v>4.0164</v>
      </c>
      <c r="N1251" s="184">
        <v>4.4353999999999996</v>
      </c>
      <c r="O1251" s="184">
        <v>7.1753999999999998</v>
      </c>
      <c r="P1251" s="184">
        <v>7.1820000000000004</v>
      </c>
      <c r="Q1251" s="184">
        <v>7.6475</v>
      </c>
      <c r="R1251" s="184">
        <v>6.6744000000000003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44440</v>
      </c>
      <c r="E1252" s="184">
        <v>15.8026</v>
      </c>
      <c r="F1252" s="184">
        <v>12.476900000000001</v>
      </c>
      <c r="G1252" s="184">
        <v>6.0566000000000004</v>
      </c>
      <c r="H1252" s="184">
        <v>5.1856</v>
      </c>
      <c r="I1252" s="184">
        <v>4.5614999999999997</v>
      </c>
      <c r="J1252" s="184">
        <v>4.7518000000000002</v>
      </c>
      <c r="K1252" s="184">
        <v>4.3323999999999998</v>
      </c>
      <c r="L1252" s="184">
        <v>4.4721000000000002</v>
      </c>
      <c r="M1252" s="184">
        <v>3.7305999999999999</v>
      </c>
      <c r="N1252" s="184">
        <v>4.1508000000000003</v>
      </c>
      <c r="O1252" s="184">
        <v>6.8659999999999997</v>
      </c>
      <c r="P1252" s="184">
        <v>6.8583999999999996</v>
      </c>
      <c r="Q1252" s="184">
        <v>7.3110999999999997</v>
      </c>
      <c r="R1252" s="184">
        <v>6.3753000000000002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44440</v>
      </c>
      <c r="E1255" s="184">
        <v>23.996200000000002</v>
      </c>
      <c r="F1255" s="184">
        <v>33.951500000000003</v>
      </c>
      <c r="G1255" s="184">
        <v>32.942300000000003</v>
      </c>
      <c r="H1255" s="184">
        <v>25.153300000000002</v>
      </c>
      <c r="I1255" s="184">
        <v>15.915699999999999</v>
      </c>
      <c r="J1255" s="184">
        <v>12.1579</v>
      </c>
      <c r="K1255" s="184">
        <v>8.1427999999999994</v>
      </c>
      <c r="L1255" s="184">
        <v>8.8081999999999994</v>
      </c>
      <c r="M1255" s="184">
        <v>10.491400000000001</v>
      </c>
      <c r="N1255" s="184">
        <v>11.6928</v>
      </c>
      <c r="O1255" s="184">
        <v>5.2430000000000003</v>
      </c>
      <c r="P1255" s="184">
        <v>6.5026999999999999</v>
      </c>
      <c r="Q1255" s="184">
        <v>8.1975999999999996</v>
      </c>
      <c r="R1255" s="184">
        <v>3.7084000000000001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44440</v>
      </c>
      <c r="E1256" s="184">
        <v>24.645</v>
      </c>
      <c r="F1256" s="184">
        <v>33.947099999999999</v>
      </c>
      <c r="G1256" s="184">
        <v>32.8782</v>
      </c>
      <c r="H1256" s="184">
        <v>25.107399999999998</v>
      </c>
      <c r="I1256" s="184">
        <v>15.9011</v>
      </c>
      <c r="J1256" s="184">
        <v>12.1508</v>
      </c>
      <c r="K1256" s="184">
        <v>8.1402999999999999</v>
      </c>
      <c r="L1256" s="184">
        <v>8.8310999999999993</v>
      </c>
      <c r="M1256" s="184">
        <v>10.635199999999999</v>
      </c>
      <c r="N1256" s="184">
        <v>11.9057</v>
      </c>
      <c r="O1256" s="184">
        <v>5.5663999999999998</v>
      </c>
      <c r="P1256" s="184">
        <v>6.8445</v>
      </c>
      <c r="Q1256" s="184">
        <v>8.2058999999999997</v>
      </c>
      <c r="R1256" s="184">
        <v>3.996</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44440</v>
      </c>
      <c r="E1257" s="184">
        <v>44.513862902912301</v>
      </c>
      <c r="F1257" s="184">
        <v>34.009399999999999</v>
      </c>
      <c r="G1257" s="184">
        <v>32.871499999999997</v>
      </c>
      <c r="H1257" s="184">
        <v>25.096900000000002</v>
      </c>
      <c r="I1257" s="184">
        <v>15.9072</v>
      </c>
      <c r="J1257" s="184">
        <v>12.147600000000001</v>
      </c>
      <c r="K1257" s="184">
        <v>8.1417999999999999</v>
      </c>
      <c r="L1257" s="184">
        <v>8.8059999999999992</v>
      </c>
      <c r="M1257" s="184">
        <v>10.49</v>
      </c>
      <c r="N1257" s="184">
        <v>11.692600000000001</v>
      </c>
      <c r="O1257" s="184">
        <v>4.2084999999999999</v>
      </c>
      <c r="P1257" s="184">
        <v>4.9199000000000002</v>
      </c>
      <c r="Q1257" s="184">
        <v>7.1642000000000001</v>
      </c>
      <c r="R1257" s="184">
        <v>3.3237999999999999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44440</v>
      </c>
      <c r="E1258" s="184">
        <v>17.617017658255499</v>
      </c>
      <c r="F1258" s="184">
        <v>33.8108</v>
      </c>
      <c r="G1258" s="184">
        <v>32.907400000000003</v>
      </c>
      <c r="H1258" s="184">
        <v>25.113499999999998</v>
      </c>
      <c r="I1258" s="184">
        <v>15.916499999999999</v>
      </c>
      <c r="J1258" s="184">
        <v>12.1548</v>
      </c>
      <c r="K1258" s="184">
        <v>8.1409000000000002</v>
      </c>
      <c r="L1258" s="184">
        <v>8.8316999999999997</v>
      </c>
      <c r="M1258" s="184">
        <v>10.6349</v>
      </c>
      <c r="N1258" s="184">
        <v>11.9061</v>
      </c>
      <c r="O1258" s="184">
        <v>4.5560999999999998</v>
      </c>
      <c r="P1258" s="184">
        <v>5.2895000000000003</v>
      </c>
      <c r="Q1258" s="184">
        <v>6.3070000000000004</v>
      </c>
      <c r="R1258" s="184">
        <v>3.6219999999999999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44440</v>
      </c>
      <c r="E1265" s="184">
        <v>45.981499999999997</v>
      </c>
      <c r="F1265" s="184">
        <v>13.817299999999999</v>
      </c>
      <c r="G1265" s="184">
        <v>7.3579999999999997</v>
      </c>
      <c r="H1265" s="184">
        <v>7.5519999999999996</v>
      </c>
      <c r="I1265" s="184">
        <v>5.5000999999999998</v>
      </c>
      <c r="J1265" s="184">
        <v>5.9272999999999998</v>
      </c>
      <c r="K1265" s="184">
        <v>5.1391</v>
      </c>
      <c r="L1265" s="184">
        <v>4.7332999999999998</v>
      </c>
      <c r="M1265" s="184">
        <v>4.3394000000000004</v>
      </c>
      <c r="N1265" s="184">
        <v>5.1029999999999998</v>
      </c>
      <c r="O1265" s="184">
        <v>7.0891000000000002</v>
      </c>
      <c r="P1265" s="184">
        <v>6.9008000000000003</v>
      </c>
      <c r="Q1265" s="184">
        <v>7.2481999999999998</v>
      </c>
      <c r="R1265" s="184">
        <v>6.5545</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44440</v>
      </c>
      <c r="E1266" s="184">
        <v>48.724499999999999</v>
      </c>
      <c r="F1266" s="184">
        <v>14.3886</v>
      </c>
      <c r="G1266" s="184">
        <v>7.9492000000000003</v>
      </c>
      <c r="H1266" s="184">
        <v>8.1458999999999993</v>
      </c>
      <c r="I1266" s="184">
        <v>6.1033999999999997</v>
      </c>
      <c r="J1266" s="184">
        <v>6.5282999999999998</v>
      </c>
      <c r="K1266" s="184">
        <v>5.7443</v>
      </c>
      <c r="L1266" s="184">
        <v>5.3475000000000001</v>
      </c>
      <c r="M1266" s="184">
        <v>4.9595000000000002</v>
      </c>
      <c r="N1266" s="184">
        <v>5.7350000000000003</v>
      </c>
      <c r="O1266" s="184">
        <v>7.7346000000000004</v>
      </c>
      <c r="P1266" s="184">
        <v>7.5761000000000003</v>
      </c>
      <c r="Q1266" s="184">
        <v>8.1735000000000007</v>
      </c>
      <c r="R1266" s="184">
        <v>7.1947000000000001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44440</v>
      </c>
      <c r="E1267" s="184">
        <v>16.466200000000001</v>
      </c>
      <c r="F1267" s="184">
        <v>12.6393</v>
      </c>
      <c r="G1267" s="184">
        <v>4.5692000000000004</v>
      </c>
      <c r="H1267" s="184">
        <v>4.2150999999999996</v>
      </c>
      <c r="I1267" s="184">
        <v>3.8532000000000002</v>
      </c>
      <c r="J1267" s="184">
        <v>4.2953999999999999</v>
      </c>
      <c r="K1267" s="184">
        <v>4.0427999999999997</v>
      </c>
      <c r="L1267" s="184">
        <v>4.3521000000000001</v>
      </c>
      <c r="M1267" s="184">
        <v>3.3837000000000002</v>
      </c>
      <c r="N1267" s="184">
        <v>3.7934000000000001</v>
      </c>
      <c r="O1267" s="184">
        <v>1.7349000000000001</v>
      </c>
      <c r="P1267" s="184">
        <v>3.5764</v>
      </c>
      <c r="Q1267" s="184">
        <v>3.4073000000000002</v>
      </c>
      <c r="R1267" s="184">
        <v>3.7896999999999998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44440</v>
      </c>
      <c r="E1268" s="184">
        <v>17.566400000000002</v>
      </c>
      <c r="F1268" s="184">
        <v>13.510899999999999</v>
      </c>
      <c r="G1268" s="184">
        <v>5.3647</v>
      </c>
      <c r="H1268" s="184">
        <v>5.0510000000000002</v>
      </c>
      <c r="I1268" s="184">
        <v>4.6685999999999996</v>
      </c>
      <c r="J1268" s="184">
        <v>5.1047000000000002</v>
      </c>
      <c r="K1268" s="184">
        <v>4.8627000000000002</v>
      </c>
      <c r="L1268" s="184">
        <v>5.1867000000000001</v>
      </c>
      <c r="M1268" s="184">
        <v>4.2241</v>
      </c>
      <c r="N1268" s="184">
        <v>4.6447000000000003</v>
      </c>
      <c r="O1268" s="184">
        <v>2.5617999999999999</v>
      </c>
      <c r="P1268" s="184">
        <v>4.42</v>
      </c>
      <c r="Q1268" s="184">
        <v>6.4279999999999999</v>
      </c>
      <c r="R1268" s="184">
        <v>4.6390000000000002</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44440</v>
      </c>
      <c r="E1269" s="184">
        <v>426.6343</v>
      </c>
      <c r="F1269" s="184">
        <v>8.7542000000000009</v>
      </c>
      <c r="G1269" s="184">
        <v>7.2313000000000001</v>
      </c>
      <c r="H1269" s="184">
        <v>9.5983999999999998</v>
      </c>
      <c r="I1269" s="184">
        <v>7.1841999999999997</v>
      </c>
      <c r="J1269" s="184">
        <v>7.8708</v>
      </c>
      <c r="K1269" s="184">
        <v>6.4592000000000001</v>
      </c>
      <c r="L1269" s="184">
        <v>5.1763000000000003</v>
      </c>
      <c r="M1269" s="184">
        <v>4.7838000000000003</v>
      </c>
      <c r="N1269" s="184">
        <v>5.4241999999999999</v>
      </c>
      <c r="O1269" s="184">
        <v>7.6336000000000004</v>
      </c>
      <c r="P1269" s="184">
        <v>7.4835000000000003</v>
      </c>
      <c r="Q1269" s="184">
        <v>7.9596999999999998</v>
      </c>
      <c r="R1269" s="184">
        <v>7.0720000000000001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44440</v>
      </c>
      <c r="E1270" s="184">
        <v>430.61720000000003</v>
      </c>
      <c r="F1270" s="184">
        <v>8.8766999999999996</v>
      </c>
      <c r="G1270" s="184">
        <v>7.3512000000000004</v>
      </c>
      <c r="H1270" s="184">
        <v>9.7196999999999996</v>
      </c>
      <c r="I1270" s="184">
        <v>7.3051000000000004</v>
      </c>
      <c r="J1270" s="184">
        <v>7.9889999999999999</v>
      </c>
      <c r="K1270" s="184">
        <v>6.5736999999999997</v>
      </c>
      <c r="L1270" s="184">
        <v>5.2906000000000004</v>
      </c>
      <c r="M1270" s="184">
        <v>4.8987999999999996</v>
      </c>
      <c r="N1270" s="184">
        <v>5.5408999999999997</v>
      </c>
      <c r="O1270" s="184">
        <v>7.7549000000000001</v>
      </c>
      <c r="P1270" s="184">
        <v>7.6143000000000001</v>
      </c>
      <c r="Q1270" s="184">
        <v>8.3696999999999999</v>
      </c>
      <c r="R1270" s="184">
        <v>7.1811999999999996</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44440</v>
      </c>
      <c r="E1271" s="184">
        <v>31.224599999999999</v>
      </c>
      <c r="F1271" s="184">
        <v>10.406599999999999</v>
      </c>
      <c r="G1271" s="184">
        <v>6.4115000000000002</v>
      </c>
      <c r="H1271" s="184">
        <v>5.3659999999999997</v>
      </c>
      <c r="I1271" s="184">
        <v>4.4580000000000002</v>
      </c>
      <c r="J1271" s="184">
        <v>4.7564000000000002</v>
      </c>
      <c r="K1271" s="184">
        <v>4.3415999999999997</v>
      </c>
      <c r="L1271" s="184">
        <v>4.7093999999999996</v>
      </c>
      <c r="M1271" s="184">
        <v>3.9060999999999999</v>
      </c>
      <c r="N1271" s="184">
        <v>4.2815000000000003</v>
      </c>
      <c r="O1271" s="184">
        <v>7.0458999999999996</v>
      </c>
      <c r="P1271" s="184">
        <v>7.1144999999999996</v>
      </c>
      <c r="Q1271" s="184">
        <v>8.0463000000000005</v>
      </c>
      <c r="R1271" s="184">
        <v>6.0776000000000003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44440</v>
      </c>
      <c r="E1272" s="184">
        <v>30.775700000000001</v>
      </c>
      <c r="F1272" s="184">
        <v>10.202500000000001</v>
      </c>
      <c r="G1272" s="184">
        <v>6.1962000000000002</v>
      </c>
      <c r="H1272" s="184">
        <v>5.1557000000000004</v>
      </c>
      <c r="I1272" s="184">
        <v>4.2340999999999998</v>
      </c>
      <c r="J1272" s="184">
        <v>4.5361000000000002</v>
      </c>
      <c r="K1272" s="184">
        <v>4.1212</v>
      </c>
      <c r="L1272" s="184">
        <v>4.4915000000000003</v>
      </c>
      <c r="M1272" s="184">
        <v>3.6867000000000001</v>
      </c>
      <c r="N1272" s="184">
        <v>4.0574000000000003</v>
      </c>
      <c r="O1272" s="184">
        <v>6.8164999999999996</v>
      </c>
      <c r="P1272" s="184">
        <v>6.9009</v>
      </c>
      <c r="Q1272" s="184">
        <v>7.4557000000000002</v>
      </c>
      <c r="R1272" s="184">
        <v>5.8460000000000001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44440</v>
      </c>
      <c r="E1273" s="184">
        <v>3018.4677999999999</v>
      </c>
      <c r="F1273" s="184">
        <v>11.2674</v>
      </c>
      <c r="G1273" s="184">
        <v>5.5278999999999998</v>
      </c>
      <c r="H1273" s="184">
        <v>5.1395999999999997</v>
      </c>
      <c r="I1273" s="184">
        <v>4.2880000000000003</v>
      </c>
      <c r="J1273" s="184">
        <v>4.4485999999999999</v>
      </c>
      <c r="K1273" s="184">
        <v>4.2064000000000004</v>
      </c>
      <c r="L1273" s="184">
        <v>4.4695999999999998</v>
      </c>
      <c r="M1273" s="184">
        <v>3.7174999999999998</v>
      </c>
      <c r="N1273" s="184">
        <v>4.1253000000000002</v>
      </c>
      <c r="O1273" s="184">
        <v>7.0736999999999997</v>
      </c>
      <c r="P1273" s="184">
        <v>6.8846999999999996</v>
      </c>
      <c r="Q1273" s="184">
        <v>7.8421000000000003</v>
      </c>
      <c r="R1273" s="184">
        <v>6.05</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44440</v>
      </c>
      <c r="E1274" s="184">
        <v>3110.7363</v>
      </c>
      <c r="F1274" s="184">
        <v>11.596399999999999</v>
      </c>
      <c r="G1274" s="184">
        <v>5.8581000000000003</v>
      </c>
      <c r="H1274" s="184">
        <v>5.4699</v>
      </c>
      <c r="I1274" s="184">
        <v>4.6184000000000003</v>
      </c>
      <c r="J1274" s="184">
        <v>4.7798999999999996</v>
      </c>
      <c r="K1274" s="184">
        <v>4.5400999999999998</v>
      </c>
      <c r="L1274" s="184">
        <v>4.8074000000000003</v>
      </c>
      <c r="M1274" s="184">
        <v>4.0571000000000002</v>
      </c>
      <c r="N1274" s="184">
        <v>4.4691999999999998</v>
      </c>
      <c r="O1274" s="184">
        <v>7.4066000000000001</v>
      </c>
      <c r="P1274" s="184">
        <v>7.2670000000000003</v>
      </c>
      <c r="Q1274" s="184">
        <v>8.0533999999999999</v>
      </c>
      <c r="R1274" s="184">
        <v>6.3859000000000004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44440</v>
      </c>
      <c r="E1275" s="184">
        <v>29.674399999999999</v>
      </c>
      <c r="F1275" s="184">
        <v>10.212</v>
      </c>
      <c r="G1275" s="184">
        <v>6.6234999999999999</v>
      </c>
      <c r="H1275" s="184">
        <v>5.8227000000000002</v>
      </c>
      <c r="I1275" s="184">
        <v>4.1623000000000001</v>
      </c>
      <c r="J1275" s="184">
        <v>4.5209999999999999</v>
      </c>
      <c r="K1275" s="184">
        <v>4.0313999999999997</v>
      </c>
      <c r="L1275" s="184">
        <v>3.9093</v>
      </c>
      <c r="M1275" s="184">
        <v>3.3026</v>
      </c>
      <c r="N1275" s="184">
        <v>3.6286999999999998</v>
      </c>
      <c r="O1275" s="184">
        <v>5.3221999999999996</v>
      </c>
      <c r="P1275" s="184">
        <v>5.9359999999999999</v>
      </c>
      <c r="Q1275" s="184">
        <v>7.5522</v>
      </c>
      <c r="R1275" s="184">
        <v>10.548999999999999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44440</v>
      </c>
      <c r="E1276" s="184">
        <v>29.988299999999999</v>
      </c>
      <c r="F1276" s="184">
        <v>10.4704</v>
      </c>
      <c r="G1276" s="184">
        <v>6.9199000000000002</v>
      </c>
      <c r="H1276" s="184">
        <v>6.1276999999999999</v>
      </c>
      <c r="I1276" s="184">
        <v>4.4676</v>
      </c>
      <c r="J1276" s="184">
        <v>4.8193999999999999</v>
      </c>
      <c r="K1276" s="184">
        <v>4.3346</v>
      </c>
      <c r="L1276" s="184">
        <v>4.2153999999999998</v>
      </c>
      <c r="M1276" s="184">
        <v>3.5882999999999998</v>
      </c>
      <c r="N1276" s="184">
        <v>3.8717999999999999</v>
      </c>
      <c r="O1276" s="184">
        <v>5.4755000000000003</v>
      </c>
      <c r="P1276" s="184">
        <v>6.0792000000000002</v>
      </c>
      <c r="Q1276" s="184">
        <v>7.2958999999999996</v>
      </c>
      <c r="R1276" s="184">
        <v>10.733700000000001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44440</v>
      </c>
      <c r="E1277" s="184">
        <v>2681.4828000000002</v>
      </c>
      <c r="F1277" s="184">
        <v>11.176</v>
      </c>
      <c r="G1277" s="184">
        <v>7.9356</v>
      </c>
      <c r="H1277" s="184">
        <v>7.0155000000000003</v>
      </c>
      <c r="I1277" s="184">
        <v>5.8208000000000002</v>
      </c>
      <c r="J1277" s="184">
        <v>5.7461000000000002</v>
      </c>
      <c r="K1277" s="184">
        <v>4.6821000000000002</v>
      </c>
      <c r="L1277" s="184">
        <v>4.7702</v>
      </c>
      <c r="M1277" s="184">
        <v>3.7780999999999998</v>
      </c>
      <c r="N1277" s="184">
        <v>4.5023999999999997</v>
      </c>
      <c r="O1277" s="184">
        <v>7.1007999999999996</v>
      </c>
      <c r="P1277" s="184">
        <v>7.2126000000000001</v>
      </c>
      <c r="Q1277" s="184">
        <v>7.5808</v>
      </c>
      <c r="R1277" s="184">
        <v>6.6044</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44440</v>
      </c>
      <c r="E1278" s="184">
        <v>2839.4164000000001</v>
      </c>
      <c r="F1278" s="184">
        <v>11.957599999999999</v>
      </c>
      <c r="G1278" s="184">
        <v>8.6942000000000004</v>
      </c>
      <c r="H1278" s="184">
        <v>7.7645999999999997</v>
      </c>
      <c r="I1278" s="184">
        <v>6.5804999999999998</v>
      </c>
      <c r="J1278" s="184">
        <v>6.5167999999999999</v>
      </c>
      <c r="K1278" s="184">
        <v>5.4645999999999999</v>
      </c>
      <c r="L1278" s="184">
        <v>5.5686999999999998</v>
      </c>
      <c r="M1278" s="184">
        <v>4.5804999999999998</v>
      </c>
      <c r="N1278" s="184">
        <v>5.3155999999999999</v>
      </c>
      <c r="O1278" s="184">
        <v>7.9135999999999997</v>
      </c>
      <c r="P1278" s="184">
        <v>8.0211000000000006</v>
      </c>
      <c r="Q1278" s="184">
        <v>8.5399999999999991</v>
      </c>
      <c r="R1278" s="184">
        <v>7.42</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44440</v>
      </c>
      <c r="E1279" s="184">
        <v>23.357199999999999</v>
      </c>
      <c r="F1279" s="184">
        <v>13.287699999999999</v>
      </c>
      <c r="G1279" s="184">
        <v>7.0701999999999998</v>
      </c>
      <c r="H1279" s="184">
        <v>6.3029999999999999</v>
      </c>
      <c r="I1279" s="184">
        <v>5.3464</v>
      </c>
      <c r="J1279" s="184">
        <v>5.7788000000000004</v>
      </c>
      <c r="K1279" s="184">
        <v>4.9546999999999999</v>
      </c>
      <c r="L1279" s="184">
        <v>5.1603000000000003</v>
      </c>
      <c r="M1279" s="184">
        <v>4.3956</v>
      </c>
      <c r="N1279" s="184">
        <v>5.0153999999999996</v>
      </c>
      <c r="O1279" s="184">
        <v>6.2621000000000002</v>
      </c>
      <c r="P1279" s="184">
        <v>7.0042</v>
      </c>
      <c r="Q1279" s="184">
        <v>8.0169999999999995</v>
      </c>
      <c r="R1279" s="184">
        <v>6.3010000000000002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44440</v>
      </c>
      <c r="E1280" s="184">
        <v>22.571899999999999</v>
      </c>
      <c r="F1280" s="184">
        <v>12.6174</v>
      </c>
      <c r="G1280" s="184">
        <v>6.4416000000000002</v>
      </c>
      <c r="H1280" s="184">
        <v>5.6657999999999999</v>
      </c>
      <c r="I1280" s="184">
        <v>4.6978999999999997</v>
      </c>
      <c r="J1280" s="184">
        <v>5.1296999999999997</v>
      </c>
      <c r="K1280" s="184">
        <v>4.2979000000000003</v>
      </c>
      <c r="L1280" s="184">
        <v>4.4955999999999996</v>
      </c>
      <c r="M1280" s="184">
        <v>3.7256</v>
      </c>
      <c r="N1280" s="184">
        <v>4.3348000000000004</v>
      </c>
      <c r="O1280" s="184">
        <v>5.6769999999999996</v>
      </c>
      <c r="P1280" s="184">
        <v>6.4798999999999998</v>
      </c>
      <c r="Q1280" s="184">
        <v>7.8667999999999996</v>
      </c>
      <c r="R1280" s="184">
        <v>5.6788999999999996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44440</v>
      </c>
      <c r="E1281" s="184">
        <v>31.867999999999999</v>
      </c>
      <c r="F1281" s="184">
        <v>9.6234999999999999</v>
      </c>
      <c r="G1281" s="184">
        <v>5.5705999999999998</v>
      </c>
      <c r="H1281" s="184">
        <v>5.2084000000000001</v>
      </c>
      <c r="I1281" s="184">
        <v>4.1543999999999999</v>
      </c>
      <c r="J1281" s="184">
        <v>4.1981000000000002</v>
      </c>
      <c r="K1281" s="184">
        <v>3.8858000000000001</v>
      </c>
      <c r="L1281" s="184">
        <v>3.9540000000000002</v>
      </c>
      <c r="M1281" s="184">
        <v>4.0945</v>
      </c>
      <c r="N1281" s="184">
        <v>4.3316999999999997</v>
      </c>
      <c r="O1281" s="184">
        <v>5.2885999999999997</v>
      </c>
      <c r="P1281" s="184">
        <v>5.9108000000000001</v>
      </c>
      <c r="Q1281" s="184">
        <v>6.5540000000000003</v>
      </c>
      <c r="R1281" s="184">
        <v>6.0438000000000001</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44440</v>
      </c>
      <c r="E1282" s="184">
        <v>33.739800000000002</v>
      </c>
      <c r="F1282" s="184">
        <v>10.063599999999999</v>
      </c>
      <c r="G1282" s="184">
        <v>6.1064999999999996</v>
      </c>
      <c r="H1282" s="184">
        <v>5.7553999999999998</v>
      </c>
      <c r="I1282" s="184">
        <v>4.6910999999999996</v>
      </c>
      <c r="J1282" s="184">
        <v>4.7374999999999998</v>
      </c>
      <c r="K1282" s="184">
        <v>4.4290000000000003</v>
      </c>
      <c r="L1282" s="184">
        <v>4.5061</v>
      </c>
      <c r="M1282" s="184">
        <v>4.6502999999999997</v>
      </c>
      <c r="N1282" s="184">
        <v>4.8954000000000004</v>
      </c>
      <c r="O1282" s="184">
        <v>5.8361999999999998</v>
      </c>
      <c r="P1282" s="184">
        <v>6.5149999999999997</v>
      </c>
      <c r="Q1282" s="184">
        <v>7.5941999999999998</v>
      </c>
      <c r="R1282" s="184">
        <v>6.6041999999999996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44440</v>
      </c>
      <c r="E1283" s="184">
        <v>1370.8967</v>
      </c>
      <c r="F1283" s="184">
        <v>9.7792999999999992</v>
      </c>
      <c r="G1283" s="184">
        <v>6.5923999999999996</v>
      </c>
      <c r="H1283" s="184">
        <v>6.0595999999999997</v>
      </c>
      <c r="I1283" s="184">
        <v>4.8989000000000003</v>
      </c>
      <c r="J1283" s="184">
        <v>5.3193999999999999</v>
      </c>
      <c r="K1283" s="184">
        <v>4.6253000000000002</v>
      </c>
      <c r="L1283" s="184">
        <v>4.9269999999999996</v>
      </c>
      <c r="M1283" s="184">
        <v>4.2272999999999996</v>
      </c>
      <c r="N1283" s="184">
        <v>4.6748000000000003</v>
      </c>
      <c r="O1283" s="184">
        <v>7.1982999999999997</v>
      </c>
      <c r="P1283" s="184"/>
      <c r="Q1283" s="184">
        <v>7.1871</v>
      </c>
      <c r="R1283" s="184">
        <v>6.2930999999999999</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44440</v>
      </c>
      <c r="E1284" s="184">
        <v>1317.2734</v>
      </c>
      <c r="F1284" s="184">
        <v>8.9797999999999991</v>
      </c>
      <c r="G1284" s="184">
        <v>5.7912999999999997</v>
      </c>
      <c r="H1284" s="184">
        <v>5.2584999999999997</v>
      </c>
      <c r="I1284" s="184">
        <v>4.0965999999999996</v>
      </c>
      <c r="J1284" s="184">
        <v>4.5156999999999998</v>
      </c>
      <c r="K1284" s="184">
        <v>3.8167</v>
      </c>
      <c r="L1284" s="184">
        <v>4.0998000000000001</v>
      </c>
      <c r="M1284" s="184">
        <v>3.3915999999999999</v>
      </c>
      <c r="N1284" s="184">
        <v>3.8260000000000001</v>
      </c>
      <c r="O1284" s="184">
        <v>6.3234000000000004</v>
      </c>
      <c r="P1284" s="184"/>
      <c r="Q1284" s="184">
        <v>6.2503000000000002</v>
      </c>
      <c r="R1284" s="184">
        <v>5.4303999999999997</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44440</v>
      </c>
      <c r="E1285" s="184">
        <v>1927.3386</v>
      </c>
      <c r="F1285" s="184">
        <v>12.795199999999999</v>
      </c>
      <c r="G1285" s="184">
        <v>6.6890000000000001</v>
      </c>
      <c r="H1285" s="184">
        <v>5.9598000000000004</v>
      </c>
      <c r="I1285" s="184">
        <v>4.9032999999999998</v>
      </c>
      <c r="J1285" s="184">
        <v>5.1521999999999997</v>
      </c>
      <c r="K1285" s="184">
        <v>4.6018999999999997</v>
      </c>
      <c r="L1285" s="184">
        <v>4.7952000000000004</v>
      </c>
      <c r="M1285" s="184">
        <v>3.9851999999999999</v>
      </c>
      <c r="N1285" s="184">
        <v>4.5212000000000003</v>
      </c>
      <c r="O1285" s="184">
        <v>6.3677000000000001</v>
      </c>
      <c r="P1285" s="184">
        <v>6.5820999999999996</v>
      </c>
      <c r="Q1285" s="184">
        <v>7.3174999999999999</v>
      </c>
      <c r="R1285" s="184">
        <v>5.8475000000000001</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44440</v>
      </c>
      <c r="E1286" s="184">
        <v>1812.6086</v>
      </c>
      <c r="F1286" s="184">
        <v>12.154500000000001</v>
      </c>
      <c r="G1286" s="184">
        <v>6.0484</v>
      </c>
      <c r="H1286" s="184">
        <v>5.3192000000000004</v>
      </c>
      <c r="I1286" s="184">
        <v>4.2630999999999997</v>
      </c>
      <c r="J1286" s="184">
        <v>4.5076999999999998</v>
      </c>
      <c r="K1286" s="184">
        <v>3.9516</v>
      </c>
      <c r="L1286" s="184">
        <v>4.1276999999999999</v>
      </c>
      <c r="M1286" s="184">
        <v>3.3226</v>
      </c>
      <c r="N1286" s="184">
        <v>3.8536999999999999</v>
      </c>
      <c r="O1286" s="184">
        <v>5.6862000000000004</v>
      </c>
      <c r="P1286" s="184">
        <v>5.8724999999999996</v>
      </c>
      <c r="Q1286" s="184">
        <v>4.5037000000000003</v>
      </c>
      <c r="R1286" s="184">
        <v>5.1940999999999997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44440</v>
      </c>
      <c r="E1287" s="184">
        <v>2985.6351</v>
      </c>
      <c r="F1287" s="184">
        <v>12.022600000000001</v>
      </c>
      <c r="G1287" s="184">
        <v>7.0010000000000003</v>
      </c>
      <c r="H1287" s="184">
        <v>5.5499000000000001</v>
      </c>
      <c r="I1287" s="184">
        <v>4.5754000000000001</v>
      </c>
      <c r="J1287" s="184">
        <v>4.8815999999999997</v>
      </c>
      <c r="K1287" s="184">
        <v>4.7196999999999996</v>
      </c>
      <c r="L1287" s="184">
        <v>5.3640999999999996</v>
      </c>
      <c r="M1287" s="184">
        <v>4.4657999999999998</v>
      </c>
      <c r="N1287" s="184">
        <v>5.0179999999999998</v>
      </c>
      <c r="O1287" s="184">
        <v>6.6760999999999999</v>
      </c>
      <c r="P1287" s="184">
        <v>6.7732000000000001</v>
      </c>
      <c r="Q1287" s="184">
        <v>7.8562000000000003</v>
      </c>
      <c r="R1287" s="184">
        <v>6.5373000000000001</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44440</v>
      </c>
      <c r="E1288" s="184">
        <v>3093.1831000000002</v>
      </c>
      <c r="F1288" s="184">
        <v>12.714399999999999</v>
      </c>
      <c r="G1288" s="184">
        <v>7.6919000000000004</v>
      </c>
      <c r="H1288" s="184">
        <v>6.2450000000000001</v>
      </c>
      <c r="I1288" s="184">
        <v>5.2689000000000004</v>
      </c>
      <c r="J1288" s="184">
        <v>5.5757000000000003</v>
      </c>
      <c r="K1288" s="184">
        <v>5.4188000000000001</v>
      </c>
      <c r="L1288" s="184">
        <v>6.0742000000000003</v>
      </c>
      <c r="M1288" s="184">
        <v>5.181</v>
      </c>
      <c r="N1288" s="184">
        <v>5.7451999999999996</v>
      </c>
      <c r="O1288" s="184">
        <v>7.2392000000000003</v>
      </c>
      <c r="P1288" s="184">
        <v>7.2481</v>
      </c>
      <c r="Q1288" s="184">
        <v>8.1311999999999998</v>
      </c>
      <c r="R1288" s="184">
        <v>7.2148000000000003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44440</v>
      </c>
      <c r="E1289" s="184">
        <v>23.710899999999999</v>
      </c>
      <c r="F1289" s="184">
        <v>9.3925999999999998</v>
      </c>
      <c r="G1289" s="184">
        <v>6.7794999999999996</v>
      </c>
      <c r="H1289" s="184">
        <v>5.9664000000000001</v>
      </c>
      <c r="I1289" s="184">
        <v>4.2180999999999997</v>
      </c>
      <c r="J1289" s="184">
        <v>3.9041999999999999</v>
      </c>
      <c r="K1289" s="184">
        <v>3.6133000000000002</v>
      </c>
      <c r="L1289" s="184">
        <v>3.9698000000000002</v>
      </c>
      <c r="M1289" s="184">
        <v>3.6751999999999998</v>
      </c>
      <c r="N1289" s="184">
        <v>4.2782999999999998</v>
      </c>
      <c r="O1289" s="184">
        <v>-0.89510000000000001</v>
      </c>
      <c r="P1289" s="184">
        <v>2.2562000000000002</v>
      </c>
      <c r="Q1289" s="184">
        <v>6.2660999999999998</v>
      </c>
      <c r="R1289" s="184">
        <v>3.7023000000000001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44440</v>
      </c>
      <c r="E1290" s="184">
        <v>25.011399999999998</v>
      </c>
      <c r="F1290" s="184">
        <v>9.9261999999999997</v>
      </c>
      <c r="G1290" s="184">
        <v>7.4501999999999997</v>
      </c>
      <c r="H1290" s="184">
        <v>6.6379999999999999</v>
      </c>
      <c r="I1290" s="184">
        <v>4.8979999999999997</v>
      </c>
      <c r="J1290" s="184">
        <v>4.5915999999999997</v>
      </c>
      <c r="K1290" s="184">
        <v>4.3052999999999999</v>
      </c>
      <c r="L1290" s="184">
        <v>4.6702000000000004</v>
      </c>
      <c r="M1290" s="184">
        <v>4.3788999999999998</v>
      </c>
      <c r="N1290" s="184">
        <v>4.9977</v>
      </c>
      <c r="O1290" s="184">
        <v>-0.18</v>
      </c>
      <c r="P1290" s="184">
        <v>2.9359999999999999</v>
      </c>
      <c r="Q1290" s="184">
        <v>5.8209</v>
      </c>
      <c r="R1290" s="184">
        <v>4.4523000000000001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44440</v>
      </c>
      <c r="E1291" s="184">
        <v>2777.6952999999999</v>
      </c>
      <c r="F1291" s="184">
        <v>10.354900000000001</v>
      </c>
      <c r="G1291" s="184">
        <v>4.6839000000000004</v>
      </c>
      <c r="H1291" s="184">
        <v>4.4786999999999999</v>
      </c>
      <c r="I1291" s="184">
        <v>4.0427</v>
      </c>
      <c r="J1291" s="184">
        <v>4.2073999999999998</v>
      </c>
      <c r="K1291" s="184">
        <v>4.0522</v>
      </c>
      <c r="L1291" s="184">
        <v>4.1607000000000003</v>
      </c>
      <c r="M1291" s="184">
        <v>3.6354000000000002</v>
      </c>
      <c r="N1291" s="184">
        <v>3.8353999999999999</v>
      </c>
      <c r="O1291" s="184">
        <v>-0.76600000000000001</v>
      </c>
      <c r="P1291" s="184">
        <v>2.3500999999999999</v>
      </c>
      <c r="Q1291" s="184">
        <v>6.2031000000000001</v>
      </c>
      <c r="R1291" s="184">
        <v>4.7892999999999999</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44440</v>
      </c>
      <c r="E1292" s="184">
        <v>2899.2301000000002</v>
      </c>
      <c r="F1292" s="184">
        <v>10.676500000000001</v>
      </c>
      <c r="G1292" s="184">
        <v>5.0065</v>
      </c>
      <c r="H1292" s="184">
        <v>4.8007</v>
      </c>
      <c r="I1292" s="184">
        <v>4.3731</v>
      </c>
      <c r="J1292" s="184">
        <v>4.5503999999999998</v>
      </c>
      <c r="K1292" s="184">
        <v>4.3761999999999999</v>
      </c>
      <c r="L1292" s="184">
        <v>4.5042</v>
      </c>
      <c r="M1292" s="184">
        <v>3.9828000000000001</v>
      </c>
      <c r="N1292" s="184">
        <v>4.1845999999999997</v>
      </c>
      <c r="O1292" s="184">
        <v>-0.48870000000000002</v>
      </c>
      <c r="P1292" s="184">
        <v>2.6869999999999998</v>
      </c>
      <c r="Q1292" s="184">
        <v>5.4854000000000003</v>
      </c>
      <c r="R1292" s="184">
        <v>5.0452000000000004</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44440</v>
      </c>
      <c r="E1293" s="184">
        <v>2796.8847000000001</v>
      </c>
      <c r="F1293" s="184">
        <v>8.9506999999999994</v>
      </c>
      <c r="G1293" s="184">
        <v>5.1932</v>
      </c>
      <c r="H1293" s="184">
        <v>4.9329999999999998</v>
      </c>
      <c r="I1293" s="184">
        <v>4.2967000000000004</v>
      </c>
      <c r="J1293" s="184">
        <v>4.4034000000000004</v>
      </c>
      <c r="K1293" s="184">
        <v>4.1547000000000001</v>
      </c>
      <c r="L1293" s="184">
        <v>3.9066999999999998</v>
      </c>
      <c r="M1293" s="184">
        <v>3.4196</v>
      </c>
      <c r="N1293" s="184">
        <v>3.8292999999999999</v>
      </c>
      <c r="O1293" s="184">
        <v>6.6501999999999999</v>
      </c>
      <c r="P1293" s="184">
        <v>6.7763</v>
      </c>
      <c r="Q1293" s="184">
        <v>7.5601000000000003</v>
      </c>
      <c r="R1293" s="184">
        <v>5.6463999999999999</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44440</v>
      </c>
      <c r="E1294" s="184">
        <v>2849.5473000000002</v>
      </c>
      <c r="F1294" s="184">
        <v>9.4644999999999992</v>
      </c>
      <c r="G1294" s="184">
        <v>5.7119</v>
      </c>
      <c r="H1294" s="184">
        <v>5.4534000000000002</v>
      </c>
      <c r="I1294" s="184">
        <v>4.8242000000000003</v>
      </c>
      <c r="J1294" s="184">
        <v>4.9438000000000004</v>
      </c>
      <c r="K1294" s="184">
        <v>4.7016</v>
      </c>
      <c r="L1294" s="184">
        <v>4.4691000000000001</v>
      </c>
      <c r="M1294" s="184">
        <v>3.9491000000000001</v>
      </c>
      <c r="N1294" s="184">
        <v>4.4055</v>
      </c>
      <c r="O1294" s="184">
        <v>7.1380999999999997</v>
      </c>
      <c r="P1294" s="184">
        <v>7.1081000000000003</v>
      </c>
      <c r="Q1294" s="184">
        <v>7.8878000000000004</v>
      </c>
      <c r="R1294" s="184">
        <v>6.2502000000000004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44440</v>
      </c>
      <c r="E1295" s="184">
        <v>27.601199999999999</v>
      </c>
      <c r="F1295" s="184">
        <v>10.053100000000001</v>
      </c>
      <c r="G1295" s="184">
        <v>6.6180000000000003</v>
      </c>
      <c r="H1295" s="184">
        <v>5.8061999999999996</v>
      </c>
      <c r="I1295" s="184">
        <v>4.5513000000000003</v>
      </c>
      <c r="J1295" s="184">
        <v>4.7610000000000001</v>
      </c>
      <c r="K1295" s="184">
        <v>4.3067000000000002</v>
      </c>
      <c r="L1295" s="184">
        <v>4.4088000000000003</v>
      </c>
      <c r="M1295" s="184">
        <v>3.9460999999999999</v>
      </c>
      <c r="N1295" s="184">
        <v>4.1653000000000002</v>
      </c>
      <c r="O1295" s="184">
        <v>3.2703000000000002</v>
      </c>
      <c r="P1295" s="184">
        <v>4.8818999999999999</v>
      </c>
      <c r="Q1295" s="184">
        <v>6.7662000000000004</v>
      </c>
      <c r="R1295" s="184">
        <v>5.8061999999999996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44440</v>
      </c>
      <c r="E1296" s="184">
        <v>26.360499999999998</v>
      </c>
      <c r="F1296" s="184">
        <v>9.2795000000000005</v>
      </c>
      <c r="G1296" s="184">
        <v>5.9310999999999998</v>
      </c>
      <c r="H1296" s="184">
        <v>5.1281999999999996</v>
      </c>
      <c r="I1296" s="184">
        <v>3.8628999999999998</v>
      </c>
      <c r="J1296" s="184">
        <v>4.0724</v>
      </c>
      <c r="K1296" s="184">
        <v>3.6147</v>
      </c>
      <c r="L1296" s="184">
        <v>3.6423999999999999</v>
      </c>
      <c r="M1296" s="184">
        <v>3.2229000000000001</v>
      </c>
      <c r="N1296" s="184">
        <v>3.4868999999999999</v>
      </c>
      <c r="O1296" s="184">
        <v>2.7046999999999999</v>
      </c>
      <c r="P1296" s="184">
        <v>4.2573999999999996</v>
      </c>
      <c r="Q1296" s="184">
        <v>6.9779</v>
      </c>
      <c r="R1296" s="184">
        <v>5.2240000000000002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44440</v>
      </c>
      <c r="E1297" s="184">
        <v>3133.1993000000002</v>
      </c>
      <c r="F1297" s="184">
        <v>10.3826</v>
      </c>
      <c r="G1297" s="184">
        <v>5.5548999999999999</v>
      </c>
      <c r="H1297" s="184">
        <v>5.1435000000000004</v>
      </c>
      <c r="I1297" s="184">
        <v>4.4082999999999997</v>
      </c>
      <c r="J1297" s="184">
        <v>4.5624000000000002</v>
      </c>
      <c r="K1297" s="184">
        <v>4.4047999999999998</v>
      </c>
      <c r="L1297" s="184">
        <v>4.7362000000000002</v>
      </c>
      <c r="M1297" s="184">
        <v>3.8361000000000001</v>
      </c>
      <c r="N1297" s="184">
        <v>4.4199000000000002</v>
      </c>
      <c r="O1297" s="184">
        <v>4.9440999999999997</v>
      </c>
      <c r="P1297" s="184">
        <v>5.8080999999999996</v>
      </c>
      <c r="Q1297" s="184">
        <v>7.4001000000000001</v>
      </c>
      <c r="R1297" s="184">
        <v>6.1973000000000003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44440</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-16.313700000000001</v>
      </c>
      <c r="R1298" s="184">
        <v>-18.5138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44440</v>
      </c>
      <c r="E1299" s="184">
        <v>3181.3946999999998</v>
      </c>
      <c r="F1299" s="184">
        <v>10.5823</v>
      </c>
      <c r="G1299" s="184">
        <v>5.8814000000000002</v>
      </c>
      <c r="H1299" s="184">
        <v>5.4953000000000003</v>
      </c>
      <c r="I1299" s="184">
        <v>4.7953000000000001</v>
      </c>
      <c r="J1299" s="184">
        <v>4.8784999999999998</v>
      </c>
      <c r="K1299" s="184">
        <v>4.6614000000000004</v>
      </c>
      <c r="L1299" s="184">
        <v>4.9786999999999999</v>
      </c>
      <c r="M1299" s="184">
        <v>4.0739000000000001</v>
      </c>
      <c r="N1299" s="184">
        <v>4.6459000000000001</v>
      </c>
      <c r="O1299" s="184">
        <v>5.1429999999999998</v>
      </c>
      <c r="P1299" s="184">
        <v>6.0152999999999999</v>
      </c>
      <c r="Q1299" s="184">
        <v>7.343</v>
      </c>
      <c r="R1299" s="184">
        <v>6.3960999999999997</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44440</v>
      </c>
      <c r="E1300" s="184">
        <v>31.465800000000002</v>
      </c>
      <c r="F1300" s="184">
        <v>0</v>
      </c>
      <c r="G1300" s="184">
        <v>0</v>
      </c>
      <c r="H1300" s="184">
        <v>0</v>
      </c>
      <c r="I1300" s="184">
        <v>0</v>
      </c>
      <c r="J1300" s="184">
        <v>0</v>
      </c>
      <c r="K1300" s="184">
        <v>0</v>
      </c>
      <c r="L1300" s="184">
        <v>-7.6E-3</v>
      </c>
      <c r="M1300" s="184">
        <v>-5.1000000000000004E-3</v>
      </c>
      <c r="N1300" s="184">
        <v>-3.8E-3</v>
      </c>
      <c r="O1300" s="184"/>
      <c r="P1300" s="184"/>
      <c r="Q1300" s="184">
        <v>-16.316199999999998</v>
      </c>
      <c r="R1300" s="184">
        <v>-18.516500000000001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44440</v>
      </c>
      <c r="E1301" s="184">
        <v>2702.2977000000001</v>
      </c>
      <c r="F1301" s="184">
        <v>11.6981</v>
      </c>
      <c r="G1301" s="184">
        <v>6.0842999999999998</v>
      </c>
      <c r="H1301" s="184">
        <v>7.8856999999999999</v>
      </c>
      <c r="I1301" s="184">
        <v>6.7817999999999996</v>
      </c>
      <c r="J1301" s="184">
        <v>6.9539</v>
      </c>
      <c r="K1301" s="184">
        <v>5.5975999999999999</v>
      </c>
      <c r="L1301" s="184">
        <v>5.2413999999999996</v>
      </c>
      <c r="M1301" s="184">
        <v>4.3760000000000003</v>
      </c>
      <c r="N1301" s="184">
        <v>4.6653000000000002</v>
      </c>
      <c r="O1301" s="184">
        <v>2.8530000000000002</v>
      </c>
      <c r="P1301" s="184">
        <v>4.6414</v>
      </c>
      <c r="Q1301" s="184">
        <v>6.6116999999999999</v>
      </c>
      <c r="R1301" s="184">
        <v>6.3741000000000003</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44440</v>
      </c>
      <c r="E1302" s="184">
        <v>2670.9358999999999</v>
      </c>
      <c r="F1302" s="184">
        <v>11.567500000000001</v>
      </c>
      <c r="G1302" s="184">
        <v>5.9539999999999997</v>
      </c>
      <c r="H1302" s="184">
        <v>7.7556000000000003</v>
      </c>
      <c r="I1302" s="184">
        <v>6.6515000000000004</v>
      </c>
      <c r="J1302" s="184">
        <v>6.7491000000000003</v>
      </c>
      <c r="K1302" s="184">
        <v>5.4615</v>
      </c>
      <c r="L1302" s="184">
        <v>5.1288</v>
      </c>
      <c r="M1302" s="184">
        <v>4.2740999999999998</v>
      </c>
      <c r="N1302" s="184">
        <v>4.5696000000000003</v>
      </c>
      <c r="O1302" s="184">
        <v>2.7374999999999998</v>
      </c>
      <c r="P1302" s="184">
        <v>4.5086000000000004</v>
      </c>
      <c r="Q1302" s="184">
        <v>7.0758999999999999</v>
      </c>
      <c r="R1302" s="184">
        <v>6.2744999999999997</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12.737449999999999</v>
      </c>
      <c r="G1303" s="186">
        <v>8.1411796296296277</v>
      </c>
      <c r="H1303" s="186">
        <v>7.1499444444444427</v>
      </c>
      <c r="I1303" s="186">
        <v>5.526250000000001</v>
      </c>
      <c r="J1303" s="186">
        <v>5.4348555555555569</v>
      </c>
      <c r="K1303" s="186">
        <v>4.652251851851851</v>
      </c>
      <c r="L1303" s="186">
        <v>4.8385240740740736</v>
      </c>
      <c r="M1303" s="186">
        <v>4.4932018518518522</v>
      </c>
      <c r="N1303" s="186">
        <v>4.993377777777777</v>
      </c>
      <c r="O1303" s="186">
        <v>4.9411980769230777</v>
      </c>
      <c r="P1303" s="186">
        <v>5.7724300000000008</v>
      </c>
      <c r="Q1303" s="186">
        <v>6.2646333333333324</v>
      </c>
      <c r="R1303" s="186">
        <v>4.6422907407407399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11.581949999999999</v>
      </c>
      <c r="G1304" s="186">
        <v>6.3992500000000003</v>
      </c>
      <c r="H1304" s="186">
        <v>5.7105999999999995</v>
      </c>
      <c r="I1304" s="186">
        <v>4.6798500000000001</v>
      </c>
      <c r="J1304" s="186">
        <v>4.8800499999999998</v>
      </c>
      <c r="K1304" s="186">
        <v>4.4845500000000005</v>
      </c>
      <c r="L1304" s="186">
        <v>4.73475</v>
      </c>
      <c r="M1304" s="186">
        <v>4.0118499999999999</v>
      </c>
      <c r="N1304" s="186">
        <v>4.4839000000000002</v>
      </c>
      <c r="O1304" s="186">
        <v>6.3455500000000002</v>
      </c>
      <c r="P1304" s="186">
        <v>6.5829500000000003</v>
      </c>
      <c r="Q1304" s="186">
        <v>7.4279000000000002</v>
      </c>
      <c r="R1304" s="186">
        <v>6.0747499999999999</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44440</v>
      </c>
      <c r="E1307" s="184">
        <v>26.339500000000001</v>
      </c>
      <c r="F1307" s="184">
        <v>22.463000000000001</v>
      </c>
      <c r="G1307" s="184">
        <v>13.2997</v>
      </c>
      <c r="H1307" s="184">
        <v>15.088800000000001</v>
      </c>
      <c r="I1307" s="184">
        <v>10.6044</v>
      </c>
      <c r="J1307" s="184">
        <v>8.6204999999999998</v>
      </c>
      <c r="K1307" s="184">
        <v>6.6451000000000002</v>
      </c>
      <c r="L1307" s="184">
        <v>8.3792000000000009</v>
      </c>
      <c r="M1307" s="184">
        <v>8.9307999999999996</v>
      </c>
      <c r="N1307" s="184">
        <v>10.4368</v>
      </c>
      <c r="O1307" s="184">
        <v>4.2435</v>
      </c>
      <c r="P1307" s="184">
        <v>5.6604999999999999</v>
      </c>
      <c r="Q1307" s="184">
        <v>8.0533000000000001</v>
      </c>
      <c r="R1307" s="184">
        <v>3.8853</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44440</v>
      </c>
      <c r="E1308" s="184">
        <v>24.894500000000001</v>
      </c>
      <c r="F1308" s="184">
        <v>22.0061</v>
      </c>
      <c r="G1308" s="184">
        <v>12.6899</v>
      </c>
      <c r="H1308" s="184">
        <v>14.4505</v>
      </c>
      <c r="I1308" s="184">
        <v>9.9661000000000008</v>
      </c>
      <c r="J1308" s="184">
        <v>7.97</v>
      </c>
      <c r="K1308" s="184">
        <v>5.9855999999999998</v>
      </c>
      <c r="L1308" s="184">
        <v>7.8695000000000004</v>
      </c>
      <c r="M1308" s="184">
        <v>8.3940999999999999</v>
      </c>
      <c r="N1308" s="184">
        <v>9.83</v>
      </c>
      <c r="O1308" s="184">
        <v>3.5539999999999998</v>
      </c>
      <c r="P1308" s="184">
        <v>4.9081999999999999</v>
      </c>
      <c r="Q1308" s="184">
        <v>7.6029999999999998</v>
      </c>
      <c r="R1308" s="184">
        <v>3.1993999999999998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44440</v>
      </c>
      <c r="E1309" s="184">
        <v>1.3931</v>
      </c>
      <c r="F1309" s="184">
        <v>0</v>
      </c>
      <c r="G1309" s="184">
        <v>0</v>
      </c>
      <c r="H1309" s="184">
        <v>0</v>
      </c>
      <c r="I1309" s="184">
        <v>0</v>
      </c>
      <c r="J1309" s="184">
        <v>0</v>
      </c>
      <c r="K1309" s="184">
        <v>0</v>
      </c>
      <c r="L1309" s="184">
        <v>0</v>
      </c>
      <c r="M1309" s="184">
        <v>0</v>
      </c>
      <c r="N1309" s="184">
        <v>0</v>
      </c>
      <c r="O1309" s="184"/>
      <c r="P1309" s="184"/>
      <c r="Q1309" s="184">
        <v>-14.323399999999999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44440</v>
      </c>
      <c r="E1310" s="184">
        <v>1.3322000000000001</v>
      </c>
      <c r="F1310" s="184">
        <v>0</v>
      </c>
      <c r="G1310" s="184">
        <v>0</v>
      </c>
      <c r="H1310" s="184">
        <v>0</v>
      </c>
      <c r="I1310" s="184">
        <v>0</v>
      </c>
      <c r="J1310" s="184">
        <v>0</v>
      </c>
      <c r="K1310" s="184">
        <v>0</v>
      </c>
      <c r="L1310" s="184">
        <v>0</v>
      </c>
      <c r="M1310" s="184">
        <v>0</v>
      </c>
      <c r="N1310" s="184">
        <v>0</v>
      </c>
      <c r="O1310" s="184"/>
      <c r="P1310" s="184"/>
      <c r="Q1310" s="184">
        <v>-14.325200000000001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44440</v>
      </c>
      <c r="E1311" s="184">
        <v>23.345400000000001</v>
      </c>
      <c r="F1311" s="184">
        <v>30.3567</v>
      </c>
      <c r="G1311" s="184">
        <v>18.212900000000001</v>
      </c>
      <c r="H1311" s="184">
        <v>15.816599999999999</v>
      </c>
      <c r="I1311" s="184">
        <v>11.5199</v>
      </c>
      <c r="J1311" s="184">
        <v>10.623699999999999</v>
      </c>
      <c r="K1311" s="184">
        <v>7.4817</v>
      </c>
      <c r="L1311" s="184">
        <v>8.5856999999999992</v>
      </c>
      <c r="M1311" s="184">
        <v>6.6896000000000004</v>
      </c>
      <c r="N1311" s="184">
        <v>8.0495000000000001</v>
      </c>
      <c r="O1311" s="184">
        <v>8.8167000000000009</v>
      </c>
      <c r="P1311" s="184">
        <v>8.4845000000000006</v>
      </c>
      <c r="Q1311" s="184">
        <v>9.2462</v>
      </c>
      <c r="R1311" s="184">
        <v>9.2584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44440</v>
      </c>
      <c r="E1312" s="184">
        <v>21.8003</v>
      </c>
      <c r="F1312" s="184">
        <v>29.658999999999999</v>
      </c>
      <c r="G1312" s="184">
        <v>17.4879</v>
      </c>
      <c r="H1312" s="184">
        <v>15.112299999999999</v>
      </c>
      <c r="I1312" s="184">
        <v>10.8079</v>
      </c>
      <c r="J1312" s="184">
        <v>9.9053000000000004</v>
      </c>
      <c r="K1312" s="184">
        <v>6.7576000000000001</v>
      </c>
      <c r="L1312" s="184">
        <v>7.8475000000000001</v>
      </c>
      <c r="M1312" s="184">
        <v>5.9466999999999999</v>
      </c>
      <c r="N1312" s="184">
        <v>7.2854999999999999</v>
      </c>
      <c r="O1312" s="184">
        <v>8.0784000000000002</v>
      </c>
      <c r="P1312" s="184">
        <v>7.7614000000000001</v>
      </c>
      <c r="Q1312" s="184">
        <v>8.6102000000000007</v>
      </c>
      <c r="R1312" s="184">
        <v>8.4995999999999992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44440</v>
      </c>
      <c r="E1313" s="184">
        <v>15.179500000000001</v>
      </c>
      <c r="F1313" s="184">
        <v>29.359200000000001</v>
      </c>
      <c r="G1313" s="184">
        <v>17.788900000000002</v>
      </c>
      <c r="H1313" s="184">
        <v>16.367899999999999</v>
      </c>
      <c r="I1313" s="184">
        <v>9.6712000000000007</v>
      </c>
      <c r="J1313" s="184">
        <v>7.9554</v>
      </c>
      <c r="K1313" s="184">
        <v>4.181</v>
      </c>
      <c r="L1313" s="184">
        <v>5.8385999999999996</v>
      </c>
      <c r="M1313" s="184">
        <v>2.7113999999999998</v>
      </c>
      <c r="N1313" s="184">
        <v>3.9357000000000002</v>
      </c>
      <c r="O1313" s="184">
        <v>2.851</v>
      </c>
      <c r="P1313" s="184">
        <v>3.8106</v>
      </c>
      <c r="Q1313" s="184">
        <v>5.7149999999999999</v>
      </c>
      <c r="R1313" s="184">
        <v>5.2892999999999999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44440</v>
      </c>
      <c r="E1314" s="184">
        <v>16.026800000000001</v>
      </c>
      <c r="F1314" s="184">
        <v>29.858799999999999</v>
      </c>
      <c r="G1314" s="184">
        <v>18.3566</v>
      </c>
      <c r="H1314" s="184">
        <v>16.9404</v>
      </c>
      <c r="I1314" s="184">
        <v>10.239699999999999</v>
      </c>
      <c r="J1314" s="184">
        <v>8.5332000000000008</v>
      </c>
      <c r="K1314" s="184">
        <v>4.7572999999999999</v>
      </c>
      <c r="L1314" s="184">
        <v>6.4314999999999998</v>
      </c>
      <c r="M1314" s="184">
        <v>3.3006000000000002</v>
      </c>
      <c r="N1314" s="184">
        <v>4.5084999999999997</v>
      </c>
      <c r="O1314" s="184">
        <v>3.4605000000000001</v>
      </c>
      <c r="P1314" s="184">
        <v>4.4969999999999999</v>
      </c>
      <c r="Q1314" s="184">
        <v>6.4832999999999998</v>
      </c>
      <c r="R1314" s="184">
        <v>5.8635000000000002</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44440</v>
      </c>
      <c r="E1315" s="184">
        <v>68.0672</v>
      </c>
      <c r="F1315" s="184">
        <v>25.65</v>
      </c>
      <c r="G1315" s="184">
        <v>12.4404</v>
      </c>
      <c r="H1315" s="184">
        <v>8.0405999999999995</v>
      </c>
      <c r="I1315" s="184">
        <v>9.5530000000000008</v>
      </c>
      <c r="J1315" s="184">
        <v>7.5471000000000004</v>
      </c>
      <c r="K1315" s="184">
        <v>4.5381999999999998</v>
      </c>
      <c r="L1315" s="184">
        <v>6.7346000000000004</v>
      </c>
      <c r="M1315" s="184">
        <v>4.2321</v>
      </c>
      <c r="N1315" s="184">
        <v>5.0342000000000002</v>
      </c>
      <c r="O1315" s="184">
        <v>5.5726000000000004</v>
      </c>
      <c r="P1315" s="184">
        <v>5.9378000000000002</v>
      </c>
      <c r="Q1315" s="184">
        <v>7.4356</v>
      </c>
      <c r="R1315" s="184">
        <v>7.2169999999999996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44440</v>
      </c>
      <c r="E1316" s="184">
        <v>64.971699999999998</v>
      </c>
      <c r="F1316" s="184">
        <v>25.297799999999999</v>
      </c>
      <c r="G1316" s="184">
        <v>12.0871</v>
      </c>
      <c r="H1316" s="184">
        <v>7.6837</v>
      </c>
      <c r="I1316" s="184">
        <v>9.1892999999999994</v>
      </c>
      <c r="J1316" s="184">
        <v>7.1826999999999996</v>
      </c>
      <c r="K1316" s="184">
        <v>4.1581999999999999</v>
      </c>
      <c r="L1316" s="184">
        <v>6.3311999999999999</v>
      </c>
      <c r="M1316" s="184">
        <v>3.8281999999999998</v>
      </c>
      <c r="N1316" s="184">
        <v>4.6393000000000004</v>
      </c>
      <c r="O1316" s="184">
        <v>5.1429999999999998</v>
      </c>
      <c r="P1316" s="184">
        <v>5.4710999999999999</v>
      </c>
      <c r="Q1316" s="184">
        <v>7.9852999999999996</v>
      </c>
      <c r="R1316" s="184">
        <v>6.8040000000000003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44440</v>
      </c>
      <c r="E1317" s="184">
        <v>64.971699999999998</v>
      </c>
      <c r="F1317" s="184">
        <v>25.297799999999999</v>
      </c>
      <c r="G1317" s="184">
        <v>12.0871</v>
      </c>
      <c r="H1317" s="184">
        <v>7.6837</v>
      </c>
      <c r="I1317" s="184">
        <v>9.1892999999999994</v>
      </c>
      <c r="J1317" s="184">
        <v>7.1826999999999996</v>
      </c>
      <c r="K1317" s="184">
        <v>4.1581999999999999</v>
      </c>
      <c r="L1317" s="184">
        <v>6.3311999999999999</v>
      </c>
      <c r="M1317" s="184">
        <v>3.8281999999999998</v>
      </c>
      <c r="N1317" s="184">
        <v>4.6393000000000004</v>
      </c>
      <c r="O1317" s="184">
        <v>5.1429999999999998</v>
      </c>
      <c r="P1317" s="184">
        <v>5.4710999999999999</v>
      </c>
      <c r="Q1317" s="184">
        <v>7.9852999999999996</v>
      </c>
      <c r="R1317" s="184">
        <v>6.8040000000000003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44440</v>
      </c>
      <c r="E1322" s="184">
        <v>24.246300000000002</v>
      </c>
      <c r="F1322" s="184">
        <v>-14.8972</v>
      </c>
      <c r="G1322" s="184">
        <v>14.389699999999999</v>
      </c>
      <c r="H1322" s="184">
        <v>11.7469</v>
      </c>
      <c r="I1322" s="184">
        <v>9.4210999999999991</v>
      </c>
      <c r="J1322" s="184">
        <v>9.1530000000000005</v>
      </c>
      <c r="K1322" s="184">
        <v>11.624599999999999</v>
      </c>
      <c r="L1322" s="184">
        <v>16.501000000000001</v>
      </c>
      <c r="M1322" s="184">
        <v>16.925699999999999</v>
      </c>
      <c r="N1322" s="184">
        <v>21.734300000000001</v>
      </c>
      <c r="O1322" s="184">
        <v>4.5730000000000004</v>
      </c>
      <c r="P1322" s="184">
        <v>6.1020000000000003</v>
      </c>
      <c r="Q1322" s="184">
        <v>7.8418999999999999</v>
      </c>
      <c r="R1322" s="184">
        <v>3.3849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44440</v>
      </c>
      <c r="E1323" s="184">
        <v>25.8432</v>
      </c>
      <c r="F1323" s="184">
        <v>-14.8238</v>
      </c>
      <c r="G1323" s="184">
        <v>14.4062</v>
      </c>
      <c r="H1323" s="184">
        <v>11.749000000000001</v>
      </c>
      <c r="I1323" s="184">
        <v>9.4261999999999997</v>
      </c>
      <c r="J1323" s="184">
        <v>9.1570999999999998</v>
      </c>
      <c r="K1323" s="184">
        <v>11.625299999999999</v>
      </c>
      <c r="L1323" s="184">
        <v>16.564699999999998</v>
      </c>
      <c r="M1323" s="184">
        <v>17.2227</v>
      </c>
      <c r="N1323" s="184">
        <v>22.181999999999999</v>
      </c>
      <c r="O1323" s="184">
        <v>5.2526999999999999</v>
      </c>
      <c r="P1323" s="184">
        <v>6.8144</v>
      </c>
      <c r="Q1323" s="184">
        <v>8.2750000000000004</v>
      </c>
      <c r="R1323" s="184">
        <v>3.9729000000000001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44440</v>
      </c>
      <c r="E1324" s="184">
        <v>44.87</v>
      </c>
      <c r="F1324" s="184">
        <v>43.164400000000001</v>
      </c>
      <c r="G1324" s="184">
        <v>19.0684</v>
      </c>
      <c r="H1324" s="184">
        <v>15.232900000000001</v>
      </c>
      <c r="I1324" s="184">
        <v>11.051600000000001</v>
      </c>
      <c r="J1324" s="184">
        <v>10.322900000000001</v>
      </c>
      <c r="K1324" s="184">
        <v>7.0380000000000003</v>
      </c>
      <c r="L1324" s="184">
        <v>8.6109000000000009</v>
      </c>
      <c r="M1324" s="184">
        <v>5.7485999999999997</v>
      </c>
      <c r="N1324" s="184">
        <v>7.7290000000000001</v>
      </c>
      <c r="O1324" s="184">
        <v>8.4663000000000004</v>
      </c>
      <c r="P1324" s="184">
        <v>7.5277000000000003</v>
      </c>
      <c r="Q1324" s="184">
        <v>7.9680999999999997</v>
      </c>
      <c r="R1324" s="184">
        <v>8.1782000000000004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44440</v>
      </c>
      <c r="E1325" s="184">
        <v>47.4251</v>
      </c>
      <c r="F1325" s="184">
        <v>43.844799999999999</v>
      </c>
      <c r="G1325" s="184">
        <v>19.786899999999999</v>
      </c>
      <c r="H1325" s="184">
        <v>15.9581</v>
      </c>
      <c r="I1325" s="184">
        <v>11.773400000000001</v>
      </c>
      <c r="J1325" s="184">
        <v>11.045</v>
      </c>
      <c r="K1325" s="184">
        <v>7.8216000000000001</v>
      </c>
      <c r="L1325" s="184">
        <v>9.4366000000000003</v>
      </c>
      <c r="M1325" s="184">
        <v>6.5853000000000002</v>
      </c>
      <c r="N1325" s="184">
        <v>8.5991</v>
      </c>
      <c r="O1325" s="184">
        <v>9.3421000000000003</v>
      </c>
      <c r="P1325" s="184">
        <v>8.3419000000000008</v>
      </c>
      <c r="Q1325" s="184">
        <v>8.8801000000000005</v>
      </c>
      <c r="R1325" s="184">
        <v>9.0549999999999997</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44440</v>
      </c>
      <c r="E1326" s="184">
        <v>35.059699999999999</v>
      </c>
      <c r="F1326" s="184">
        <v>33.7622</v>
      </c>
      <c r="G1326" s="184">
        <v>18.704000000000001</v>
      </c>
      <c r="H1326" s="184">
        <v>15.154500000000001</v>
      </c>
      <c r="I1326" s="184">
        <v>10.377599999999999</v>
      </c>
      <c r="J1326" s="184">
        <v>9.5877999999999997</v>
      </c>
      <c r="K1326" s="184">
        <v>6.6515000000000004</v>
      </c>
      <c r="L1326" s="184">
        <v>8.5451999999999995</v>
      </c>
      <c r="M1326" s="184">
        <v>6.0769000000000002</v>
      </c>
      <c r="N1326" s="184">
        <v>7.8704000000000001</v>
      </c>
      <c r="O1326" s="184">
        <v>8.5320999999999998</v>
      </c>
      <c r="P1326" s="184">
        <v>7.6828000000000003</v>
      </c>
      <c r="Q1326" s="184">
        <v>7.6711</v>
      </c>
      <c r="R1326" s="184">
        <v>9.1643000000000008</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44440</v>
      </c>
      <c r="E1327" s="184">
        <v>37.54</v>
      </c>
      <c r="F1327" s="184">
        <v>34.451799999999999</v>
      </c>
      <c r="G1327" s="184">
        <v>19.361000000000001</v>
      </c>
      <c r="H1327" s="184">
        <v>15.812900000000001</v>
      </c>
      <c r="I1327" s="184">
        <v>11.0404</v>
      </c>
      <c r="J1327" s="184">
        <v>10.2532</v>
      </c>
      <c r="K1327" s="184">
        <v>7.3235000000000001</v>
      </c>
      <c r="L1327" s="184">
        <v>9.2539999999999996</v>
      </c>
      <c r="M1327" s="184">
        <v>6.8194999999999997</v>
      </c>
      <c r="N1327" s="184">
        <v>8.6249000000000002</v>
      </c>
      <c r="O1327" s="184">
        <v>9.2515999999999998</v>
      </c>
      <c r="P1327" s="184">
        <v>8.4925999999999995</v>
      </c>
      <c r="Q1327" s="184">
        <v>9.1374999999999993</v>
      </c>
      <c r="R1327" s="184">
        <v>9.8587000000000007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44440</v>
      </c>
      <c r="E1328" s="184">
        <v>39.791499999999999</v>
      </c>
      <c r="F1328" s="184">
        <v>46.0137</v>
      </c>
      <c r="G1328" s="184">
        <v>22.081299999999999</v>
      </c>
      <c r="H1328" s="184">
        <v>16.128399999999999</v>
      </c>
      <c r="I1328" s="184">
        <v>8.0510000000000002</v>
      </c>
      <c r="J1328" s="184">
        <v>9.4898000000000007</v>
      </c>
      <c r="K1328" s="184">
        <v>6.2527999999999997</v>
      </c>
      <c r="L1328" s="184">
        <v>7.2343999999999999</v>
      </c>
      <c r="M1328" s="184">
        <v>3.7122000000000002</v>
      </c>
      <c r="N1328" s="184">
        <v>5.1870000000000003</v>
      </c>
      <c r="O1328" s="184">
        <v>9.0371000000000006</v>
      </c>
      <c r="P1328" s="184">
        <v>7.9520999999999997</v>
      </c>
      <c r="Q1328" s="184">
        <v>8.4648000000000003</v>
      </c>
      <c r="R1328" s="184">
        <v>7.7359999999999998</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44440</v>
      </c>
      <c r="E1329" s="184">
        <v>37.5199</v>
      </c>
      <c r="F1329" s="184">
        <v>45.389699999999998</v>
      </c>
      <c r="G1329" s="184">
        <v>21.406199999999998</v>
      </c>
      <c r="H1329" s="184">
        <v>15.443899999999999</v>
      </c>
      <c r="I1329" s="184">
        <v>7.3585000000000003</v>
      </c>
      <c r="J1329" s="184">
        <v>8.7893000000000008</v>
      </c>
      <c r="K1329" s="184">
        <v>5.5475000000000003</v>
      </c>
      <c r="L1329" s="184">
        <v>6.5156999999999998</v>
      </c>
      <c r="M1329" s="184">
        <v>3.0078999999999998</v>
      </c>
      <c r="N1329" s="184">
        <v>4.4709000000000003</v>
      </c>
      <c r="O1329" s="184">
        <v>8.3171999999999997</v>
      </c>
      <c r="P1329" s="184">
        <v>7.2412999999999998</v>
      </c>
      <c r="Q1329" s="184">
        <v>7.5510999999999999</v>
      </c>
      <c r="R1329" s="184">
        <v>7.0107999999999997</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44440</v>
      </c>
      <c r="E1332" s="184">
        <v>17.984300000000001</v>
      </c>
      <c r="F1332" s="184">
        <v>45.518599999999999</v>
      </c>
      <c r="G1332" s="184">
        <v>21.168500000000002</v>
      </c>
      <c r="H1332" s="184">
        <v>18.155000000000001</v>
      </c>
      <c r="I1332" s="184">
        <v>14.959</v>
      </c>
      <c r="J1332" s="184">
        <v>11.7095</v>
      </c>
      <c r="K1332" s="184">
        <v>7.9798999999999998</v>
      </c>
      <c r="L1332" s="184">
        <v>8.9562000000000008</v>
      </c>
      <c r="M1332" s="184">
        <v>5.3644999999999996</v>
      </c>
      <c r="N1332" s="184">
        <v>7.3658000000000001</v>
      </c>
      <c r="O1332" s="184">
        <v>7.0787000000000004</v>
      </c>
      <c r="P1332" s="184">
        <v>6.8487999999999998</v>
      </c>
      <c r="Q1332" s="184">
        <v>8.1912000000000003</v>
      </c>
      <c r="R1332" s="184">
        <v>7.6844000000000001</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44440</v>
      </c>
      <c r="E1333" s="184">
        <v>19.235700000000001</v>
      </c>
      <c r="F1333" s="184">
        <v>46.548400000000001</v>
      </c>
      <c r="G1333" s="184">
        <v>22.0777</v>
      </c>
      <c r="H1333" s="184">
        <v>19.0717</v>
      </c>
      <c r="I1333" s="184">
        <v>15.9</v>
      </c>
      <c r="J1333" s="184">
        <v>12.702299999999999</v>
      </c>
      <c r="K1333" s="184">
        <v>9.0046999999999997</v>
      </c>
      <c r="L1333" s="184">
        <v>9.93</v>
      </c>
      <c r="M1333" s="184">
        <v>6.3727</v>
      </c>
      <c r="N1333" s="184">
        <v>8.4146999999999998</v>
      </c>
      <c r="O1333" s="184">
        <v>8.0178999999999991</v>
      </c>
      <c r="P1333" s="184">
        <v>7.7702999999999998</v>
      </c>
      <c r="Q1333" s="184">
        <v>9.1719000000000008</v>
      </c>
      <c r="R1333" s="184">
        <v>8.6777999999999995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44440</v>
      </c>
      <c r="E1334" s="184">
        <v>17.228100000000001</v>
      </c>
      <c r="F1334" s="184">
        <v>39.873800000000003</v>
      </c>
      <c r="G1334" s="184">
        <v>20.438300000000002</v>
      </c>
      <c r="H1334" s="184">
        <v>15.664300000000001</v>
      </c>
      <c r="I1334" s="184">
        <v>10.4381</v>
      </c>
      <c r="J1334" s="184">
        <v>10.617100000000001</v>
      </c>
      <c r="K1334" s="184">
        <v>7.3651999999999997</v>
      </c>
      <c r="L1334" s="184">
        <v>8.4990000000000006</v>
      </c>
      <c r="M1334" s="184">
        <v>7.0984999999999996</v>
      </c>
      <c r="N1334" s="184">
        <v>9.0406999999999993</v>
      </c>
      <c r="O1334" s="184">
        <v>8.5146999999999995</v>
      </c>
      <c r="P1334" s="184">
        <v>7.7378</v>
      </c>
      <c r="Q1334" s="184">
        <v>8.6133000000000006</v>
      </c>
      <c r="R1334" s="184">
        <v>8.9236000000000004</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44440</v>
      </c>
      <c r="E1335" s="184">
        <v>16.256499999999999</v>
      </c>
      <c r="F1335" s="184">
        <v>39.109299999999998</v>
      </c>
      <c r="G1335" s="184">
        <v>19.541</v>
      </c>
      <c r="H1335" s="184">
        <v>14.7964</v>
      </c>
      <c r="I1335" s="184">
        <v>9.5450999999999997</v>
      </c>
      <c r="J1335" s="184">
        <v>9.7119</v>
      </c>
      <c r="K1335" s="184">
        <v>6.4560000000000004</v>
      </c>
      <c r="L1335" s="184">
        <v>7.5651999999999999</v>
      </c>
      <c r="M1335" s="184">
        <v>6.1356999999999999</v>
      </c>
      <c r="N1335" s="184">
        <v>8.0208999999999993</v>
      </c>
      <c r="O1335" s="184">
        <v>7.5458999999999996</v>
      </c>
      <c r="P1335" s="184">
        <v>6.7808000000000002</v>
      </c>
      <c r="Q1335" s="184">
        <v>7.6597999999999997</v>
      </c>
      <c r="R1335" s="184">
        <v>7.9260000000000002</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44440</v>
      </c>
      <c r="E1336" s="184">
        <v>12.4307</v>
      </c>
      <c r="F1336" s="184">
        <v>18.8019</v>
      </c>
      <c r="G1336" s="184">
        <v>14.711</v>
      </c>
      <c r="H1336" s="184">
        <v>10.212999999999999</v>
      </c>
      <c r="I1336" s="184">
        <v>6.6234000000000002</v>
      </c>
      <c r="J1336" s="184">
        <v>8.5090000000000003</v>
      </c>
      <c r="K1336" s="184">
        <v>59.608199999999997</v>
      </c>
      <c r="L1336" s="184">
        <v>34.055999999999997</v>
      </c>
      <c r="M1336" s="184">
        <v>23.389299999999999</v>
      </c>
      <c r="N1336" s="184">
        <v>18.026800000000001</v>
      </c>
      <c r="O1336" s="184">
        <v>-4.3006000000000002</v>
      </c>
      <c r="P1336" s="184">
        <v>-0.1152</v>
      </c>
      <c r="Q1336" s="184">
        <v>3.0729000000000002</v>
      </c>
      <c r="R1336" s="184">
        <v>-5.4573</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44440</v>
      </c>
      <c r="E1337" s="184">
        <v>13.183999999999999</v>
      </c>
      <c r="F1337" s="184">
        <v>19.389800000000001</v>
      </c>
      <c r="G1337" s="184">
        <v>15.258599999999999</v>
      </c>
      <c r="H1337" s="184">
        <v>10.7799</v>
      </c>
      <c r="I1337" s="184">
        <v>7.1584000000000003</v>
      </c>
      <c r="J1337" s="184">
        <v>9.0587</v>
      </c>
      <c r="K1337" s="184">
        <v>60.2303</v>
      </c>
      <c r="L1337" s="184">
        <v>34.6965</v>
      </c>
      <c r="M1337" s="184">
        <v>24.034099999999999</v>
      </c>
      <c r="N1337" s="184">
        <v>18.6753</v>
      </c>
      <c r="O1337" s="184">
        <v>-3.6101000000000001</v>
      </c>
      <c r="P1337" s="184">
        <v>0.70930000000000004</v>
      </c>
      <c r="Q1337" s="184">
        <v>3.9199000000000002</v>
      </c>
      <c r="R1337" s="184">
        <v>-4.8661000000000003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44440</v>
      </c>
      <c r="E1338" s="184">
        <v>4.36E-2</v>
      </c>
      <c r="F1338" s="184">
        <v>83.908000000000001</v>
      </c>
      <c r="G1338" s="184">
        <v>16.781600000000001</v>
      </c>
      <c r="H1338" s="184">
        <v>11.9869</v>
      </c>
      <c r="I1338" s="184">
        <v>12.0145</v>
      </c>
      <c r="J1338" s="184">
        <v>12.831300000000001</v>
      </c>
      <c r="K1338" s="184">
        <v>11.2285</v>
      </c>
      <c r="L1338" s="184">
        <v>11.5555</v>
      </c>
      <c r="M1338" s="184">
        <v>-24.447099999999999</v>
      </c>
      <c r="N1338" s="184">
        <v>-20.437999999999999</v>
      </c>
      <c r="O1338" s="184"/>
      <c r="P1338" s="184"/>
      <c r="Q1338" s="184">
        <v>-10.923500000000001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44440</v>
      </c>
      <c r="E1339" s="184">
        <v>4.58E-2</v>
      </c>
      <c r="F1339" s="184">
        <v>0</v>
      </c>
      <c r="G1339" s="184">
        <v>15.973699999999999</v>
      </c>
      <c r="H1339" s="184">
        <v>11.409800000000001</v>
      </c>
      <c r="I1339" s="184">
        <v>11.434799999999999</v>
      </c>
      <c r="J1339" s="184">
        <v>9.7449999999999992</v>
      </c>
      <c r="K1339" s="184">
        <v>10.6746</v>
      </c>
      <c r="L1339" s="184">
        <v>11.453200000000001</v>
      </c>
      <c r="M1339" s="184">
        <v>-24.651299999999999</v>
      </c>
      <c r="N1339" s="184">
        <v>-20.4861</v>
      </c>
      <c r="O1339" s="184"/>
      <c r="P1339" s="184"/>
      <c r="Q1339" s="184">
        <v>-10.9986</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44440</v>
      </c>
      <c r="E1342" s="184">
        <v>42.8294</v>
      </c>
      <c r="F1342" s="184">
        <v>18.331900000000001</v>
      </c>
      <c r="G1342" s="184">
        <v>13.318899999999999</v>
      </c>
      <c r="H1342" s="184">
        <v>11.8239</v>
      </c>
      <c r="I1342" s="184">
        <v>8.5318000000000005</v>
      </c>
      <c r="J1342" s="184">
        <v>8.0535999999999994</v>
      </c>
      <c r="K1342" s="184">
        <v>6.819</v>
      </c>
      <c r="L1342" s="184">
        <v>7.5968</v>
      </c>
      <c r="M1342" s="184">
        <v>5.0119999999999996</v>
      </c>
      <c r="N1342" s="184">
        <v>7.1822999999999997</v>
      </c>
      <c r="O1342" s="184">
        <v>10.1144</v>
      </c>
      <c r="P1342" s="184">
        <v>9.5448000000000004</v>
      </c>
      <c r="Q1342" s="184">
        <v>9.9582999999999995</v>
      </c>
      <c r="R1342" s="184">
        <v>9.6049000000000007</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44440</v>
      </c>
      <c r="E1343" s="184">
        <v>40.432899999999997</v>
      </c>
      <c r="F1343" s="184">
        <v>17.8828</v>
      </c>
      <c r="G1343" s="184">
        <v>12.787000000000001</v>
      </c>
      <c r="H1343" s="184">
        <v>11.2956</v>
      </c>
      <c r="I1343" s="184">
        <v>8.0007000000000001</v>
      </c>
      <c r="J1343" s="184">
        <v>7.5187999999999997</v>
      </c>
      <c r="K1343" s="184">
        <v>6.2816000000000001</v>
      </c>
      <c r="L1343" s="184">
        <v>7.0259999999999998</v>
      </c>
      <c r="M1343" s="184">
        <v>4.4375999999999998</v>
      </c>
      <c r="N1343" s="184">
        <v>6.6013000000000002</v>
      </c>
      <c r="O1343" s="184">
        <v>9.6054999999999993</v>
      </c>
      <c r="P1343" s="184">
        <v>8.8547999999999991</v>
      </c>
      <c r="Q1343" s="184">
        <v>8.1478999999999999</v>
      </c>
      <c r="R1343" s="184">
        <v>9.0875000000000004</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44440</v>
      </c>
      <c r="E1344" s="184">
        <v>58.826799999999999</v>
      </c>
      <c r="F1344" s="184">
        <v>33.7224</v>
      </c>
      <c r="G1344" s="184">
        <v>19.971399999999999</v>
      </c>
      <c r="H1344" s="184">
        <v>14.4346</v>
      </c>
      <c r="I1344" s="184">
        <v>8.2606000000000002</v>
      </c>
      <c r="J1344" s="184">
        <v>7.6924000000000001</v>
      </c>
      <c r="K1344" s="184">
        <v>3.6528999999999998</v>
      </c>
      <c r="L1344" s="184">
        <v>5.1872999999999996</v>
      </c>
      <c r="M1344" s="184">
        <v>2.1800000000000002</v>
      </c>
      <c r="N1344" s="184">
        <v>3.1049000000000002</v>
      </c>
      <c r="O1344" s="184">
        <v>5.9759000000000002</v>
      </c>
      <c r="P1344" s="184">
        <v>5.8578999999999999</v>
      </c>
      <c r="Q1344" s="184">
        <v>7.7565</v>
      </c>
      <c r="R1344" s="184">
        <v>4.7569999999999997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44440</v>
      </c>
      <c r="E1345" s="184">
        <v>63.435499999999998</v>
      </c>
      <c r="F1345" s="184">
        <v>34.728900000000003</v>
      </c>
      <c r="G1345" s="184">
        <v>20.981200000000001</v>
      </c>
      <c r="H1345" s="184">
        <v>15.4496</v>
      </c>
      <c r="I1345" s="184">
        <v>9.2760999999999996</v>
      </c>
      <c r="J1345" s="184">
        <v>8.7093000000000007</v>
      </c>
      <c r="K1345" s="184">
        <v>4.6738</v>
      </c>
      <c r="L1345" s="184">
        <v>6.3198999999999996</v>
      </c>
      <c r="M1345" s="184">
        <v>3.2189999999999999</v>
      </c>
      <c r="N1345" s="184">
        <v>4.1165000000000003</v>
      </c>
      <c r="O1345" s="184">
        <v>6.9169999999999998</v>
      </c>
      <c r="P1345" s="184">
        <v>6.8322000000000003</v>
      </c>
      <c r="Q1345" s="184">
        <v>7.7032999999999996</v>
      </c>
      <c r="R1345" s="184">
        <v>5.7343000000000002</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44440</v>
      </c>
      <c r="E1346" s="184">
        <v>31.770299999999999</v>
      </c>
      <c r="F1346" s="184">
        <v>38.297600000000003</v>
      </c>
      <c r="G1346" s="184">
        <v>22.9575</v>
      </c>
      <c r="H1346" s="184">
        <v>17.868500000000001</v>
      </c>
      <c r="I1346" s="184">
        <v>14.233000000000001</v>
      </c>
      <c r="J1346" s="184">
        <v>11.6449</v>
      </c>
      <c r="K1346" s="184">
        <v>7.9160000000000004</v>
      </c>
      <c r="L1346" s="184">
        <v>9.6155000000000008</v>
      </c>
      <c r="M1346" s="184">
        <v>6.4175000000000004</v>
      </c>
      <c r="N1346" s="184">
        <v>7.4733000000000001</v>
      </c>
      <c r="O1346" s="184">
        <v>3.3224999999999998</v>
      </c>
      <c r="P1346" s="184">
        <v>4.5175000000000001</v>
      </c>
      <c r="Q1346" s="184">
        <v>6.8720999999999997</v>
      </c>
      <c r="R1346" s="184">
        <v>9.6461000000000006</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44440</v>
      </c>
      <c r="E1347" s="184">
        <v>0.83730000000000004</v>
      </c>
      <c r="F1347" s="184">
        <v>0</v>
      </c>
      <c r="G1347" s="184">
        <v>0</v>
      </c>
      <c r="H1347" s="184">
        <v>0</v>
      </c>
      <c r="I1347" s="184">
        <v>0</v>
      </c>
      <c r="J1347" s="184">
        <v>0</v>
      </c>
      <c r="K1347" s="184">
        <v>0</v>
      </c>
      <c r="L1347" s="184">
        <v>0</v>
      </c>
      <c r="M1347" s="184">
        <v>0</v>
      </c>
      <c r="N1347" s="184">
        <v>0</v>
      </c>
      <c r="O1347" s="184"/>
      <c r="P1347" s="184"/>
      <c r="Q1347" s="184">
        <v>-20.75</v>
      </c>
      <c r="R1347" s="184">
        <v>-23.265499999999999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44440</v>
      </c>
      <c r="E1348" s="184">
        <v>29.169899999999998</v>
      </c>
      <c r="F1348" s="184">
        <v>37.326599999999999</v>
      </c>
      <c r="G1348" s="184">
        <v>21.988600000000002</v>
      </c>
      <c r="H1348" s="184">
        <v>16.8933</v>
      </c>
      <c r="I1348" s="184">
        <v>13.2683</v>
      </c>
      <c r="J1348" s="184">
        <v>10.7044</v>
      </c>
      <c r="K1348" s="184">
        <v>6.9978999999999996</v>
      </c>
      <c r="L1348" s="184">
        <v>8.6424000000000003</v>
      </c>
      <c r="M1348" s="184">
        <v>5.3960999999999997</v>
      </c>
      <c r="N1348" s="184">
        <v>6.4132999999999996</v>
      </c>
      <c r="O1348" s="184">
        <v>2.3677000000000001</v>
      </c>
      <c r="P1348" s="184">
        <v>3.5703999999999998</v>
      </c>
      <c r="Q1348" s="184">
        <v>5.8666999999999998</v>
      </c>
      <c r="R1348" s="184">
        <v>8.6046999999999993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44440</v>
      </c>
      <c r="E1349" s="184">
        <v>0.7853</v>
      </c>
      <c r="F1349" s="184">
        <v>0</v>
      </c>
      <c r="G1349" s="184">
        <v>0</v>
      </c>
      <c r="H1349" s="184">
        <v>0</v>
      </c>
      <c r="I1349" s="184">
        <v>0</v>
      </c>
      <c r="J1349" s="184">
        <v>0</v>
      </c>
      <c r="K1349" s="184">
        <v>0</v>
      </c>
      <c r="L1349" s="184">
        <v>0</v>
      </c>
      <c r="M1349" s="184">
        <v>0</v>
      </c>
      <c r="N1349" s="184">
        <v>0</v>
      </c>
      <c r="O1349" s="184"/>
      <c r="P1349" s="184"/>
      <c r="Q1349" s="184">
        <v>-20.7516</v>
      </c>
      <c r="R1349" s="184">
        <v>-23.2685</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44440</v>
      </c>
      <c r="E1350" s="184">
        <v>10.5618</v>
      </c>
      <c r="F1350" s="184">
        <v>39.785600000000002</v>
      </c>
      <c r="G1350" s="184">
        <v>19.126300000000001</v>
      </c>
      <c r="H1350" s="184">
        <v>13.512700000000001</v>
      </c>
      <c r="I1350" s="184">
        <v>9.1903000000000006</v>
      </c>
      <c r="J1350" s="184">
        <v>10.8179</v>
      </c>
      <c r="K1350" s="184">
        <v>6.37</v>
      </c>
      <c r="L1350" s="184">
        <v>8.2802000000000007</v>
      </c>
      <c r="M1350" s="184">
        <v>4.1795999999999998</v>
      </c>
      <c r="N1350" s="184"/>
      <c r="O1350" s="184"/>
      <c r="P1350" s="184"/>
      <c r="Q1350" s="184">
        <v>5.8254999999999999</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44440</v>
      </c>
      <c r="E1351" s="184">
        <v>10.5122</v>
      </c>
      <c r="F1351" s="184">
        <v>39.2776</v>
      </c>
      <c r="G1351" s="184">
        <v>18.5885</v>
      </c>
      <c r="H1351" s="184">
        <v>13.0283</v>
      </c>
      <c r="I1351" s="184">
        <v>8.7094000000000005</v>
      </c>
      <c r="J1351" s="184">
        <v>10.3225</v>
      </c>
      <c r="K1351" s="184">
        <v>5.9374000000000002</v>
      </c>
      <c r="L1351" s="184">
        <v>7.8263999999999996</v>
      </c>
      <c r="M1351" s="184">
        <v>3.7027999999999999</v>
      </c>
      <c r="N1351" s="184"/>
      <c r="O1351" s="184"/>
      <c r="P1351" s="184"/>
      <c r="Q1351" s="184">
        <v>5.3112000000000004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44440</v>
      </c>
      <c r="E1354" s="184">
        <v>8.9200000000000002E-2</v>
      </c>
      <c r="F1354" s="184">
        <v>0</v>
      </c>
      <c r="G1354" s="184">
        <v>8.1929999999999996</v>
      </c>
      <c r="H1354" s="184">
        <v>11.717499999999999</v>
      </c>
      <c r="I1354" s="184">
        <v>11.7439</v>
      </c>
      <c r="J1354" s="184">
        <v>11.2736</v>
      </c>
      <c r="K1354" s="184">
        <v>10.9697</v>
      </c>
      <c r="L1354" s="184">
        <v>11.281700000000001</v>
      </c>
      <c r="M1354" s="184">
        <v>-23.997699999999998</v>
      </c>
      <c r="N1354" s="184">
        <v>-16.2441</v>
      </c>
      <c r="O1354" s="184"/>
      <c r="P1354" s="184"/>
      <c r="Q1354" s="184">
        <v>-8.1061999999999994</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44440</v>
      </c>
      <c r="E1355" s="184">
        <v>8.5900000000000004E-2</v>
      </c>
      <c r="F1355" s="184">
        <v>42.540799999999997</v>
      </c>
      <c r="G1355" s="184">
        <v>17.036200000000001</v>
      </c>
      <c r="H1355" s="184">
        <v>12.168699999999999</v>
      </c>
      <c r="I1355" s="184">
        <v>12.1972</v>
      </c>
      <c r="J1355" s="184">
        <v>11.7112</v>
      </c>
      <c r="K1355" s="184">
        <v>11.4033</v>
      </c>
      <c r="L1355" s="184">
        <v>11.481999999999999</v>
      </c>
      <c r="M1355" s="184">
        <v>-24.1279</v>
      </c>
      <c r="N1355" s="184">
        <v>-16.3583</v>
      </c>
      <c r="O1355" s="184"/>
      <c r="P1355" s="184"/>
      <c r="Q1355" s="184">
        <v>-8.2028999999999996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44440</v>
      </c>
      <c r="E1356" s="184">
        <v>15.038399999999999</v>
      </c>
      <c r="F1356" s="184">
        <v>18.941400000000002</v>
      </c>
      <c r="G1356" s="184">
        <v>11.8149</v>
      </c>
      <c r="H1356" s="184">
        <v>12.0246</v>
      </c>
      <c r="I1356" s="184">
        <v>10.286300000000001</v>
      </c>
      <c r="J1356" s="184">
        <v>10.948399999999999</v>
      </c>
      <c r="K1356" s="184">
        <v>6.7697000000000003</v>
      </c>
      <c r="L1356" s="184">
        <v>6.8632</v>
      </c>
      <c r="M1356" s="184">
        <v>4.1090999999999998</v>
      </c>
      <c r="N1356" s="184">
        <v>5.5377999999999998</v>
      </c>
      <c r="O1356" s="184">
        <v>4.1307999999999998</v>
      </c>
      <c r="P1356" s="184">
        <v>5.4892000000000003</v>
      </c>
      <c r="Q1356" s="184">
        <v>6.5540000000000003</v>
      </c>
      <c r="R1356" s="184">
        <v>2.6198999999999999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44440</v>
      </c>
      <c r="E1357" s="184">
        <v>14.367699999999999</v>
      </c>
      <c r="F1357" s="184">
        <v>18.3002</v>
      </c>
      <c r="G1357" s="184">
        <v>11.195</v>
      </c>
      <c r="H1357" s="184">
        <v>11.3841</v>
      </c>
      <c r="I1357" s="184">
        <v>9.6529000000000007</v>
      </c>
      <c r="J1357" s="184">
        <v>9.4017999999999997</v>
      </c>
      <c r="K1357" s="184">
        <v>5.8022999999999998</v>
      </c>
      <c r="L1357" s="184">
        <v>6.0495999999999999</v>
      </c>
      <c r="M1357" s="184">
        <v>3.3592</v>
      </c>
      <c r="N1357" s="184">
        <v>4.8140000000000001</v>
      </c>
      <c r="O1357" s="184">
        <v>3.4100999999999999</v>
      </c>
      <c r="P1357" s="184">
        <v>4.7868000000000004</v>
      </c>
      <c r="Q1357" s="184">
        <v>5.8003</v>
      </c>
      <c r="R1357" s="184">
        <v>1.8966000000000001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26.564380487804872</v>
      </c>
      <c r="G1358" s="186">
        <v>15.306417073170733</v>
      </c>
      <c r="H1358" s="186">
        <v>12.392426829268292</v>
      </c>
      <c r="I1358" s="186">
        <v>9.2844975609756091</v>
      </c>
      <c r="J1358" s="186">
        <v>8.7073731707317066</v>
      </c>
      <c r="K1358" s="186">
        <v>8.9924073170731695</v>
      </c>
      <c r="L1358" s="186">
        <v>9.0218073170731685</v>
      </c>
      <c r="M1358" s="186">
        <v>3.1986390243902423</v>
      </c>
      <c r="N1358" s="186">
        <v>4.7696794871794879</v>
      </c>
      <c r="O1358" s="186">
        <v>5.7653290322580633</v>
      </c>
      <c r="P1358" s="186">
        <v>6.1723354838709703</v>
      </c>
      <c r="Q1358" s="186">
        <v>3.3402487804878054</v>
      </c>
      <c r="R1358" s="186">
        <v>4.3480818181818188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29.658999999999999</v>
      </c>
      <c r="G1359" s="186">
        <v>17.036200000000001</v>
      </c>
      <c r="H1359" s="186">
        <v>13.512700000000001</v>
      </c>
      <c r="I1359" s="186">
        <v>9.6529000000000007</v>
      </c>
      <c r="J1359" s="186">
        <v>9.4017999999999997</v>
      </c>
      <c r="K1359" s="186">
        <v>6.6515000000000004</v>
      </c>
      <c r="L1359" s="186">
        <v>7.8695000000000004</v>
      </c>
      <c r="M1359" s="186">
        <v>4.2321</v>
      </c>
      <c r="N1359" s="186">
        <v>6.4132999999999996</v>
      </c>
      <c r="O1359" s="186">
        <v>5.9759000000000002</v>
      </c>
      <c r="P1359" s="186">
        <v>6.7808000000000002</v>
      </c>
      <c r="Q1359" s="186">
        <v>7.6029999999999998</v>
      </c>
      <c r="R1359" s="186">
        <v>7.0107999999999997</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44440</v>
      </c>
      <c r="E1362" s="184">
        <v>100.8141</v>
      </c>
      <c r="F1362" s="184">
        <v>47.490600000000001</v>
      </c>
      <c r="G1362" s="184">
        <v>24.644600000000001</v>
      </c>
      <c r="H1362" s="184">
        <v>19.843299999999999</v>
      </c>
      <c r="I1362" s="184">
        <v>13.271800000000001</v>
      </c>
      <c r="J1362" s="184">
        <v>12.8546</v>
      </c>
      <c r="K1362" s="184">
        <v>6.6623999999999999</v>
      </c>
      <c r="L1362" s="184">
        <v>9.7978000000000005</v>
      </c>
      <c r="M1362" s="184">
        <v>4.2965</v>
      </c>
      <c r="N1362" s="184">
        <v>5.7770999999999999</v>
      </c>
      <c r="O1362" s="184">
        <v>9.8611000000000004</v>
      </c>
      <c r="P1362" s="184">
        <v>7.2321</v>
      </c>
      <c r="Q1362" s="184">
        <v>9.3384</v>
      </c>
      <c r="R1362" s="184">
        <v>8.1961999999999993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44440</v>
      </c>
      <c r="E1363" s="184">
        <v>106.9251</v>
      </c>
      <c r="F1363" s="184">
        <v>47.887300000000003</v>
      </c>
      <c r="G1363" s="184">
        <v>25.0459</v>
      </c>
      <c r="H1363" s="184">
        <v>20.242899999999999</v>
      </c>
      <c r="I1363" s="184">
        <v>13.6746</v>
      </c>
      <c r="J1363" s="184">
        <v>13.257999999999999</v>
      </c>
      <c r="K1363" s="184">
        <v>7.0686</v>
      </c>
      <c r="L1363" s="184">
        <v>10.2166</v>
      </c>
      <c r="M1363" s="184">
        <v>4.7198000000000002</v>
      </c>
      <c r="N1363" s="184">
        <v>6.2270000000000003</v>
      </c>
      <c r="O1363" s="184">
        <v>10.5305</v>
      </c>
      <c r="P1363" s="184">
        <v>7.9488000000000003</v>
      </c>
      <c r="Q1363" s="184">
        <v>8.6967999999999996</v>
      </c>
      <c r="R1363" s="184">
        <v>8.7517999999999994</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44440</v>
      </c>
      <c r="E1364" s="184">
        <v>49.622100000000003</v>
      </c>
      <c r="F1364" s="184">
        <v>37.6995</v>
      </c>
      <c r="G1364" s="184">
        <v>24.369299999999999</v>
      </c>
      <c r="H1364" s="184">
        <v>19.046800000000001</v>
      </c>
      <c r="I1364" s="184">
        <v>12.3102</v>
      </c>
      <c r="J1364" s="184">
        <v>10.7967</v>
      </c>
      <c r="K1364" s="184">
        <v>5.2748999999999997</v>
      </c>
      <c r="L1364" s="184">
        <v>7.1820000000000004</v>
      </c>
      <c r="M1364" s="184">
        <v>3.8054999999999999</v>
      </c>
      <c r="N1364" s="184">
        <v>4.9128999999999996</v>
      </c>
      <c r="O1364" s="184">
        <v>9.5275999999999996</v>
      </c>
      <c r="P1364" s="184">
        <v>7.9165000000000001</v>
      </c>
      <c r="Q1364" s="184">
        <v>8.6616999999999997</v>
      </c>
      <c r="R1364" s="184">
        <v>7.6082000000000001</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44440</v>
      </c>
      <c r="E1365" s="184">
        <v>46.211399999999998</v>
      </c>
      <c r="F1365" s="184">
        <v>36.527500000000003</v>
      </c>
      <c r="G1365" s="184">
        <v>23.1844</v>
      </c>
      <c r="H1365" s="184">
        <v>17.8551</v>
      </c>
      <c r="I1365" s="184">
        <v>11.122</v>
      </c>
      <c r="J1365" s="184">
        <v>9.6453000000000007</v>
      </c>
      <c r="K1365" s="184">
        <v>4.1475</v>
      </c>
      <c r="L1365" s="184">
        <v>6.0240999999999998</v>
      </c>
      <c r="M1365" s="184">
        <v>2.6539999999999999</v>
      </c>
      <c r="N1365" s="184">
        <v>3.7387999999999999</v>
      </c>
      <c r="O1365" s="184">
        <v>8.3741000000000003</v>
      </c>
      <c r="P1365" s="184">
        <v>6.8789999999999996</v>
      </c>
      <c r="Q1365" s="184">
        <v>8.4057999999999993</v>
      </c>
      <c r="R1365" s="184">
        <v>6.4306000000000001</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44440</v>
      </c>
      <c r="E1366" s="184">
        <v>47.5413</v>
      </c>
      <c r="F1366" s="184">
        <v>44.507100000000001</v>
      </c>
      <c r="G1366" s="184">
        <v>20.927399999999999</v>
      </c>
      <c r="H1366" s="184">
        <v>17.133099999999999</v>
      </c>
      <c r="I1366" s="184">
        <v>12.940200000000001</v>
      </c>
      <c r="J1366" s="184">
        <v>9.6098999999999997</v>
      </c>
      <c r="K1366" s="184">
        <v>4.3124000000000002</v>
      </c>
      <c r="L1366" s="184">
        <v>5.6969000000000003</v>
      </c>
      <c r="M1366" s="184">
        <v>2.6614</v>
      </c>
      <c r="N1366" s="184">
        <v>3.8317000000000001</v>
      </c>
      <c r="O1366" s="184">
        <v>7.5115999999999996</v>
      </c>
      <c r="P1366" s="184">
        <v>5.3666</v>
      </c>
      <c r="Q1366" s="184">
        <v>7.7115999999999998</v>
      </c>
      <c r="R1366" s="184">
        <v>6.2422000000000004</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44440</v>
      </c>
      <c r="E1367" s="184">
        <v>50.6355</v>
      </c>
      <c r="F1367" s="184">
        <v>45.4694</v>
      </c>
      <c r="G1367" s="184">
        <v>21.834399999999999</v>
      </c>
      <c r="H1367" s="184">
        <v>18.052299999999999</v>
      </c>
      <c r="I1367" s="184">
        <v>13.8567</v>
      </c>
      <c r="J1367" s="184">
        <v>10.5207</v>
      </c>
      <c r="K1367" s="184">
        <v>5.2145999999999999</v>
      </c>
      <c r="L1367" s="184">
        <v>6.6993999999999998</v>
      </c>
      <c r="M1367" s="184">
        <v>3.6</v>
      </c>
      <c r="N1367" s="184">
        <v>4.7020999999999997</v>
      </c>
      <c r="O1367" s="184">
        <v>8.1593</v>
      </c>
      <c r="P1367" s="184">
        <v>6.0208000000000004</v>
      </c>
      <c r="Q1367" s="184">
        <v>7.7664</v>
      </c>
      <c r="R1367" s="184">
        <v>6.952</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44440</v>
      </c>
      <c r="E1368" s="184">
        <v>35.188600000000001</v>
      </c>
      <c r="F1368" s="184">
        <v>33.742400000000004</v>
      </c>
      <c r="G1368" s="184">
        <v>25.209399999999999</v>
      </c>
      <c r="H1368" s="184">
        <v>20.947700000000001</v>
      </c>
      <c r="I1368" s="184">
        <v>15.0077</v>
      </c>
      <c r="J1368" s="184">
        <v>13.142200000000001</v>
      </c>
      <c r="K1368" s="184">
        <v>5.5284000000000004</v>
      </c>
      <c r="L1368" s="184">
        <v>6.9819000000000004</v>
      </c>
      <c r="M1368" s="184">
        <v>2.0867</v>
      </c>
      <c r="N1368" s="184">
        <v>3.5966999999999998</v>
      </c>
      <c r="O1368" s="184">
        <v>8.3737999999999992</v>
      </c>
      <c r="P1368" s="184">
        <v>5.8821000000000003</v>
      </c>
      <c r="Q1368" s="184">
        <v>6.9442000000000004</v>
      </c>
      <c r="R1368" s="184">
        <v>5.5195999999999996</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44440</v>
      </c>
      <c r="E1369" s="184">
        <v>37.683500000000002</v>
      </c>
      <c r="F1369" s="184">
        <v>34.514499999999998</v>
      </c>
      <c r="G1369" s="184">
        <v>26.050899999999999</v>
      </c>
      <c r="H1369" s="184">
        <v>21.787199999999999</v>
      </c>
      <c r="I1369" s="184">
        <v>15.849299999999999</v>
      </c>
      <c r="J1369" s="184">
        <v>13.984400000000001</v>
      </c>
      <c r="K1369" s="184">
        <v>6.3766999999999996</v>
      </c>
      <c r="L1369" s="184">
        <v>7.8490000000000002</v>
      </c>
      <c r="M1369" s="184">
        <v>2.9388000000000001</v>
      </c>
      <c r="N1369" s="184">
        <v>4.4672000000000001</v>
      </c>
      <c r="O1369" s="184">
        <v>9.2577999999999996</v>
      </c>
      <c r="P1369" s="184">
        <v>6.7191000000000001</v>
      </c>
      <c r="Q1369" s="184">
        <v>7.5704000000000002</v>
      </c>
      <c r="R1369" s="184">
        <v>6.4050000000000002</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44440</v>
      </c>
      <c r="E1370" s="184">
        <v>31.597999999999999</v>
      </c>
      <c r="F1370" s="184">
        <v>43.021700000000003</v>
      </c>
      <c r="G1370" s="184">
        <v>25.7577</v>
      </c>
      <c r="H1370" s="184">
        <v>23.222200000000001</v>
      </c>
      <c r="I1370" s="184">
        <v>16.2227</v>
      </c>
      <c r="J1370" s="184">
        <v>10.4628</v>
      </c>
      <c r="K1370" s="184">
        <v>4.6184000000000003</v>
      </c>
      <c r="L1370" s="184">
        <v>7.0260999999999996</v>
      </c>
      <c r="M1370" s="184">
        <v>3.0135000000000001</v>
      </c>
      <c r="N1370" s="184">
        <v>4.4154999999999998</v>
      </c>
      <c r="O1370" s="184">
        <v>9.0421999999999993</v>
      </c>
      <c r="P1370" s="184">
        <v>7.4123000000000001</v>
      </c>
      <c r="Q1370" s="184">
        <v>9.2189999999999994</v>
      </c>
      <c r="R1370" s="184">
        <v>8.0465999999999998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44440</v>
      </c>
      <c r="E1371" s="184">
        <v>32.861699999999999</v>
      </c>
      <c r="F1371" s="184">
        <v>43.703400000000002</v>
      </c>
      <c r="G1371" s="184">
        <v>26.4192</v>
      </c>
      <c r="H1371" s="184">
        <v>23.862100000000002</v>
      </c>
      <c r="I1371" s="184">
        <v>16.8643</v>
      </c>
      <c r="J1371" s="184">
        <v>11.1099</v>
      </c>
      <c r="K1371" s="184">
        <v>5.2676999999999996</v>
      </c>
      <c r="L1371" s="184">
        <v>7.6901999999999999</v>
      </c>
      <c r="M1371" s="184">
        <v>3.6676000000000002</v>
      </c>
      <c r="N1371" s="184">
        <v>5.0659999999999998</v>
      </c>
      <c r="O1371" s="184">
        <v>9.6651000000000007</v>
      </c>
      <c r="P1371" s="184">
        <v>8.0273000000000003</v>
      </c>
      <c r="Q1371" s="184">
        <v>8.7797000000000001</v>
      </c>
      <c r="R1371" s="184">
        <v>8.6609999999999996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44440</v>
      </c>
      <c r="E1372" s="184">
        <v>57.868000000000002</v>
      </c>
      <c r="F1372" s="184">
        <v>51.921100000000003</v>
      </c>
      <c r="G1372" s="184">
        <v>24.720400000000001</v>
      </c>
      <c r="H1372" s="184">
        <v>17.376200000000001</v>
      </c>
      <c r="I1372" s="184">
        <v>8.1167999999999996</v>
      </c>
      <c r="J1372" s="184">
        <v>10.206300000000001</v>
      </c>
      <c r="K1372" s="184">
        <v>5.7408000000000001</v>
      </c>
      <c r="L1372" s="184">
        <v>7.351</v>
      </c>
      <c r="M1372" s="184">
        <v>2.6478000000000002</v>
      </c>
      <c r="N1372" s="184">
        <v>4.5884999999999998</v>
      </c>
      <c r="O1372" s="184">
        <v>10.0205</v>
      </c>
      <c r="P1372" s="184">
        <v>8.1997999999999998</v>
      </c>
      <c r="Q1372" s="184">
        <v>8.9135000000000009</v>
      </c>
      <c r="R1372" s="184">
        <v>7.3914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44440</v>
      </c>
      <c r="E1373" s="184">
        <v>54.248699999999999</v>
      </c>
      <c r="F1373" s="184">
        <v>51.274099999999997</v>
      </c>
      <c r="G1373" s="184">
        <v>24.072099999999999</v>
      </c>
      <c r="H1373" s="184">
        <v>16.720300000000002</v>
      </c>
      <c r="I1373" s="184">
        <v>7.4657</v>
      </c>
      <c r="J1373" s="184">
        <v>9.5503</v>
      </c>
      <c r="K1373" s="184">
        <v>5.0834999999999999</v>
      </c>
      <c r="L1373" s="184">
        <v>6.6600999999999999</v>
      </c>
      <c r="M1373" s="184">
        <v>1.9815</v>
      </c>
      <c r="N1373" s="184">
        <v>3.9138000000000002</v>
      </c>
      <c r="O1373" s="184">
        <v>9.3386999999999993</v>
      </c>
      <c r="P1373" s="184">
        <v>7.4046000000000003</v>
      </c>
      <c r="Q1373" s="184">
        <v>8.3244000000000007</v>
      </c>
      <c r="R1373" s="184">
        <v>6.7152000000000003</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44440</v>
      </c>
      <c r="E1374" s="184">
        <v>50.822000000000003</v>
      </c>
      <c r="F1374" s="184">
        <v>37.672199999999997</v>
      </c>
      <c r="G1374" s="184">
        <v>20.656099999999999</v>
      </c>
      <c r="H1374" s="184">
        <v>17.6553</v>
      </c>
      <c r="I1374" s="184">
        <v>11.8888</v>
      </c>
      <c r="J1374" s="184">
        <v>11.667299999999999</v>
      </c>
      <c r="K1374" s="184">
        <v>6.2942999999999998</v>
      </c>
      <c r="L1374" s="184">
        <v>5.7374000000000001</v>
      </c>
      <c r="M1374" s="184">
        <v>1.9866999999999999</v>
      </c>
      <c r="N1374" s="184">
        <v>2.6242999999999999</v>
      </c>
      <c r="O1374" s="184">
        <v>2.2187000000000001</v>
      </c>
      <c r="P1374" s="184">
        <v>2.9476</v>
      </c>
      <c r="Q1374" s="184">
        <v>6.3025000000000002</v>
      </c>
      <c r="R1374" s="184">
        <v>3.8498999999999999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44440</v>
      </c>
      <c r="E1375" s="184">
        <v>55.413899999999998</v>
      </c>
      <c r="F1375" s="184">
        <v>38.639499999999998</v>
      </c>
      <c r="G1375" s="184">
        <v>21.6556</v>
      </c>
      <c r="H1375" s="184">
        <v>18.6601</v>
      </c>
      <c r="I1375" s="184">
        <v>12.893599999999999</v>
      </c>
      <c r="J1375" s="184">
        <v>12.676500000000001</v>
      </c>
      <c r="K1375" s="184">
        <v>7.3103999999999996</v>
      </c>
      <c r="L1375" s="184">
        <v>6.7690000000000001</v>
      </c>
      <c r="M1375" s="184">
        <v>3.0053999999999998</v>
      </c>
      <c r="N1375" s="184">
        <v>3.6556999999999999</v>
      </c>
      <c r="O1375" s="184">
        <v>3.2465000000000002</v>
      </c>
      <c r="P1375" s="184">
        <v>3.9823</v>
      </c>
      <c r="Q1375" s="184">
        <v>5.7266000000000004</v>
      </c>
      <c r="R1375" s="184">
        <v>4.8925000000000001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44440</v>
      </c>
      <c r="E1376" s="184">
        <v>67.019499999999994</v>
      </c>
      <c r="F1376" s="184">
        <v>26.7058</v>
      </c>
      <c r="G1376" s="184">
        <v>28.068200000000001</v>
      </c>
      <c r="H1376" s="184">
        <v>25.888300000000001</v>
      </c>
      <c r="I1376" s="184">
        <v>19.190200000000001</v>
      </c>
      <c r="J1376" s="184">
        <v>16.843699999999998</v>
      </c>
      <c r="K1376" s="184">
        <v>8.5343</v>
      </c>
      <c r="L1376" s="184">
        <v>8.3370999999999995</v>
      </c>
      <c r="M1376" s="184">
        <v>4.4953000000000003</v>
      </c>
      <c r="N1376" s="184">
        <v>5.9512999999999998</v>
      </c>
      <c r="O1376" s="184">
        <v>10.2721</v>
      </c>
      <c r="P1376" s="184">
        <v>7.6077000000000004</v>
      </c>
      <c r="Q1376" s="184">
        <v>8.3945000000000007</v>
      </c>
      <c r="R1376" s="184">
        <v>8.6498000000000008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44440</v>
      </c>
      <c r="E1377" s="184">
        <v>62.1663</v>
      </c>
      <c r="F1377" s="184">
        <v>25.7346</v>
      </c>
      <c r="G1377" s="184">
        <v>27.108499999999999</v>
      </c>
      <c r="H1377" s="184">
        <v>24.9377</v>
      </c>
      <c r="I1377" s="184">
        <v>18.201599999999999</v>
      </c>
      <c r="J1377" s="184">
        <v>15.803000000000001</v>
      </c>
      <c r="K1377" s="184">
        <v>7.4966999999999997</v>
      </c>
      <c r="L1377" s="184">
        <v>7.2446999999999999</v>
      </c>
      <c r="M1377" s="184">
        <v>3.3980000000000001</v>
      </c>
      <c r="N1377" s="184">
        <v>4.8320999999999996</v>
      </c>
      <c r="O1377" s="184">
        <v>9.125</v>
      </c>
      <c r="P1377" s="184">
        <v>6.5628000000000002</v>
      </c>
      <c r="Q1377" s="184">
        <v>8.75</v>
      </c>
      <c r="R1377" s="184">
        <v>7.4965999999999999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44440</v>
      </c>
      <c r="E1378" s="184">
        <v>57.772599999999997</v>
      </c>
      <c r="F1378" s="184">
        <v>21.240400000000001</v>
      </c>
      <c r="G1378" s="184">
        <v>13.8117</v>
      </c>
      <c r="H1378" s="184">
        <v>11.3789</v>
      </c>
      <c r="I1378" s="184">
        <v>5.4946000000000002</v>
      </c>
      <c r="J1378" s="184">
        <v>5.7987000000000002</v>
      </c>
      <c r="K1378" s="184">
        <v>2.8342999999999998</v>
      </c>
      <c r="L1378" s="184">
        <v>4.7847999999999997</v>
      </c>
      <c r="M1378" s="184">
        <v>1.9085000000000001</v>
      </c>
      <c r="N1378" s="184">
        <v>2.3525999999999998</v>
      </c>
      <c r="O1378" s="184">
        <v>7.8361999999999998</v>
      </c>
      <c r="P1378" s="184">
        <v>6.0876999999999999</v>
      </c>
      <c r="Q1378" s="184">
        <v>8.0860000000000003</v>
      </c>
      <c r="R1378" s="184">
        <v>5.7493999999999996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44440</v>
      </c>
      <c r="E1379" s="184">
        <v>60.533499999999997</v>
      </c>
      <c r="F1379" s="184">
        <v>21.418099999999999</v>
      </c>
      <c r="G1379" s="184">
        <v>14.0158</v>
      </c>
      <c r="H1379" s="184">
        <v>11.5855</v>
      </c>
      <c r="I1379" s="184">
        <v>5.6976000000000004</v>
      </c>
      <c r="J1379" s="184">
        <v>5.9907000000000004</v>
      </c>
      <c r="K1379" s="184">
        <v>3.0133000000000001</v>
      </c>
      <c r="L1379" s="184">
        <v>4.9622000000000002</v>
      </c>
      <c r="M1379" s="184">
        <v>2.1690999999999998</v>
      </c>
      <c r="N1379" s="184">
        <v>2.7755999999999998</v>
      </c>
      <c r="O1379" s="184">
        <v>8.4749999999999996</v>
      </c>
      <c r="P1379" s="184">
        <v>6.6536999999999997</v>
      </c>
      <c r="Q1379" s="184">
        <v>7.5317999999999996</v>
      </c>
      <c r="R1379" s="184">
        <v>6.3247999999999998</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44440</v>
      </c>
      <c r="E1380" s="184">
        <v>71.918300000000002</v>
      </c>
      <c r="F1380" s="184">
        <v>41.053800000000003</v>
      </c>
      <c r="G1380" s="184">
        <v>31.4284</v>
      </c>
      <c r="H1380" s="184">
        <v>23.853300000000001</v>
      </c>
      <c r="I1380" s="184">
        <v>18.190100000000001</v>
      </c>
      <c r="J1380" s="184">
        <v>10.0627</v>
      </c>
      <c r="K1380" s="184">
        <v>4.2080000000000002</v>
      </c>
      <c r="L1380" s="184">
        <v>6.7419000000000002</v>
      </c>
      <c r="M1380" s="184">
        <v>1.5088999999999999</v>
      </c>
      <c r="N1380" s="184">
        <v>3.0577999999999999</v>
      </c>
      <c r="O1380" s="184">
        <v>9.2385999999999999</v>
      </c>
      <c r="P1380" s="184">
        <v>6.9341999999999997</v>
      </c>
      <c r="Q1380" s="184">
        <v>8.7015999999999991</v>
      </c>
      <c r="R1380" s="184">
        <v>6.3635999999999999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44440</v>
      </c>
      <c r="E1381" s="184">
        <v>77.511099999999999</v>
      </c>
      <c r="F1381" s="184">
        <v>42.241500000000002</v>
      </c>
      <c r="G1381" s="184">
        <v>32.5899</v>
      </c>
      <c r="H1381" s="184">
        <v>24.996200000000002</v>
      </c>
      <c r="I1381" s="184">
        <v>19.317799999999998</v>
      </c>
      <c r="J1381" s="184">
        <v>11.1693</v>
      </c>
      <c r="K1381" s="184">
        <v>5.3503999999999996</v>
      </c>
      <c r="L1381" s="184">
        <v>7.9099000000000004</v>
      </c>
      <c r="M1381" s="184">
        <v>2.6880000000000002</v>
      </c>
      <c r="N1381" s="184">
        <v>4.22</v>
      </c>
      <c r="O1381" s="184">
        <v>10.1991</v>
      </c>
      <c r="P1381" s="184">
        <v>7.8620999999999999</v>
      </c>
      <c r="Q1381" s="184">
        <v>8.6072000000000006</v>
      </c>
      <c r="R1381" s="184">
        <v>7.3676000000000004</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44440</v>
      </c>
      <c r="E1382" s="184">
        <v>59.218499999999999</v>
      </c>
      <c r="F1382" s="184">
        <v>10.5428</v>
      </c>
      <c r="G1382" s="184">
        <v>13.090299999999999</v>
      </c>
      <c r="H1382" s="184">
        <v>14.409700000000001</v>
      </c>
      <c r="I1382" s="184">
        <v>10.835599999999999</v>
      </c>
      <c r="J1382" s="184">
        <v>8.5281000000000002</v>
      </c>
      <c r="K1382" s="184">
        <v>6.8875000000000002</v>
      </c>
      <c r="L1382" s="184">
        <v>7.7622999999999998</v>
      </c>
      <c r="M1382" s="184">
        <v>4.8666999999999998</v>
      </c>
      <c r="N1382" s="184">
        <v>6.3287000000000004</v>
      </c>
      <c r="O1382" s="184">
        <v>10.3401</v>
      </c>
      <c r="P1382" s="184">
        <v>8.9762000000000004</v>
      </c>
      <c r="Q1382" s="184">
        <v>8.8461999999999996</v>
      </c>
      <c r="R1382" s="184">
        <v>9.8169000000000004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44440</v>
      </c>
      <c r="E1383" s="184">
        <v>56.3093</v>
      </c>
      <c r="F1383" s="184">
        <v>9.8553999999999995</v>
      </c>
      <c r="G1383" s="184">
        <v>12.4148</v>
      </c>
      <c r="H1383" s="184">
        <v>13.741</v>
      </c>
      <c r="I1383" s="184">
        <v>10.151400000000001</v>
      </c>
      <c r="J1383" s="184">
        <v>7.8555000000000001</v>
      </c>
      <c r="K1383" s="184">
        <v>6.2135999999999996</v>
      </c>
      <c r="L1383" s="184">
        <v>7.0762999999999998</v>
      </c>
      <c r="M1383" s="184">
        <v>4.1924999999999999</v>
      </c>
      <c r="N1383" s="184">
        <v>5.6462000000000003</v>
      </c>
      <c r="O1383" s="184">
        <v>9.6332000000000004</v>
      </c>
      <c r="P1383" s="184">
        <v>8.1992999999999991</v>
      </c>
      <c r="Q1383" s="184">
        <v>7.8529</v>
      </c>
      <c r="R1383" s="184">
        <v>9.1353000000000009</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44440</v>
      </c>
      <c r="E1384" s="184">
        <v>71.227800000000002</v>
      </c>
      <c r="F1384" s="184">
        <v>57.586500000000001</v>
      </c>
      <c r="G1384" s="184">
        <v>25.0518</v>
      </c>
      <c r="H1384" s="184">
        <v>17.444500000000001</v>
      </c>
      <c r="I1384" s="184">
        <v>15.6348</v>
      </c>
      <c r="J1384" s="184">
        <v>9.5731999999999999</v>
      </c>
      <c r="K1384" s="184">
        <v>4.4490999999999996</v>
      </c>
      <c r="L1384" s="184">
        <v>7.3632999999999997</v>
      </c>
      <c r="M1384" s="184">
        <v>2.9102000000000001</v>
      </c>
      <c r="N1384" s="184">
        <v>4.7550999999999997</v>
      </c>
      <c r="O1384" s="184">
        <v>9.1217000000000006</v>
      </c>
      <c r="P1384" s="184">
        <v>7.5598000000000001</v>
      </c>
      <c r="Q1384" s="184">
        <v>8.5884</v>
      </c>
      <c r="R1384" s="184">
        <v>8.1655999999999995</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44440</v>
      </c>
      <c r="E1385" s="184">
        <v>66.233800000000002</v>
      </c>
      <c r="F1385" s="184">
        <v>56.96</v>
      </c>
      <c r="G1385" s="184">
        <v>24.383700000000001</v>
      </c>
      <c r="H1385" s="184">
        <v>16.783000000000001</v>
      </c>
      <c r="I1385" s="184">
        <v>14.9725</v>
      </c>
      <c r="J1385" s="184">
        <v>8.9</v>
      </c>
      <c r="K1385" s="184">
        <v>3.7446000000000002</v>
      </c>
      <c r="L1385" s="184">
        <v>6.6111000000000004</v>
      </c>
      <c r="M1385" s="184">
        <v>2.1213000000000002</v>
      </c>
      <c r="N1385" s="184">
        <v>3.9226999999999999</v>
      </c>
      <c r="O1385" s="184">
        <v>8.1832999999999991</v>
      </c>
      <c r="P1385" s="184">
        <v>6.4977999999999998</v>
      </c>
      <c r="Q1385" s="184">
        <v>8.0696999999999992</v>
      </c>
      <c r="R1385" s="184">
        <v>7.2728000000000002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44440</v>
      </c>
      <c r="E1386" s="184">
        <v>1.7901</v>
      </c>
      <c r="F1386" s="184">
        <v>10.197800000000001</v>
      </c>
      <c r="G1386" s="184">
        <v>10.6182</v>
      </c>
      <c r="H1386" s="184">
        <v>10.799899999999999</v>
      </c>
      <c r="I1386" s="184">
        <v>10.6754</v>
      </c>
      <c r="J1386" s="184">
        <v>10.7936</v>
      </c>
      <c r="K1386" s="184">
        <v>11.025</v>
      </c>
      <c r="L1386" s="184">
        <v>11.3401</v>
      </c>
      <c r="M1386" s="184">
        <v>-23.9056</v>
      </c>
      <c r="N1386" s="184">
        <v>-16.209499999999998</v>
      </c>
      <c r="O1386" s="184"/>
      <c r="P1386" s="184"/>
      <c r="Q1386" s="184">
        <v>-8.1018000000000008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44440</v>
      </c>
      <c r="E1387" s="184">
        <v>1.6752</v>
      </c>
      <c r="F1387" s="184">
        <v>10.897500000000001</v>
      </c>
      <c r="G1387" s="184">
        <v>10.910500000000001</v>
      </c>
      <c r="H1387" s="184">
        <v>10.6045</v>
      </c>
      <c r="I1387" s="184">
        <v>10.782999999999999</v>
      </c>
      <c r="J1387" s="184">
        <v>10.800599999999999</v>
      </c>
      <c r="K1387" s="184">
        <v>11.0266</v>
      </c>
      <c r="L1387" s="184">
        <v>11.341799999999999</v>
      </c>
      <c r="M1387" s="184">
        <v>-24.136800000000001</v>
      </c>
      <c r="N1387" s="184">
        <v>-16.382200000000001</v>
      </c>
      <c r="O1387" s="184"/>
      <c r="P1387" s="184"/>
      <c r="Q1387" s="184">
        <v>-8.2286999999999999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44440</v>
      </c>
      <c r="E1388" s="184">
        <v>55.202500000000001</v>
      </c>
      <c r="F1388" s="184">
        <v>7.0762</v>
      </c>
      <c r="G1388" s="184">
        <v>6.5252999999999997</v>
      </c>
      <c r="H1388" s="184">
        <v>8.0981000000000005</v>
      </c>
      <c r="I1388" s="184">
        <v>7.5453000000000001</v>
      </c>
      <c r="J1388" s="184">
        <v>7.4737</v>
      </c>
      <c r="K1388" s="184">
        <v>4.3052000000000001</v>
      </c>
      <c r="L1388" s="184">
        <v>5.0646000000000004</v>
      </c>
      <c r="M1388" s="184">
        <v>2.6551999999999998</v>
      </c>
      <c r="N1388" s="184">
        <v>3.3092999999999999</v>
      </c>
      <c r="O1388" s="184">
        <v>0.16650000000000001</v>
      </c>
      <c r="P1388" s="184">
        <v>2.5306999999999999</v>
      </c>
      <c r="Q1388" s="184">
        <v>5.6935000000000002</v>
      </c>
      <c r="R1388" s="184">
        <v>1.4806999999999999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44440</v>
      </c>
      <c r="E1389" s="184">
        <v>51.3645</v>
      </c>
      <c r="F1389" s="184">
        <v>6.7519999999999998</v>
      </c>
      <c r="G1389" s="184">
        <v>6.2018000000000004</v>
      </c>
      <c r="H1389" s="184">
        <v>7.7774999999999999</v>
      </c>
      <c r="I1389" s="184">
        <v>7.2275999999999998</v>
      </c>
      <c r="J1389" s="184">
        <v>7.1520000000000001</v>
      </c>
      <c r="K1389" s="184">
        <v>3.9260000000000002</v>
      </c>
      <c r="L1389" s="184">
        <v>4.6477000000000004</v>
      </c>
      <c r="M1389" s="184">
        <v>2.2176999999999998</v>
      </c>
      <c r="N1389" s="184">
        <v>2.8414999999999999</v>
      </c>
      <c r="O1389" s="184">
        <v>-0.5403</v>
      </c>
      <c r="P1389" s="184">
        <v>1.7846</v>
      </c>
      <c r="Q1389" s="184">
        <v>7.2999000000000001</v>
      </c>
      <c r="R1389" s="184">
        <v>0.7661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33.654739285714285</v>
      </c>
      <c r="G1390" s="186">
        <v>21.098796428571426</v>
      </c>
      <c r="H1390" s="186">
        <v>17.667953571428573</v>
      </c>
      <c r="I1390" s="186">
        <v>12.692925000000002</v>
      </c>
      <c r="J1390" s="186">
        <v>10.579632142857141</v>
      </c>
      <c r="K1390" s="186">
        <v>5.782685714285714</v>
      </c>
      <c r="L1390" s="186">
        <v>7.2453321428571433</v>
      </c>
      <c r="M1390" s="186">
        <v>1.0769357142857143</v>
      </c>
      <c r="N1390" s="186">
        <v>2.8185178571428571</v>
      </c>
      <c r="O1390" s="186">
        <v>7.9683846153846138</v>
      </c>
      <c r="P1390" s="186">
        <v>6.5075192307692316</v>
      </c>
      <c r="Q1390" s="186">
        <v>6.8732928571428591</v>
      </c>
      <c r="R1390" s="186">
        <v>6.7019769230769235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37.685850000000002</v>
      </c>
      <c r="G1391" s="186">
        <v>24.220700000000001</v>
      </c>
      <c r="H1391" s="186">
        <v>17.755200000000002</v>
      </c>
      <c r="I1391" s="186">
        <v>12.9169</v>
      </c>
      <c r="J1391" s="186">
        <v>10.49175</v>
      </c>
      <c r="K1391" s="186">
        <v>5.3126499999999997</v>
      </c>
      <c r="L1391" s="186">
        <v>7.0511999999999997</v>
      </c>
      <c r="M1391" s="186">
        <v>2.6747000000000001</v>
      </c>
      <c r="N1391" s="186">
        <v>4.0713499999999998</v>
      </c>
      <c r="O1391" s="186">
        <v>9.1233500000000003</v>
      </c>
      <c r="P1391" s="186">
        <v>6.9065999999999992</v>
      </c>
      <c r="Q1391" s="186">
        <v>8.2052000000000014</v>
      </c>
      <c r="R1391" s="186">
        <v>7.1124000000000001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44440</v>
      </c>
      <c r="E1394" s="184">
        <v>440.38</v>
      </c>
      <c r="F1394" s="184">
        <v>0.44940000000000002</v>
      </c>
      <c r="G1394" s="184">
        <v>2.5116999999999998</v>
      </c>
      <c r="H1394" s="184">
        <v>3.4727000000000001</v>
      </c>
      <c r="I1394" s="184">
        <v>2.0792000000000002</v>
      </c>
      <c r="J1394" s="184">
        <v>2.4116</v>
      </c>
      <c r="K1394" s="184">
        <v>16.982299999999999</v>
      </c>
      <c r="L1394" s="184">
        <v>25.812100000000001</v>
      </c>
      <c r="M1394" s="184">
        <v>46.072699999999998</v>
      </c>
      <c r="N1394" s="184">
        <v>66.9054</v>
      </c>
      <c r="O1394" s="184">
        <v>11.930999999999999</v>
      </c>
      <c r="P1394" s="184">
        <v>11.793799999999999</v>
      </c>
      <c r="Q1394" s="184">
        <v>22.139299999999999</v>
      </c>
      <c r="R1394" s="184">
        <v>31.491399999999999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44440</v>
      </c>
      <c r="E1395" s="184">
        <v>474.39</v>
      </c>
      <c r="F1395" s="184">
        <v>0.45100000000000001</v>
      </c>
      <c r="G1395" s="184">
        <v>2.5219999999999998</v>
      </c>
      <c r="H1395" s="184">
        <v>3.4882</v>
      </c>
      <c r="I1395" s="184">
        <v>2.1137999999999999</v>
      </c>
      <c r="J1395" s="184">
        <v>2.4931999999999999</v>
      </c>
      <c r="K1395" s="184">
        <v>17.2346</v>
      </c>
      <c r="L1395" s="184">
        <v>26.369199999999999</v>
      </c>
      <c r="M1395" s="184">
        <v>47.038400000000003</v>
      </c>
      <c r="N1395" s="184">
        <v>68.414500000000004</v>
      </c>
      <c r="O1395" s="184">
        <v>12.949199999999999</v>
      </c>
      <c r="P1395" s="184">
        <v>12.827400000000001</v>
      </c>
      <c r="Q1395" s="184">
        <v>17.183900000000001</v>
      </c>
      <c r="R1395" s="184">
        <v>32.698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44440</v>
      </c>
      <c r="E1396" s="184">
        <v>75.290000000000006</v>
      </c>
      <c r="F1396" s="184">
        <v>0.46700000000000003</v>
      </c>
      <c r="G1396" s="184">
        <v>3.1086999999999998</v>
      </c>
      <c r="H1396" s="184">
        <v>4.1932</v>
      </c>
      <c r="I1396" s="184">
        <v>4.3231000000000002</v>
      </c>
      <c r="J1396" s="184">
        <v>6.4169999999999998</v>
      </c>
      <c r="K1396" s="184">
        <v>17.292400000000001</v>
      </c>
      <c r="L1396" s="184">
        <v>26.113900000000001</v>
      </c>
      <c r="M1396" s="184">
        <v>42.838200000000001</v>
      </c>
      <c r="N1396" s="184">
        <v>66.166399999999996</v>
      </c>
      <c r="O1396" s="184">
        <v>22.5914</v>
      </c>
      <c r="P1396" s="184">
        <v>21.8447</v>
      </c>
      <c r="Q1396" s="184">
        <v>21.724499999999999</v>
      </c>
      <c r="R1396" s="184">
        <v>39.686500000000002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44440</v>
      </c>
      <c r="E1397" s="184">
        <v>67.7</v>
      </c>
      <c r="F1397" s="184">
        <v>0.47489999999999999</v>
      </c>
      <c r="G1397" s="184">
        <v>3.1069</v>
      </c>
      <c r="H1397" s="184">
        <v>4.1699000000000002</v>
      </c>
      <c r="I1397" s="184">
        <v>4.2821999999999996</v>
      </c>
      <c r="J1397" s="184">
        <v>6.2961</v>
      </c>
      <c r="K1397" s="184">
        <v>16.9055</v>
      </c>
      <c r="L1397" s="184">
        <v>25.2776</v>
      </c>
      <c r="M1397" s="184">
        <v>41.424700000000001</v>
      </c>
      <c r="N1397" s="184">
        <v>63.962200000000003</v>
      </c>
      <c r="O1397" s="184">
        <v>20.994700000000002</v>
      </c>
      <c r="P1397" s="184">
        <v>20.350200000000001</v>
      </c>
      <c r="Q1397" s="184">
        <v>19.890599999999999</v>
      </c>
      <c r="R1397" s="184">
        <v>37.816800000000001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44440</v>
      </c>
      <c r="E1398" s="184">
        <v>15.94</v>
      </c>
      <c r="F1398" s="184">
        <v>0.56779999999999997</v>
      </c>
      <c r="G1398" s="184">
        <v>3.7084999999999999</v>
      </c>
      <c r="H1398" s="184">
        <v>5.2839999999999998</v>
      </c>
      <c r="I1398" s="184">
        <v>4.2511000000000001</v>
      </c>
      <c r="J1398" s="184">
        <v>2.6400999999999999</v>
      </c>
      <c r="K1398" s="184">
        <v>17.2059</v>
      </c>
      <c r="L1398" s="184">
        <v>25.314499999999999</v>
      </c>
      <c r="M1398" s="184">
        <v>42.831499999999998</v>
      </c>
      <c r="N1398" s="184">
        <v>67.966300000000004</v>
      </c>
      <c r="O1398" s="184">
        <v>17.093699999999998</v>
      </c>
      <c r="P1398" s="184">
        <v>15.2982</v>
      </c>
      <c r="Q1398" s="184">
        <v>4.3630000000000004</v>
      </c>
      <c r="R1398" s="184">
        <v>37.983199999999997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44440</v>
      </c>
      <c r="E1399" s="184">
        <v>17.12</v>
      </c>
      <c r="F1399" s="184">
        <v>0.58750000000000002</v>
      </c>
      <c r="G1399" s="184">
        <v>3.7576000000000001</v>
      </c>
      <c r="H1399" s="184">
        <v>5.2891000000000004</v>
      </c>
      <c r="I1399" s="184">
        <v>4.3266</v>
      </c>
      <c r="J1399" s="184">
        <v>2.7610999999999999</v>
      </c>
      <c r="K1399" s="184">
        <v>17.421099999999999</v>
      </c>
      <c r="L1399" s="184">
        <v>25.882400000000001</v>
      </c>
      <c r="M1399" s="184">
        <v>43.865499999999997</v>
      </c>
      <c r="N1399" s="184">
        <v>69.337299999999999</v>
      </c>
      <c r="O1399" s="184">
        <v>18.114599999999999</v>
      </c>
      <c r="P1399" s="184">
        <v>16.309100000000001</v>
      </c>
      <c r="Q1399" s="184">
        <v>10.122</v>
      </c>
      <c r="R1399" s="184">
        <v>39.132399999999997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44440</v>
      </c>
      <c r="E1400" s="184">
        <v>57.121000000000002</v>
      </c>
      <c r="F1400" s="184">
        <v>0.5121</v>
      </c>
      <c r="G1400" s="184">
        <v>2.6248999999999998</v>
      </c>
      <c r="H1400" s="184">
        <v>3.5457000000000001</v>
      </c>
      <c r="I1400" s="184">
        <v>1.8980999999999999</v>
      </c>
      <c r="J1400" s="184">
        <v>2.0583</v>
      </c>
      <c r="K1400" s="184">
        <v>15.375</v>
      </c>
      <c r="L1400" s="184">
        <v>22.759</v>
      </c>
      <c r="M1400" s="184">
        <v>48.985399999999998</v>
      </c>
      <c r="N1400" s="184">
        <v>68.002899999999997</v>
      </c>
      <c r="O1400" s="184">
        <v>19.014299999999999</v>
      </c>
      <c r="P1400" s="184">
        <v>15.1393</v>
      </c>
      <c r="Q1400" s="184">
        <v>12.0258</v>
      </c>
      <c r="R1400" s="184">
        <v>38.559100000000001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44440</v>
      </c>
      <c r="E1401" s="184">
        <v>64.156000000000006</v>
      </c>
      <c r="F1401" s="184">
        <v>0.51549999999999996</v>
      </c>
      <c r="G1401" s="184">
        <v>2.6463000000000001</v>
      </c>
      <c r="H1401" s="184">
        <v>3.5777000000000001</v>
      </c>
      <c r="I1401" s="184">
        <v>1.9579</v>
      </c>
      <c r="J1401" s="184">
        <v>2.2014999999999998</v>
      </c>
      <c r="K1401" s="184">
        <v>15.8218</v>
      </c>
      <c r="L1401" s="184">
        <v>23.690899999999999</v>
      </c>
      <c r="M1401" s="184">
        <v>50.710599999999999</v>
      </c>
      <c r="N1401" s="184">
        <v>70.5732</v>
      </c>
      <c r="O1401" s="184">
        <v>20.770099999999999</v>
      </c>
      <c r="P1401" s="184">
        <v>16.903199999999998</v>
      </c>
      <c r="Q1401" s="184">
        <v>20.802499999999998</v>
      </c>
      <c r="R1401" s="184">
        <v>40.600200000000001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44440</v>
      </c>
      <c r="E1402" s="184">
        <v>97.046000000000006</v>
      </c>
      <c r="F1402" s="184">
        <v>0.46589999999999998</v>
      </c>
      <c r="G1402" s="184">
        <v>3.1164999999999998</v>
      </c>
      <c r="H1402" s="184">
        <v>3.9169999999999998</v>
      </c>
      <c r="I1402" s="184">
        <v>2.5270999999999999</v>
      </c>
      <c r="J1402" s="184">
        <v>2.4167000000000001</v>
      </c>
      <c r="K1402" s="184">
        <v>10.808400000000001</v>
      </c>
      <c r="L1402" s="184">
        <v>19.614899999999999</v>
      </c>
      <c r="M1402" s="184">
        <v>31.5931</v>
      </c>
      <c r="N1402" s="184">
        <v>51.6676</v>
      </c>
      <c r="O1402" s="184">
        <v>18.016400000000001</v>
      </c>
      <c r="P1402" s="184">
        <v>16.61</v>
      </c>
      <c r="Q1402" s="184">
        <v>19.852599999999999</v>
      </c>
      <c r="R1402" s="184">
        <v>34.259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44440</v>
      </c>
      <c r="E1403" s="184">
        <v>90.588999999999999</v>
      </c>
      <c r="F1403" s="184">
        <v>0.46239999999999998</v>
      </c>
      <c r="G1403" s="184">
        <v>3.1025999999999998</v>
      </c>
      <c r="H1403" s="184">
        <v>3.8972000000000002</v>
      </c>
      <c r="I1403" s="184">
        <v>2.4889999999999999</v>
      </c>
      <c r="J1403" s="184">
        <v>2.3292000000000002</v>
      </c>
      <c r="K1403" s="184">
        <v>10.5418</v>
      </c>
      <c r="L1403" s="184">
        <v>19.028500000000001</v>
      </c>
      <c r="M1403" s="184">
        <v>30.627700000000001</v>
      </c>
      <c r="N1403" s="184">
        <v>50.195599999999999</v>
      </c>
      <c r="O1403" s="184">
        <v>16.913699999999999</v>
      </c>
      <c r="P1403" s="184">
        <v>15.566599999999999</v>
      </c>
      <c r="Q1403" s="184">
        <v>16.046299999999999</v>
      </c>
      <c r="R1403" s="184">
        <v>33.015799999999999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44440</v>
      </c>
      <c r="E1404" s="184">
        <v>53.244</v>
      </c>
      <c r="F1404" s="184">
        <v>0.22589999999999999</v>
      </c>
      <c r="G1404" s="184">
        <v>3.2361</v>
      </c>
      <c r="H1404" s="184">
        <v>4.1223000000000001</v>
      </c>
      <c r="I1404" s="184">
        <v>2.5145</v>
      </c>
      <c r="J1404" s="184">
        <v>1.5061</v>
      </c>
      <c r="K1404" s="184">
        <v>14.6067</v>
      </c>
      <c r="L1404" s="184">
        <v>23.255700000000001</v>
      </c>
      <c r="M1404" s="184">
        <v>48.7179</v>
      </c>
      <c r="N1404" s="184">
        <v>75.809799999999996</v>
      </c>
      <c r="O1404" s="184">
        <v>20.577200000000001</v>
      </c>
      <c r="P1404" s="184">
        <v>18.934200000000001</v>
      </c>
      <c r="Q1404" s="184">
        <v>22.468699999999998</v>
      </c>
      <c r="R1404" s="184">
        <v>42.351700000000001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44440</v>
      </c>
      <c r="E1405" s="184">
        <v>48.232999999999997</v>
      </c>
      <c r="F1405" s="184">
        <v>0.2223</v>
      </c>
      <c r="G1405" s="184">
        <v>3.2141000000000002</v>
      </c>
      <c r="H1405" s="184">
        <v>4.0918000000000001</v>
      </c>
      <c r="I1405" s="184">
        <v>2.4556</v>
      </c>
      <c r="J1405" s="184">
        <v>1.3724000000000001</v>
      </c>
      <c r="K1405" s="184">
        <v>14.1799</v>
      </c>
      <c r="L1405" s="184">
        <v>22.3629</v>
      </c>
      <c r="M1405" s="184">
        <v>47.128100000000003</v>
      </c>
      <c r="N1405" s="184">
        <v>73.319199999999995</v>
      </c>
      <c r="O1405" s="184">
        <v>18.743500000000001</v>
      </c>
      <c r="P1405" s="184">
        <v>17.466200000000001</v>
      </c>
      <c r="Q1405" s="184">
        <v>12.177099999999999</v>
      </c>
      <c r="R1405" s="184">
        <v>40.186999999999998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44440</v>
      </c>
      <c r="E1406" s="184">
        <v>1495.0817999999999</v>
      </c>
      <c r="F1406" s="184">
        <v>1.1652</v>
      </c>
      <c r="G1406" s="184">
        <v>3.6356999999999999</v>
      </c>
      <c r="H1406" s="184">
        <v>4.4603000000000002</v>
      </c>
      <c r="I1406" s="184">
        <v>3.5123000000000002</v>
      </c>
      <c r="J1406" s="184">
        <v>3.9266999999999999</v>
      </c>
      <c r="K1406" s="184">
        <v>12.6408</v>
      </c>
      <c r="L1406" s="184">
        <v>17.644300000000001</v>
      </c>
      <c r="M1406" s="184">
        <v>36.797400000000003</v>
      </c>
      <c r="N1406" s="184">
        <v>62.043599999999998</v>
      </c>
      <c r="O1406" s="184">
        <v>14.259499999999999</v>
      </c>
      <c r="P1406" s="184">
        <v>13.637700000000001</v>
      </c>
      <c r="Q1406" s="184">
        <v>19.759599999999999</v>
      </c>
      <c r="R1406" s="184">
        <v>29.753</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44440</v>
      </c>
      <c r="E1407" s="184">
        <v>1628.1623999999999</v>
      </c>
      <c r="F1407" s="184">
        <v>1.1673</v>
      </c>
      <c r="G1407" s="184">
        <v>3.6465000000000001</v>
      </c>
      <c r="H1407" s="184">
        <v>4.4755000000000003</v>
      </c>
      <c r="I1407" s="184">
        <v>3.5428000000000002</v>
      </c>
      <c r="J1407" s="184">
        <v>3.9980000000000002</v>
      </c>
      <c r="K1407" s="184">
        <v>12.8675</v>
      </c>
      <c r="L1407" s="184">
        <v>18.1234</v>
      </c>
      <c r="M1407" s="184">
        <v>37.631999999999998</v>
      </c>
      <c r="N1407" s="184">
        <v>63.360100000000003</v>
      </c>
      <c r="O1407" s="184">
        <v>15.257</v>
      </c>
      <c r="P1407" s="184">
        <v>14.703900000000001</v>
      </c>
      <c r="Q1407" s="184">
        <v>20.077300000000001</v>
      </c>
      <c r="R1407" s="184">
        <v>30.828099999999999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44440</v>
      </c>
      <c r="E1408" s="184">
        <v>87.837000000000003</v>
      </c>
      <c r="F1408" s="184">
        <v>0.15049999999999999</v>
      </c>
      <c r="G1408" s="184">
        <v>3.0381999999999998</v>
      </c>
      <c r="H1408" s="184">
        <v>4.2378</v>
      </c>
      <c r="I1408" s="184">
        <v>2.944</v>
      </c>
      <c r="J1408" s="184">
        <v>2.4517000000000002</v>
      </c>
      <c r="K1408" s="184">
        <v>10.7515</v>
      </c>
      <c r="L1408" s="184">
        <v>19.264299999999999</v>
      </c>
      <c r="M1408" s="184">
        <v>40.3035</v>
      </c>
      <c r="N1408" s="184">
        <v>61.503700000000002</v>
      </c>
      <c r="O1408" s="184">
        <v>14.094200000000001</v>
      </c>
      <c r="P1408" s="184">
        <v>14.2882</v>
      </c>
      <c r="Q1408" s="184">
        <v>16.538399999999999</v>
      </c>
      <c r="R1408" s="184">
        <v>33.017400000000002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44440</v>
      </c>
      <c r="E1409" s="184">
        <v>94.238</v>
      </c>
      <c r="F1409" s="184">
        <v>0.153</v>
      </c>
      <c r="G1409" s="184">
        <v>3.0487000000000002</v>
      </c>
      <c r="H1409" s="184">
        <v>4.2512999999999996</v>
      </c>
      <c r="I1409" s="184">
        <v>2.9721000000000002</v>
      </c>
      <c r="J1409" s="184">
        <v>2.5162</v>
      </c>
      <c r="K1409" s="184">
        <v>10.943899999999999</v>
      </c>
      <c r="L1409" s="184">
        <v>19.688600000000001</v>
      </c>
      <c r="M1409" s="184">
        <v>41.030500000000004</v>
      </c>
      <c r="N1409" s="184">
        <v>62.605499999999999</v>
      </c>
      <c r="O1409" s="184">
        <v>14.9392</v>
      </c>
      <c r="P1409" s="184">
        <v>15.270899999999999</v>
      </c>
      <c r="Q1409" s="184">
        <v>20.541599999999999</v>
      </c>
      <c r="R1409" s="184">
        <v>33.915500000000002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44440</v>
      </c>
      <c r="E1410" s="184">
        <v>155.13999999999999</v>
      </c>
      <c r="F1410" s="184">
        <v>0.62919999999999998</v>
      </c>
      <c r="G1410" s="184">
        <v>3.1173000000000002</v>
      </c>
      <c r="H1410" s="184">
        <v>3.9184999999999999</v>
      </c>
      <c r="I1410" s="184">
        <v>2.0590999999999999</v>
      </c>
      <c r="J1410" s="184">
        <v>1.0288999999999999</v>
      </c>
      <c r="K1410" s="184">
        <v>11.974</v>
      </c>
      <c r="L1410" s="184">
        <v>22.321200000000001</v>
      </c>
      <c r="M1410" s="184">
        <v>45.058399999999999</v>
      </c>
      <c r="N1410" s="184">
        <v>66.942899999999995</v>
      </c>
      <c r="O1410" s="184">
        <v>15.9498</v>
      </c>
      <c r="P1410" s="184">
        <v>15.1624</v>
      </c>
      <c r="Q1410" s="184">
        <v>17.6646</v>
      </c>
      <c r="R1410" s="184">
        <v>33.371600000000001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44440</v>
      </c>
      <c r="E1411" s="184">
        <v>168</v>
      </c>
      <c r="F1411" s="184">
        <v>0.62890000000000001</v>
      </c>
      <c r="G1411" s="184">
        <v>3.1307999999999998</v>
      </c>
      <c r="H1411" s="184">
        <v>3.9346999999999999</v>
      </c>
      <c r="I1411" s="184">
        <v>2.0966</v>
      </c>
      <c r="J1411" s="184">
        <v>1.1134999999999999</v>
      </c>
      <c r="K1411" s="184">
        <v>12.2469</v>
      </c>
      <c r="L1411" s="184">
        <v>22.905799999999999</v>
      </c>
      <c r="M1411" s="184">
        <v>46.061599999999999</v>
      </c>
      <c r="N1411" s="184">
        <v>68.471699999999998</v>
      </c>
      <c r="O1411" s="184">
        <v>17.053599999999999</v>
      </c>
      <c r="P1411" s="184">
        <v>16.340699999999998</v>
      </c>
      <c r="Q1411" s="184">
        <v>20.1859</v>
      </c>
      <c r="R1411" s="184">
        <v>34.595300000000002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44440</v>
      </c>
      <c r="E1412" s="184">
        <v>17.12</v>
      </c>
      <c r="F1412" s="184">
        <v>0.46949999999999997</v>
      </c>
      <c r="G1412" s="184">
        <v>3.3816000000000002</v>
      </c>
      <c r="H1412" s="184">
        <v>4.3266</v>
      </c>
      <c r="I1412" s="184">
        <v>3.0084</v>
      </c>
      <c r="J1412" s="184">
        <v>2.4535999999999998</v>
      </c>
      <c r="K1412" s="184">
        <v>14.438499999999999</v>
      </c>
      <c r="L1412" s="184">
        <v>18.6417</v>
      </c>
      <c r="M1412" s="184">
        <v>38.287599999999998</v>
      </c>
      <c r="N1412" s="184">
        <v>61.357199999999999</v>
      </c>
      <c r="O1412" s="184">
        <v>12.706899999999999</v>
      </c>
      <c r="P1412" s="184"/>
      <c r="Q1412" s="184">
        <v>12.391</v>
      </c>
      <c r="R1412" s="184">
        <v>33.452800000000003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44440</v>
      </c>
      <c r="E1413" s="184">
        <v>18.46</v>
      </c>
      <c r="F1413" s="184">
        <v>0.43530000000000002</v>
      </c>
      <c r="G1413" s="184">
        <v>3.3595000000000002</v>
      </c>
      <c r="H1413" s="184">
        <v>4.2938000000000001</v>
      </c>
      <c r="I1413" s="184">
        <v>3.0133999999999999</v>
      </c>
      <c r="J1413" s="184">
        <v>2.4986000000000002</v>
      </c>
      <c r="K1413" s="184">
        <v>14.7296</v>
      </c>
      <c r="L1413" s="184">
        <v>19.1737</v>
      </c>
      <c r="M1413" s="184">
        <v>39.215699999999998</v>
      </c>
      <c r="N1413" s="184">
        <v>62.7866</v>
      </c>
      <c r="O1413" s="184">
        <v>13.9727</v>
      </c>
      <c r="P1413" s="184"/>
      <c r="Q1413" s="184">
        <v>14.2463</v>
      </c>
      <c r="R1413" s="184">
        <v>34.628900000000002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44440</v>
      </c>
      <c r="E1414" s="184">
        <v>82.37</v>
      </c>
      <c r="F1414" s="184">
        <v>0.623</v>
      </c>
      <c r="G1414" s="184">
        <v>2.323</v>
      </c>
      <c r="H1414" s="184">
        <v>3.4020000000000001</v>
      </c>
      <c r="I1414" s="184">
        <v>1.7793000000000001</v>
      </c>
      <c r="J1414" s="184">
        <v>0.23119999999999999</v>
      </c>
      <c r="K1414" s="184">
        <v>12.373799999999999</v>
      </c>
      <c r="L1414" s="184">
        <v>18.161000000000001</v>
      </c>
      <c r="M1414" s="184">
        <v>37.950099999999999</v>
      </c>
      <c r="N1414" s="184">
        <v>58.190899999999999</v>
      </c>
      <c r="O1414" s="184">
        <v>16.478300000000001</v>
      </c>
      <c r="P1414" s="184">
        <v>16.847200000000001</v>
      </c>
      <c r="Q1414" s="184">
        <v>15.792400000000001</v>
      </c>
      <c r="R1414" s="184">
        <v>35.306399999999996</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44440</v>
      </c>
      <c r="E1415" s="184">
        <v>94.08</v>
      </c>
      <c r="F1415" s="184">
        <v>0.63109999999999999</v>
      </c>
      <c r="G1415" s="184">
        <v>2.3498999999999999</v>
      </c>
      <c r="H1415" s="184">
        <v>3.4300999999999999</v>
      </c>
      <c r="I1415" s="184">
        <v>1.8402000000000001</v>
      </c>
      <c r="J1415" s="184">
        <v>0.36270000000000002</v>
      </c>
      <c r="K1415" s="184">
        <v>12.792199999999999</v>
      </c>
      <c r="L1415" s="184">
        <v>19.043399999999998</v>
      </c>
      <c r="M1415" s="184">
        <v>39.522500000000001</v>
      </c>
      <c r="N1415" s="184">
        <v>60.600900000000003</v>
      </c>
      <c r="O1415" s="184">
        <v>18.239899999999999</v>
      </c>
      <c r="P1415" s="184">
        <v>18.7394</v>
      </c>
      <c r="Q1415" s="184">
        <v>21.286300000000001</v>
      </c>
      <c r="R1415" s="184">
        <v>37.240299999999998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44440</v>
      </c>
      <c r="E1416" s="184">
        <v>11.764200000000001</v>
      </c>
      <c r="F1416" s="184">
        <v>0.59689999999999999</v>
      </c>
      <c r="G1416" s="184">
        <v>2.78</v>
      </c>
      <c r="H1416" s="184">
        <v>3.6328999999999998</v>
      </c>
      <c r="I1416" s="184">
        <v>1.9508000000000001</v>
      </c>
      <c r="J1416" s="184">
        <v>1.7682</v>
      </c>
      <c r="K1416" s="184">
        <v>11.119300000000001</v>
      </c>
      <c r="L1416" s="184"/>
      <c r="M1416" s="184"/>
      <c r="N1416" s="184"/>
      <c r="O1416" s="184"/>
      <c r="P1416" s="184"/>
      <c r="Q1416" s="184">
        <v>17.641999999999999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44440</v>
      </c>
      <c r="E1417" s="184">
        <v>11.629</v>
      </c>
      <c r="F1417" s="184">
        <v>0.59079999999999999</v>
      </c>
      <c r="G1417" s="184">
        <v>2.7477999999999998</v>
      </c>
      <c r="H1417" s="184">
        <v>3.5880000000000001</v>
      </c>
      <c r="I1417" s="184">
        <v>1.8613</v>
      </c>
      <c r="J1417" s="184">
        <v>1.5570999999999999</v>
      </c>
      <c r="K1417" s="184">
        <v>10.4778</v>
      </c>
      <c r="L1417" s="184"/>
      <c r="M1417" s="184"/>
      <c r="N1417" s="184"/>
      <c r="O1417" s="184"/>
      <c r="P1417" s="184"/>
      <c r="Q1417" s="184">
        <v>16.29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44440</v>
      </c>
      <c r="E1418" s="184">
        <v>69.316000000000003</v>
      </c>
      <c r="F1418" s="184">
        <v>0.73099999999999998</v>
      </c>
      <c r="G1418" s="184">
        <v>2.8519000000000001</v>
      </c>
      <c r="H1418" s="184">
        <v>3.8660000000000001</v>
      </c>
      <c r="I1418" s="184">
        <v>2.8031000000000001</v>
      </c>
      <c r="J1418" s="184">
        <v>2.44</v>
      </c>
      <c r="K1418" s="184">
        <v>13.3893</v>
      </c>
      <c r="L1418" s="184">
        <v>21.720199999999998</v>
      </c>
      <c r="M1418" s="184">
        <v>45.286099999999998</v>
      </c>
      <c r="N1418" s="184">
        <v>72.3078</v>
      </c>
      <c r="O1418" s="184">
        <v>19.888000000000002</v>
      </c>
      <c r="P1418" s="184">
        <v>17.259399999999999</v>
      </c>
      <c r="Q1418" s="184">
        <v>14.3529</v>
      </c>
      <c r="R1418" s="184">
        <v>38.808900000000001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44440</v>
      </c>
      <c r="E1419" s="184">
        <v>76.734999999999999</v>
      </c>
      <c r="F1419" s="184">
        <v>0.73380000000000001</v>
      </c>
      <c r="G1419" s="184">
        <v>2.8687999999999998</v>
      </c>
      <c r="H1419" s="184">
        <v>3.8883000000000001</v>
      </c>
      <c r="I1419" s="184">
        <v>2.8509000000000002</v>
      </c>
      <c r="J1419" s="184">
        <v>2.5539999999999998</v>
      </c>
      <c r="K1419" s="184">
        <v>13.7455</v>
      </c>
      <c r="L1419" s="184">
        <v>22.499600000000001</v>
      </c>
      <c r="M1419" s="184">
        <v>46.6648</v>
      </c>
      <c r="N1419" s="184">
        <v>74.473100000000002</v>
      </c>
      <c r="O1419" s="184">
        <v>21.408100000000001</v>
      </c>
      <c r="P1419" s="184">
        <v>18.762699999999999</v>
      </c>
      <c r="Q1419" s="184">
        <v>21.7636</v>
      </c>
      <c r="R1419" s="184">
        <v>40.563000000000002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44440</v>
      </c>
      <c r="E1420" s="184">
        <v>220.79</v>
      </c>
      <c r="F1420" s="184">
        <v>0.39100000000000001</v>
      </c>
      <c r="G1420" s="184">
        <v>2.5070999999999999</v>
      </c>
      <c r="H1420" s="184">
        <v>3.5697999999999999</v>
      </c>
      <c r="I1420" s="184">
        <v>1.6108</v>
      </c>
      <c r="J1420" s="184">
        <v>2.1892</v>
      </c>
      <c r="K1420" s="184">
        <v>11.764099999999999</v>
      </c>
      <c r="L1420" s="184">
        <v>18.908899999999999</v>
      </c>
      <c r="M1420" s="184">
        <v>35.015000000000001</v>
      </c>
      <c r="N1420" s="184">
        <v>54.539099999999998</v>
      </c>
      <c r="O1420" s="184">
        <v>13.3056</v>
      </c>
      <c r="P1420" s="184">
        <v>16.3627</v>
      </c>
      <c r="Q1420" s="184">
        <v>20.8066</v>
      </c>
      <c r="R1420" s="184">
        <v>31.817</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44440</v>
      </c>
      <c r="E1421" s="184">
        <v>203.76</v>
      </c>
      <c r="F1421" s="184">
        <v>0.38429999999999997</v>
      </c>
      <c r="G1421" s="184">
        <v>2.4897999999999998</v>
      </c>
      <c r="H1421" s="184">
        <v>3.5470999999999999</v>
      </c>
      <c r="I1421" s="184">
        <v>1.5650999999999999</v>
      </c>
      <c r="J1421" s="184">
        <v>2.0790999999999999</v>
      </c>
      <c r="K1421" s="184">
        <v>11.435600000000001</v>
      </c>
      <c r="L1421" s="184">
        <v>18.217700000000001</v>
      </c>
      <c r="M1421" s="184">
        <v>33.867699999999999</v>
      </c>
      <c r="N1421" s="184">
        <v>52.800899999999999</v>
      </c>
      <c r="O1421" s="184">
        <v>12.010899999999999</v>
      </c>
      <c r="P1421" s="184">
        <v>15.1632</v>
      </c>
      <c r="Q1421" s="184">
        <v>19.309000000000001</v>
      </c>
      <c r="R1421" s="184">
        <v>30.279800000000002</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44440</v>
      </c>
      <c r="E1422" s="184">
        <v>17.516100000000002</v>
      </c>
      <c r="F1422" s="184">
        <v>0.2777</v>
      </c>
      <c r="G1422" s="184">
        <v>2.4981</v>
      </c>
      <c r="H1422" s="184">
        <v>3.3685</v>
      </c>
      <c r="I1422" s="184">
        <v>1.8023</v>
      </c>
      <c r="J1422" s="184">
        <v>-0.1163</v>
      </c>
      <c r="K1422" s="184">
        <v>11.9232</v>
      </c>
      <c r="L1422" s="184">
        <v>23.969200000000001</v>
      </c>
      <c r="M1422" s="184">
        <v>51.023000000000003</v>
      </c>
      <c r="N1422" s="184">
        <v>68.725800000000007</v>
      </c>
      <c r="O1422" s="184">
        <v>19.666399999999999</v>
      </c>
      <c r="P1422" s="184"/>
      <c r="Q1422" s="184">
        <v>16.903600000000001</v>
      </c>
      <c r="R1422" s="184">
        <v>38.833599999999997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44440</v>
      </c>
      <c r="E1423" s="184">
        <v>16.448</v>
      </c>
      <c r="F1423" s="184">
        <v>0.27310000000000001</v>
      </c>
      <c r="G1423" s="184">
        <v>2.4746000000000001</v>
      </c>
      <c r="H1423" s="184">
        <v>3.3361000000000001</v>
      </c>
      <c r="I1423" s="184">
        <v>1.74</v>
      </c>
      <c r="J1423" s="184">
        <v>-0.25890000000000002</v>
      </c>
      <c r="K1423" s="184">
        <v>11.4476</v>
      </c>
      <c r="L1423" s="184">
        <v>22.941700000000001</v>
      </c>
      <c r="M1423" s="184">
        <v>49.189599999999999</v>
      </c>
      <c r="N1423" s="184">
        <v>66.008899999999997</v>
      </c>
      <c r="O1423" s="184">
        <v>17.6965</v>
      </c>
      <c r="P1423" s="184"/>
      <c r="Q1423" s="184">
        <v>14.8721</v>
      </c>
      <c r="R1423" s="184">
        <v>36.621000000000002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44440</v>
      </c>
      <c r="E1424" s="184">
        <v>20.692</v>
      </c>
      <c r="F1424" s="184">
        <v>0.22770000000000001</v>
      </c>
      <c r="G1424" s="184">
        <v>2.8174000000000001</v>
      </c>
      <c r="H1424" s="184">
        <v>3.9329000000000001</v>
      </c>
      <c r="I1424" s="184">
        <v>2.3292999999999999</v>
      </c>
      <c r="J1424" s="184">
        <v>2.6593</v>
      </c>
      <c r="K1424" s="184">
        <v>13.4803</v>
      </c>
      <c r="L1424" s="184">
        <v>25.125499999999999</v>
      </c>
      <c r="M1424" s="184">
        <v>51.834499999999998</v>
      </c>
      <c r="N1424" s="184">
        <v>78.563999999999993</v>
      </c>
      <c r="O1424" s="184"/>
      <c r="P1424" s="184"/>
      <c r="Q1424" s="184">
        <v>41.4741</v>
      </c>
      <c r="R1424" s="184">
        <v>43.920200000000001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44440</v>
      </c>
      <c r="E1425" s="184">
        <v>20.010000000000002</v>
      </c>
      <c r="F1425" s="184">
        <v>0.22040000000000001</v>
      </c>
      <c r="G1425" s="184">
        <v>2.7946</v>
      </c>
      <c r="H1425" s="184">
        <v>3.9049</v>
      </c>
      <c r="I1425" s="184">
        <v>2.2692000000000001</v>
      </c>
      <c r="J1425" s="184">
        <v>2.5259999999999998</v>
      </c>
      <c r="K1425" s="184">
        <v>13.07</v>
      </c>
      <c r="L1425" s="184">
        <v>24.2163</v>
      </c>
      <c r="M1425" s="184">
        <v>50.146299999999997</v>
      </c>
      <c r="N1425" s="184">
        <v>75.896600000000007</v>
      </c>
      <c r="O1425" s="184"/>
      <c r="P1425" s="184"/>
      <c r="Q1425" s="184">
        <v>39.229799999999997</v>
      </c>
      <c r="R1425" s="184">
        <v>41.651600000000002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44440</v>
      </c>
      <c r="E1426" s="184">
        <v>43.420699999999997</v>
      </c>
      <c r="F1426" s="184">
        <v>0.39929999999999999</v>
      </c>
      <c r="G1426" s="184">
        <v>3.2294999999999998</v>
      </c>
      <c r="H1426" s="184">
        <v>3.9895</v>
      </c>
      <c r="I1426" s="184">
        <v>3.0074000000000001</v>
      </c>
      <c r="J1426" s="184">
        <v>5.3289</v>
      </c>
      <c r="K1426" s="184">
        <v>16.016200000000001</v>
      </c>
      <c r="L1426" s="184">
        <v>21.8813</v>
      </c>
      <c r="M1426" s="184">
        <v>41.435000000000002</v>
      </c>
      <c r="N1426" s="184">
        <v>63.171900000000001</v>
      </c>
      <c r="O1426" s="184">
        <v>13.8781</v>
      </c>
      <c r="P1426" s="184">
        <v>12.7515</v>
      </c>
      <c r="Q1426" s="184">
        <v>21.552299999999999</v>
      </c>
      <c r="R1426" s="184">
        <v>30.4086</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44440</v>
      </c>
      <c r="E1427" s="184">
        <v>39.5501</v>
      </c>
      <c r="F1427" s="184">
        <v>0.3957</v>
      </c>
      <c r="G1427" s="184">
        <v>3.2120000000000002</v>
      </c>
      <c r="H1427" s="184">
        <v>3.9645999999999999</v>
      </c>
      <c r="I1427" s="184">
        <v>2.9586000000000001</v>
      </c>
      <c r="J1427" s="184">
        <v>5.2115999999999998</v>
      </c>
      <c r="K1427" s="184">
        <v>15.658099999999999</v>
      </c>
      <c r="L1427" s="184">
        <v>21.120200000000001</v>
      </c>
      <c r="M1427" s="184">
        <v>40.081699999999998</v>
      </c>
      <c r="N1427" s="184">
        <v>61.07</v>
      </c>
      <c r="O1427" s="184">
        <v>12.508599999999999</v>
      </c>
      <c r="P1427" s="184">
        <v>11.345800000000001</v>
      </c>
      <c r="Q1427" s="184">
        <v>20.053100000000001</v>
      </c>
      <c r="R1427" s="184">
        <v>28.8215</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44440</v>
      </c>
      <c r="E1428" s="184">
        <v>1953.8782000000001</v>
      </c>
      <c r="F1428" s="184">
        <v>0.12720000000000001</v>
      </c>
      <c r="G1428" s="184">
        <v>2.5480999999999998</v>
      </c>
      <c r="H1428" s="184">
        <v>3.7351000000000001</v>
      </c>
      <c r="I1428" s="184">
        <v>2.5707</v>
      </c>
      <c r="J1428" s="184">
        <v>2.6989000000000001</v>
      </c>
      <c r="K1428" s="184">
        <v>16.814499999999999</v>
      </c>
      <c r="L1428" s="184">
        <v>23.807200000000002</v>
      </c>
      <c r="M1428" s="184">
        <v>47.472200000000001</v>
      </c>
      <c r="N1428" s="184">
        <v>67.722800000000007</v>
      </c>
      <c r="O1428" s="184">
        <v>19.411999999999999</v>
      </c>
      <c r="P1428" s="184">
        <v>16.959199999999999</v>
      </c>
      <c r="Q1428" s="184">
        <v>22.571899999999999</v>
      </c>
      <c r="R1428" s="184">
        <v>36.9009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44440</v>
      </c>
      <c r="E1429" s="184">
        <v>2075.0079000000001</v>
      </c>
      <c r="F1429" s="184">
        <v>0.12909999999999999</v>
      </c>
      <c r="G1429" s="184">
        <v>2.5579000000000001</v>
      </c>
      <c r="H1429" s="184">
        <v>3.7486999999999999</v>
      </c>
      <c r="I1429" s="184">
        <v>2.5975999999999999</v>
      </c>
      <c r="J1429" s="184">
        <v>2.7633000000000001</v>
      </c>
      <c r="K1429" s="184">
        <v>17.024100000000001</v>
      </c>
      <c r="L1429" s="184">
        <v>24.264700000000001</v>
      </c>
      <c r="M1429" s="184">
        <v>48.271799999999999</v>
      </c>
      <c r="N1429" s="184">
        <v>68.940299999999993</v>
      </c>
      <c r="O1429" s="184">
        <v>20.2056</v>
      </c>
      <c r="P1429" s="184">
        <v>17.784500000000001</v>
      </c>
      <c r="Q1429" s="184">
        <v>17.690200000000001</v>
      </c>
      <c r="R1429" s="184">
        <v>37.846200000000003</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44440</v>
      </c>
      <c r="E1430" s="184">
        <v>44.7</v>
      </c>
      <c r="F1430" s="184">
        <v>0.15679999999999999</v>
      </c>
      <c r="G1430" s="184">
        <v>3.0903999999999998</v>
      </c>
      <c r="H1430" s="184">
        <v>4.1715</v>
      </c>
      <c r="I1430" s="184">
        <v>2.5228999999999999</v>
      </c>
      <c r="J1430" s="184">
        <v>3.7845</v>
      </c>
      <c r="K1430" s="184">
        <v>18.097799999999999</v>
      </c>
      <c r="L1430" s="184">
        <v>31.936199999999999</v>
      </c>
      <c r="M1430" s="184">
        <v>61.255400000000002</v>
      </c>
      <c r="N1430" s="184">
        <v>94.771199999999993</v>
      </c>
      <c r="O1430" s="184">
        <v>28.781400000000001</v>
      </c>
      <c r="P1430" s="184">
        <v>21.4757</v>
      </c>
      <c r="Q1430" s="184">
        <v>21.303599999999999</v>
      </c>
      <c r="R1430" s="184">
        <v>61.976500000000001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44440</v>
      </c>
      <c r="E1431" s="184">
        <v>40.770000000000003</v>
      </c>
      <c r="F1431" s="184">
        <v>0.1474</v>
      </c>
      <c r="G1431" s="184">
        <v>3.0586000000000002</v>
      </c>
      <c r="H1431" s="184">
        <v>4.1379000000000001</v>
      </c>
      <c r="I1431" s="184">
        <v>2.4628999999999999</v>
      </c>
      <c r="J1431" s="184">
        <v>3.6086</v>
      </c>
      <c r="K1431" s="184">
        <v>17.526700000000002</v>
      </c>
      <c r="L1431" s="184">
        <v>30.673100000000002</v>
      </c>
      <c r="M1431" s="184">
        <v>58.885399999999997</v>
      </c>
      <c r="N1431" s="184">
        <v>91.139200000000002</v>
      </c>
      <c r="O1431" s="184">
        <v>26.635300000000001</v>
      </c>
      <c r="P1431" s="184">
        <v>19.560099999999998</v>
      </c>
      <c r="Q1431" s="184">
        <v>19.872299999999999</v>
      </c>
      <c r="R1431" s="184">
        <v>59.075899999999997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44440</v>
      </c>
      <c r="E1432" s="184">
        <v>17.309999999999999</v>
      </c>
      <c r="F1432" s="184">
        <v>0.52259999999999995</v>
      </c>
      <c r="G1432" s="184">
        <v>3.5907</v>
      </c>
      <c r="H1432" s="184">
        <v>4.5289999999999999</v>
      </c>
      <c r="I1432" s="184">
        <v>2.669</v>
      </c>
      <c r="J1432" s="184">
        <v>3.0971000000000002</v>
      </c>
      <c r="K1432" s="184">
        <v>13.9566</v>
      </c>
      <c r="L1432" s="184">
        <v>23.642900000000001</v>
      </c>
      <c r="M1432" s="184">
        <v>46.199300000000001</v>
      </c>
      <c r="N1432" s="184">
        <v>68.713499999999996</v>
      </c>
      <c r="O1432" s="184"/>
      <c r="P1432" s="184"/>
      <c r="Q1432" s="184">
        <v>38.788699999999999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44440</v>
      </c>
      <c r="E1433" s="184">
        <v>16.760000000000002</v>
      </c>
      <c r="F1433" s="184">
        <v>0.47960000000000003</v>
      </c>
      <c r="G1433" s="184">
        <v>3.5207000000000002</v>
      </c>
      <c r="H1433" s="184">
        <v>4.4888000000000003</v>
      </c>
      <c r="I1433" s="184">
        <v>2.5703999999999998</v>
      </c>
      <c r="J1433" s="184">
        <v>2.9483999999999999</v>
      </c>
      <c r="K1433" s="184">
        <v>13.3965</v>
      </c>
      <c r="L1433" s="184">
        <v>22.604199999999999</v>
      </c>
      <c r="M1433" s="184">
        <v>44.110100000000003</v>
      </c>
      <c r="N1433" s="184">
        <v>65.6126</v>
      </c>
      <c r="O1433" s="184"/>
      <c r="P1433" s="184"/>
      <c r="Q1433" s="184">
        <v>36.137300000000003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44440</v>
      </c>
      <c r="E1434" s="184">
        <v>109.78879999999999</v>
      </c>
      <c r="F1434" s="184">
        <v>0.63629999999999998</v>
      </c>
      <c r="G1434" s="184">
        <v>2.5994999999999999</v>
      </c>
      <c r="H1434" s="184">
        <v>4.0572999999999997</v>
      </c>
      <c r="I1434" s="184">
        <v>3.0895000000000001</v>
      </c>
      <c r="J1434" s="184">
        <v>-0.50439999999999996</v>
      </c>
      <c r="K1434" s="184">
        <v>9.8284000000000002</v>
      </c>
      <c r="L1434" s="184">
        <v>34.169699999999999</v>
      </c>
      <c r="M1434" s="184">
        <v>53.223700000000001</v>
      </c>
      <c r="N1434" s="184">
        <v>79.935299999999998</v>
      </c>
      <c r="O1434" s="184">
        <v>22.111000000000001</v>
      </c>
      <c r="P1434" s="184">
        <v>18.8752</v>
      </c>
      <c r="Q1434" s="184">
        <v>12.381399999999999</v>
      </c>
      <c r="R1434" s="184">
        <v>46.987499999999997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44440</v>
      </c>
      <c r="E1435" s="184">
        <v>115.819</v>
      </c>
      <c r="F1435" s="184">
        <v>0.64190000000000003</v>
      </c>
      <c r="G1435" s="184">
        <v>2.6288</v>
      </c>
      <c r="H1435" s="184">
        <v>4.0987999999999998</v>
      </c>
      <c r="I1435" s="184">
        <v>3.1707999999999998</v>
      </c>
      <c r="J1435" s="184">
        <v>-0.3291</v>
      </c>
      <c r="K1435" s="184">
        <v>10.4002</v>
      </c>
      <c r="L1435" s="184">
        <v>35.858400000000003</v>
      </c>
      <c r="M1435" s="184">
        <v>55.6203</v>
      </c>
      <c r="N1435" s="184">
        <v>83.484099999999998</v>
      </c>
      <c r="O1435" s="184">
        <v>23.941800000000001</v>
      </c>
      <c r="P1435" s="184">
        <v>20.0242</v>
      </c>
      <c r="Q1435" s="184">
        <v>16.621400000000001</v>
      </c>
      <c r="R1435" s="184">
        <v>49.743600000000001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44440</v>
      </c>
      <c r="E1436" s="184">
        <v>140.09979999999999</v>
      </c>
      <c r="F1436" s="184">
        <v>0.80610000000000004</v>
      </c>
      <c r="G1436" s="184">
        <v>3.4956</v>
      </c>
      <c r="H1436" s="184">
        <v>4.5827</v>
      </c>
      <c r="I1436" s="184">
        <v>3.9973999999999998</v>
      </c>
      <c r="J1436" s="184">
        <v>3.069</v>
      </c>
      <c r="K1436" s="184">
        <v>14.596500000000001</v>
      </c>
      <c r="L1436" s="184">
        <v>21.6358</v>
      </c>
      <c r="M1436" s="184">
        <v>49.383699999999997</v>
      </c>
      <c r="N1436" s="184">
        <v>79.218999999999994</v>
      </c>
      <c r="O1436" s="184">
        <v>19.4405</v>
      </c>
      <c r="P1436" s="184">
        <v>14.2334</v>
      </c>
      <c r="Q1436" s="184">
        <v>20.4893</v>
      </c>
      <c r="R1436" s="184">
        <v>41.115200000000002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44440</v>
      </c>
      <c r="E1437" s="184">
        <v>129.31489999999999</v>
      </c>
      <c r="F1437" s="184">
        <v>0.80369999999999997</v>
      </c>
      <c r="G1437" s="184">
        <v>3.484</v>
      </c>
      <c r="H1437" s="184">
        <v>4.5664999999999996</v>
      </c>
      <c r="I1437" s="184">
        <v>3.9647000000000001</v>
      </c>
      <c r="J1437" s="184">
        <v>2.9887999999999999</v>
      </c>
      <c r="K1437" s="184">
        <v>14.332599999999999</v>
      </c>
      <c r="L1437" s="184">
        <v>21.0733</v>
      </c>
      <c r="M1437" s="184">
        <v>48.360700000000001</v>
      </c>
      <c r="N1437" s="184">
        <v>77.643299999999996</v>
      </c>
      <c r="O1437" s="184">
        <v>18.391400000000001</v>
      </c>
      <c r="P1437" s="184">
        <v>13.109</v>
      </c>
      <c r="Q1437" s="184">
        <v>16.8491</v>
      </c>
      <c r="R1437" s="184">
        <v>39.839700000000001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44440</v>
      </c>
      <c r="E1438" s="184">
        <v>688.0376</v>
      </c>
      <c r="F1438" s="184">
        <v>0.2712</v>
      </c>
      <c r="G1438" s="184">
        <v>2.8014999999999999</v>
      </c>
      <c r="H1438" s="184">
        <v>3.7938000000000001</v>
      </c>
      <c r="I1438" s="184">
        <v>2.4780000000000002</v>
      </c>
      <c r="J1438" s="184">
        <v>3.7321</v>
      </c>
      <c r="K1438" s="184">
        <v>14.6614</v>
      </c>
      <c r="L1438" s="184">
        <v>17.954499999999999</v>
      </c>
      <c r="M1438" s="184">
        <v>39.972099999999998</v>
      </c>
      <c r="N1438" s="184">
        <v>60.2682</v>
      </c>
      <c r="O1438" s="184">
        <v>10.681699999999999</v>
      </c>
      <c r="P1438" s="184">
        <v>11.1105</v>
      </c>
      <c r="Q1438" s="184">
        <v>24.749199999999998</v>
      </c>
      <c r="R1438" s="184">
        <v>27.8141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44440</v>
      </c>
      <c r="E1439" s="184">
        <v>726.77480000000003</v>
      </c>
      <c r="F1439" s="184">
        <v>0.2732</v>
      </c>
      <c r="G1439" s="184">
        <v>2.8121999999999998</v>
      </c>
      <c r="H1439" s="184">
        <v>3.8090000000000002</v>
      </c>
      <c r="I1439" s="184">
        <v>2.508</v>
      </c>
      <c r="J1439" s="184">
        <v>3.802</v>
      </c>
      <c r="K1439" s="184">
        <v>14.893599999999999</v>
      </c>
      <c r="L1439" s="184">
        <v>18.456800000000001</v>
      </c>
      <c r="M1439" s="184">
        <v>40.837600000000002</v>
      </c>
      <c r="N1439" s="184">
        <v>61.577599999999997</v>
      </c>
      <c r="O1439" s="184">
        <v>11.5707</v>
      </c>
      <c r="P1439" s="184">
        <v>11.934699999999999</v>
      </c>
      <c r="Q1439" s="184">
        <v>17.9468</v>
      </c>
      <c r="R1439" s="184">
        <v>28.8386</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44440</v>
      </c>
      <c r="E1440" s="184">
        <v>238.6678</v>
      </c>
      <c r="F1440" s="184">
        <v>0.59530000000000005</v>
      </c>
      <c r="G1440" s="184">
        <v>3.5265</v>
      </c>
      <c r="H1440" s="184">
        <v>4.5018000000000002</v>
      </c>
      <c r="I1440" s="184">
        <v>2.6345999999999998</v>
      </c>
      <c r="J1440" s="184">
        <v>4.5578000000000003</v>
      </c>
      <c r="K1440" s="184">
        <v>15.662599999999999</v>
      </c>
      <c r="L1440" s="184">
        <v>23.3249</v>
      </c>
      <c r="M1440" s="184">
        <v>42.3461</v>
      </c>
      <c r="N1440" s="184">
        <v>67.504900000000006</v>
      </c>
      <c r="O1440" s="184">
        <v>19.101600000000001</v>
      </c>
      <c r="P1440" s="184">
        <v>16.706299999999999</v>
      </c>
      <c r="Q1440" s="184">
        <v>12.376300000000001</v>
      </c>
      <c r="R1440" s="184">
        <v>35.339700000000001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44440</v>
      </c>
      <c r="E1441" s="184">
        <v>258.83710000000002</v>
      </c>
      <c r="F1441" s="184">
        <v>0.59860000000000002</v>
      </c>
      <c r="G1441" s="184">
        <v>3.5444</v>
      </c>
      <c r="H1441" s="184">
        <v>4.5267999999999997</v>
      </c>
      <c r="I1441" s="184">
        <v>2.6833999999999998</v>
      </c>
      <c r="J1441" s="184">
        <v>4.6745000000000001</v>
      </c>
      <c r="K1441" s="184">
        <v>16.019200000000001</v>
      </c>
      <c r="L1441" s="184">
        <v>24.0733</v>
      </c>
      <c r="M1441" s="184">
        <v>43.638599999999997</v>
      </c>
      <c r="N1441" s="184">
        <v>69.535700000000006</v>
      </c>
      <c r="O1441" s="184">
        <v>20.604299999999999</v>
      </c>
      <c r="P1441" s="184">
        <v>17.9542</v>
      </c>
      <c r="Q1441" s="184">
        <v>21.075299999999999</v>
      </c>
      <c r="R1441" s="184">
        <v>37.082999999999998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44440</v>
      </c>
      <c r="E1442" s="184">
        <v>74.03</v>
      </c>
      <c r="F1442" s="184">
        <v>0.54330000000000001</v>
      </c>
      <c r="G1442" s="184">
        <v>2.7195999999999998</v>
      </c>
      <c r="H1442" s="184">
        <v>4.0477999999999996</v>
      </c>
      <c r="I1442" s="184">
        <v>2.1808000000000001</v>
      </c>
      <c r="J1442" s="184">
        <v>-0.25600000000000001</v>
      </c>
      <c r="K1442" s="184">
        <v>8.5484000000000009</v>
      </c>
      <c r="L1442" s="184">
        <v>17.470600000000001</v>
      </c>
      <c r="M1442" s="184">
        <v>36.159599999999998</v>
      </c>
      <c r="N1442" s="184">
        <v>52.8598</v>
      </c>
      <c r="O1442" s="184">
        <v>15.046200000000001</v>
      </c>
      <c r="P1442" s="184">
        <v>15.955500000000001</v>
      </c>
      <c r="Q1442" s="184">
        <v>17.933700000000002</v>
      </c>
      <c r="R1442" s="184">
        <v>35.500399999999999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44440</v>
      </c>
      <c r="E1443" s="184">
        <v>71.14</v>
      </c>
      <c r="F1443" s="184">
        <v>0.53700000000000003</v>
      </c>
      <c r="G1443" s="184">
        <v>2.7143999999999999</v>
      </c>
      <c r="H1443" s="184">
        <v>4.0362999999999998</v>
      </c>
      <c r="I1443" s="184">
        <v>2.1686000000000001</v>
      </c>
      <c r="J1443" s="184">
        <v>-0.29430000000000001</v>
      </c>
      <c r="K1443" s="184">
        <v>8.4451000000000001</v>
      </c>
      <c r="L1443" s="184">
        <v>17.238</v>
      </c>
      <c r="M1443" s="184">
        <v>35.789299999999997</v>
      </c>
      <c r="N1443" s="184">
        <v>52.301400000000001</v>
      </c>
      <c r="O1443" s="184">
        <v>14.561199999999999</v>
      </c>
      <c r="P1443" s="184">
        <v>15.4777</v>
      </c>
      <c r="Q1443" s="184">
        <v>7.5350999999999999</v>
      </c>
      <c r="R1443" s="184">
        <v>34.962299999999999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44440</v>
      </c>
      <c r="E1444" s="184">
        <v>27.02</v>
      </c>
      <c r="F1444" s="184">
        <v>0.3715</v>
      </c>
      <c r="G1444" s="184">
        <v>3.5646</v>
      </c>
      <c r="H1444" s="184">
        <v>4.8506</v>
      </c>
      <c r="I1444" s="184">
        <v>3.2086000000000001</v>
      </c>
      <c r="J1444" s="184">
        <v>4.0030999999999999</v>
      </c>
      <c r="K1444" s="184">
        <v>19.557500000000001</v>
      </c>
      <c r="L1444" s="184">
        <v>28.912199999999999</v>
      </c>
      <c r="M1444" s="184">
        <v>53.261499999999998</v>
      </c>
      <c r="N1444" s="184">
        <v>78.114699999999999</v>
      </c>
      <c r="O1444" s="184"/>
      <c r="P1444" s="184"/>
      <c r="Q1444" s="184">
        <v>99.060500000000005</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44440</v>
      </c>
      <c r="E1445" s="184">
        <v>26.57</v>
      </c>
      <c r="F1445" s="184">
        <v>0.37780000000000002</v>
      </c>
      <c r="G1445" s="184">
        <v>3.5464000000000002</v>
      </c>
      <c r="H1445" s="184">
        <v>4.8540000000000001</v>
      </c>
      <c r="I1445" s="184">
        <v>3.1844999999999999</v>
      </c>
      <c r="J1445" s="184">
        <v>3.8702000000000001</v>
      </c>
      <c r="K1445" s="184">
        <v>19.148</v>
      </c>
      <c r="L1445" s="184">
        <v>27.986499999999999</v>
      </c>
      <c r="M1445" s="184">
        <v>51.828600000000002</v>
      </c>
      <c r="N1445" s="184">
        <v>76.076899999999995</v>
      </c>
      <c r="O1445" s="184"/>
      <c r="P1445" s="184"/>
      <c r="Q1445" s="184">
        <v>96.758499999999998</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44440</v>
      </c>
      <c r="E1446" s="184">
        <v>194.19810000000001</v>
      </c>
      <c r="F1446" s="184">
        <v>0.6069</v>
      </c>
      <c r="G1446" s="184">
        <v>3.6269</v>
      </c>
      <c r="H1446" s="184">
        <v>4.9344999999999999</v>
      </c>
      <c r="I1446" s="184">
        <v>3.3033999999999999</v>
      </c>
      <c r="J1446" s="184">
        <v>3.4765999999999999</v>
      </c>
      <c r="K1446" s="184">
        <v>16.761900000000001</v>
      </c>
      <c r="L1446" s="184">
        <v>24.886399999999998</v>
      </c>
      <c r="M1446" s="184">
        <v>45.376800000000003</v>
      </c>
      <c r="N1446" s="184">
        <v>71.105800000000002</v>
      </c>
      <c r="O1446" s="184">
        <v>19.5381</v>
      </c>
      <c r="P1446" s="184">
        <v>15.7804</v>
      </c>
      <c r="Q1446" s="184">
        <v>21.321999999999999</v>
      </c>
      <c r="R1446" s="184">
        <v>42.239800000000002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44440</v>
      </c>
      <c r="E1447" s="184">
        <v>132.43727565987299</v>
      </c>
      <c r="F1447" s="184">
        <v>0.6069</v>
      </c>
      <c r="G1447" s="184">
        <v>3.6269999999999998</v>
      </c>
      <c r="H1447" s="184">
        <v>4.9345999999999997</v>
      </c>
      <c r="I1447" s="184">
        <v>3.3035000000000001</v>
      </c>
      <c r="J1447" s="184">
        <v>3.4769000000000001</v>
      </c>
      <c r="K1447" s="184">
        <v>16.7623</v>
      </c>
      <c r="L1447" s="184">
        <v>24.887</v>
      </c>
      <c r="M1447" s="184">
        <v>45.377499999999998</v>
      </c>
      <c r="N1447" s="184">
        <v>71.106800000000007</v>
      </c>
      <c r="O1447" s="184">
        <v>19.539400000000001</v>
      </c>
      <c r="P1447" s="184">
        <v>15.7814</v>
      </c>
      <c r="Q1447" s="184">
        <v>21.323599999999999</v>
      </c>
      <c r="R1447" s="184">
        <v>42.241999999999997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44440</v>
      </c>
      <c r="E1448" s="184">
        <v>180.773</v>
      </c>
      <c r="F1448" s="184">
        <v>0.60399999999999998</v>
      </c>
      <c r="G1448" s="184">
        <v>3.6137000000000001</v>
      </c>
      <c r="H1448" s="184">
        <v>4.9153000000000002</v>
      </c>
      <c r="I1448" s="184">
        <v>3.2650999999999999</v>
      </c>
      <c r="J1448" s="184">
        <v>3.3803000000000001</v>
      </c>
      <c r="K1448" s="184">
        <v>16.480499999999999</v>
      </c>
      <c r="L1448" s="184">
        <v>24.291</v>
      </c>
      <c r="M1448" s="184">
        <v>44.361400000000003</v>
      </c>
      <c r="N1448" s="184">
        <v>69.505099999999999</v>
      </c>
      <c r="O1448" s="184">
        <v>18.494</v>
      </c>
      <c r="P1448" s="184">
        <v>14.7423</v>
      </c>
      <c r="Q1448" s="184">
        <v>16.374600000000001</v>
      </c>
      <c r="R1448" s="184">
        <v>40.977200000000003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44440</v>
      </c>
      <c r="E1449" s="184">
        <v>198.38927083873199</v>
      </c>
      <c r="F1449" s="184">
        <v>0.60399999999999998</v>
      </c>
      <c r="G1449" s="184">
        <v>3.6137000000000001</v>
      </c>
      <c r="H1449" s="184">
        <v>4.9153000000000002</v>
      </c>
      <c r="I1449" s="184">
        <v>3.2650999999999999</v>
      </c>
      <c r="J1449" s="184">
        <v>3.3803000000000001</v>
      </c>
      <c r="K1449" s="184">
        <v>16.480499999999999</v>
      </c>
      <c r="L1449" s="184">
        <v>24.2913</v>
      </c>
      <c r="M1449" s="184">
        <v>44.361699999999999</v>
      </c>
      <c r="N1449" s="184">
        <v>69.505300000000005</v>
      </c>
      <c r="O1449" s="184">
        <v>18.494</v>
      </c>
      <c r="P1449" s="184">
        <v>14.742699999999999</v>
      </c>
      <c r="Q1449" s="184">
        <v>18.7166</v>
      </c>
      <c r="R1449" s="184">
        <v>40.9773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0.48422857142857145</v>
      </c>
      <c r="G1450" s="186">
        <v>3.0579267857142867</v>
      </c>
      <c r="H1450" s="186">
        <v>4.1179303571428578</v>
      </c>
      <c r="I1450" s="186">
        <v>2.723833928571429</v>
      </c>
      <c r="J1450" s="186">
        <v>2.5955571428571429</v>
      </c>
      <c r="K1450" s="186">
        <v>14.161714285714282</v>
      </c>
      <c r="L1450" s="186">
        <v>23.046066666666675</v>
      </c>
      <c r="M1450" s="186">
        <v>44.524633333333334</v>
      </c>
      <c r="N1450" s="186">
        <v>67.858983333333327</v>
      </c>
      <c r="O1450" s="186">
        <v>17.657777083333333</v>
      </c>
      <c r="P1450" s="186">
        <v>16.088309090909089</v>
      </c>
      <c r="Q1450" s="186">
        <v>22.132253571428567</v>
      </c>
      <c r="R1450" s="186">
        <v>37.701510000000006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0.47725000000000001</v>
      </c>
      <c r="G1451" s="186">
        <v>3.0964999999999998</v>
      </c>
      <c r="H1451" s="186">
        <v>4.0525500000000001</v>
      </c>
      <c r="I1451" s="186">
        <v>2.5841500000000002</v>
      </c>
      <c r="J1451" s="186">
        <v>2.54</v>
      </c>
      <c r="K1451" s="186">
        <v>14.385549999999999</v>
      </c>
      <c r="L1451" s="186">
        <v>22.923749999999998</v>
      </c>
      <c r="M1451" s="186">
        <v>44.710049999999995</v>
      </c>
      <c r="N1451" s="186">
        <v>67.9846</v>
      </c>
      <c r="O1451" s="186">
        <v>18.177250000000001</v>
      </c>
      <c r="P1451" s="186">
        <v>15.868449999999999</v>
      </c>
      <c r="Q1451" s="186">
        <v>19.806100000000001</v>
      </c>
      <c r="R1451" s="186">
        <v>37.161649999999995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44440</v>
      </c>
      <c r="E1454" s="184">
        <v>289.84730000000002</v>
      </c>
      <c r="F1454" s="184">
        <v>5.6425000000000001</v>
      </c>
      <c r="G1454" s="184">
        <v>4.2084000000000001</v>
      </c>
      <c r="H1454" s="184">
        <v>4.5284000000000004</v>
      </c>
      <c r="I1454" s="184">
        <v>4.3364000000000003</v>
      </c>
      <c r="J1454" s="184">
        <v>4.2317</v>
      </c>
      <c r="K1454" s="184">
        <v>4.1135000000000002</v>
      </c>
      <c r="L1454" s="184">
        <v>4.2079000000000004</v>
      </c>
      <c r="M1454" s="184">
        <v>3.9173</v>
      </c>
      <c r="N1454" s="184">
        <v>4.093</v>
      </c>
      <c r="O1454" s="184">
        <v>6.718</v>
      </c>
      <c r="P1454" s="184">
        <v>6.8501000000000003</v>
      </c>
      <c r="Q1454" s="184">
        <v>6.9229000000000003</v>
      </c>
      <c r="R1454" s="184">
        <v>5.7023999999999999</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44440</v>
      </c>
      <c r="E1455" s="184">
        <v>292.22030000000001</v>
      </c>
      <c r="F1455" s="184">
        <v>5.7591000000000001</v>
      </c>
      <c r="G1455" s="184">
        <v>4.3318000000000003</v>
      </c>
      <c r="H1455" s="184">
        <v>4.6505999999999998</v>
      </c>
      <c r="I1455" s="184">
        <v>4.4577999999999998</v>
      </c>
      <c r="J1455" s="184">
        <v>4.3482000000000003</v>
      </c>
      <c r="K1455" s="184">
        <v>4.2213000000000003</v>
      </c>
      <c r="L1455" s="184">
        <v>4.3090999999999999</v>
      </c>
      <c r="M1455" s="184">
        <v>4.0252999999999997</v>
      </c>
      <c r="N1455" s="184">
        <v>4.2061000000000002</v>
      </c>
      <c r="O1455" s="184">
        <v>6.8468</v>
      </c>
      <c r="P1455" s="184">
        <v>6.9734999999999996</v>
      </c>
      <c r="Q1455" s="184">
        <v>7.7793000000000001</v>
      </c>
      <c r="R1455" s="184">
        <v>5.8251999999999997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44440</v>
      </c>
      <c r="E1456" s="184">
        <v>1126.0300999999999</v>
      </c>
      <c r="F1456" s="184">
        <v>5.7058999999999997</v>
      </c>
      <c r="G1456" s="184">
        <v>4.6486000000000001</v>
      </c>
      <c r="H1456" s="184">
        <v>4.7363999999999997</v>
      </c>
      <c r="I1456" s="184">
        <v>4.4558</v>
      </c>
      <c r="J1456" s="184">
        <v>4.3056000000000001</v>
      </c>
      <c r="K1456" s="184">
        <v>4.1619000000000002</v>
      </c>
      <c r="L1456" s="184">
        <v>4.2068000000000003</v>
      </c>
      <c r="M1456" s="184">
        <v>3.9763000000000002</v>
      </c>
      <c r="N1456" s="184">
        <v>4.1368999999999998</v>
      </c>
      <c r="O1456" s="184"/>
      <c r="P1456" s="184"/>
      <c r="Q1456" s="184">
        <v>5.8902000000000001</v>
      </c>
      <c r="R1456" s="184">
        <v>5.7149999999999999</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44440</v>
      </c>
      <c r="E1457" s="184">
        <v>1122.5719999999999</v>
      </c>
      <c r="F1457" s="184">
        <v>5.5575999999999999</v>
      </c>
      <c r="G1457" s="184">
        <v>4.4930000000000003</v>
      </c>
      <c r="H1457" s="184">
        <v>4.5797999999999996</v>
      </c>
      <c r="I1457" s="184">
        <v>4.2983000000000002</v>
      </c>
      <c r="J1457" s="184">
        <v>4.1529999999999996</v>
      </c>
      <c r="K1457" s="184">
        <v>4.0106999999999999</v>
      </c>
      <c r="L1457" s="184">
        <v>4.0406000000000004</v>
      </c>
      <c r="M1457" s="184">
        <v>3.8136999999999999</v>
      </c>
      <c r="N1457" s="184">
        <v>3.9758</v>
      </c>
      <c r="O1457" s="184"/>
      <c r="P1457" s="184"/>
      <c r="Q1457" s="184">
        <v>5.7332999999999998</v>
      </c>
      <c r="R1457" s="184">
        <v>5.5582000000000003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44440</v>
      </c>
      <c r="E1458" s="184">
        <v>1105.2184999999999</v>
      </c>
      <c r="F1458" s="184">
        <v>4.3070000000000004</v>
      </c>
      <c r="G1458" s="184">
        <v>3.911</v>
      </c>
      <c r="H1458" s="184">
        <v>3.444</v>
      </c>
      <c r="I1458" s="184">
        <v>3.7351000000000001</v>
      </c>
      <c r="J1458" s="184">
        <v>3.7637</v>
      </c>
      <c r="K1458" s="184">
        <v>3.2339000000000002</v>
      </c>
      <c r="L1458" s="184">
        <v>3.109</v>
      </c>
      <c r="M1458" s="184">
        <v>3.0261</v>
      </c>
      <c r="N1458" s="184">
        <v>3.1709999999999998</v>
      </c>
      <c r="O1458" s="184"/>
      <c r="P1458" s="184"/>
      <c r="Q1458" s="184">
        <v>4.6406000000000001</v>
      </c>
      <c r="R1458" s="184">
        <v>4.1986999999999997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44440</v>
      </c>
      <c r="E1459" s="184">
        <v>1097.8368</v>
      </c>
      <c r="F1459" s="184">
        <v>4.0167000000000002</v>
      </c>
      <c r="G1459" s="184">
        <v>3.6211000000000002</v>
      </c>
      <c r="H1459" s="184">
        <v>3.1537000000000002</v>
      </c>
      <c r="I1459" s="184">
        <v>3.4447000000000001</v>
      </c>
      <c r="J1459" s="184">
        <v>3.4727999999999999</v>
      </c>
      <c r="K1459" s="184">
        <v>2.9502000000000002</v>
      </c>
      <c r="L1459" s="184">
        <v>2.8126000000000002</v>
      </c>
      <c r="M1459" s="184">
        <v>2.7216</v>
      </c>
      <c r="N1459" s="184">
        <v>2.8418999999999999</v>
      </c>
      <c r="O1459" s="184"/>
      <c r="P1459" s="184"/>
      <c r="Q1459" s="184">
        <v>4.3231000000000002</v>
      </c>
      <c r="R1459" s="184">
        <v>3.8822999999999999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44440</v>
      </c>
      <c r="E1460" s="184">
        <v>42.863100000000003</v>
      </c>
      <c r="F1460" s="184">
        <v>8.6027000000000005</v>
      </c>
      <c r="G1460" s="184">
        <v>4.7035999999999998</v>
      </c>
      <c r="H1460" s="184">
        <v>4.3830999999999998</v>
      </c>
      <c r="I1460" s="184">
        <v>4.3746</v>
      </c>
      <c r="J1460" s="184">
        <v>4.3470000000000004</v>
      </c>
      <c r="K1460" s="184">
        <v>4.2717999999999998</v>
      </c>
      <c r="L1460" s="184">
        <v>4.4996</v>
      </c>
      <c r="M1460" s="184">
        <v>3.9918999999999998</v>
      </c>
      <c r="N1460" s="184">
        <v>3.9685000000000001</v>
      </c>
      <c r="O1460" s="184">
        <v>6.4932999999999996</v>
      </c>
      <c r="P1460" s="184">
        <v>6.4935</v>
      </c>
      <c r="Q1460" s="184">
        <v>7.3493000000000004</v>
      </c>
      <c r="R1460" s="184">
        <v>5.3909000000000002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44440</v>
      </c>
      <c r="E1461" s="184">
        <v>41.976399999999998</v>
      </c>
      <c r="F1461" s="184">
        <v>8.3495000000000008</v>
      </c>
      <c r="G1461" s="184">
        <v>4.4896000000000003</v>
      </c>
      <c r="H1461" s="184">
        <v>4.1646999999999998</v>
      </c>
      <c r="I1461" s="184">
        <v>4.1555</v>
      </c>
      <c r="J1461" s="184">
        <v>4.1258999999999997</v>
      </c>
      <c r="K1461" s="184">
        <v>4.0502000000000002</v>
      </c>
      <c r="L1461" s="184">
        <v>4.2836999999999996</v>
      </c>
      <c r="M1461" s="184">
        <v>3.7629999999999999</v>
      </c>
      <c r="N1461" s="184">
        <v>3.7406999999999999</v>
      </c>
      <c r="O1461" s="184">
        <v>6.2481</v>
      </c>
      <c r="P1461" s="184">
        <v>6.2404999999999999</v>
      </c>
      <c r="Q1461" s="184">
        <v>6.7577999999999996</v>
      </c>
      <c r="R1461" s="184">
        <v>5.1593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44440</v>
      </c>
      <c r="E1462" s="184">
        <v>24.76</v>
      </c>
      <c r="F1462" s="184">
        <v>8.9945000000000004</v>
      </c>
      <c r="G1462" s="184">
        <v>4.7793999999999999</v>
      </c>
      <c r="H1462" s="184">
        <v>4.4894999999999996</v>
      </c>
      <c r="I1462" s="184">
        <v>4.0708000000000002</v>
      </c>
      <c r="J1462" s="184">
        <v>4.3276000000000003</v>
      </c>
      <c r="K1462" s="184">
        <v>4.0613999999999999</v>
      </c>
      <c r="L1462" s="184">
        <v>4.04</v>
      </c>
      <c r="M1462" s="184">
        <v>3.7464</v>
      </c>
      <c r="N1462" s="184">
        <v>3.7942</v>
      </c>
      <c r="O1462" s="184">
        <v>9.2552000000000003</v>
      </c>
      <c r="P1462" s="184">
        <v>7.2203999999999997</v>
      </c>
      <c r="Q1462" s="184">
        <v>8.0085999999999995</v>
      </c>
      <c r="R1462" s="184">
        <v>5.7194000000000003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44440</v>
      </c>
      <c r="E1463" s="184">
        <v>19.751300000000001</v>
      </c>
      <c r="F1463" s="184">
        <v>8.1328999999999994</v>
      </c>
      <c r="G1463" s="184">
        <v>3.9937999999999998</v>
      </c>
      <c r="H1463" s="184">
        <v>3.7250000000000001</v>
      </c>
      <c r="I1463" s="184">
        <v>3.3174000000000001</v>
      </c>
      <c r="J1463" s="184">
        <v>3.5167000000000002</v>
      </c>
      <c r="K1463" s="184">
        <v>3.2789000000000001</v>
      </c>
      <c r="L1463" s="184">
        <v>3.2511999999999999</v>
      </c>
      <c r="M1463" s="184">
        <v>2.9462999999999999</v>
      </c>
      <c r="N1463" s="184">
        <v>2.9942000000000002</v>
      </c>
      <c r="O1463" s="184">
        <v>8.4254999999999995</v>
      </c>
      <c r="P1463" s="184">
        <v>6.6763000000000003</v>
      </c>
      <c r="Q1463" s="184">
        <v>5.2938000000000001</v>
      </c>
      <c r="R1463" s="184">
        <v>4.9074</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44440</v>
      </c>
      <c r="E1464" s="184">
        <v>23.0778</v>
      </c>
      <c r="F1464" s="184">
        <v>8.2262000000000004</v>
      </c>
      <c r="G1464" s="184">
        <v>4.0194999999999999</v>
      </c>
      <c r="H1464" s="184">
        <v>3.7307000000000001</v>
      </c>
      <c r="I1464" s="184">
        <v>3.3142999999999998</v>
      </c>
      <c r="J1464" s="184">
        <v>3.5146000000000002</v>
      </c>
      <c r="K1464" s="184">
        <v>3.2829999999999999</v>
      </c>
      <c r="L1464" s="184">
        <v>3.2526000000000002</v>
      </c>
      <c r="M1464" s="184">
        <v>2.9464000000000001</v>
      </c>
      <c r="N1464" s="184">
        <v>2.9937</v>
      </c>
      <c r="O1464" s="184">
        <v>8.4250000000000007</v>
      </c>
      <c r="P1464" s="184">
        <v>6.4554999999999998</v>
      </c>
      <c r="Q1464" s="184">
        <v>6.5461</v>
      </c>
      <c r="R1464" s="184">
        <v>4.907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44440</v>
      </c>
      <c r="E1465" s="184">
        <v>39.5642</v>
      </c>
      <c r="F1465" s="184">
        <v>7.5664999999999996</v>
      </c>
      <c r="G1465" s="184">
        <v>4.2276999999999996</v>
      </c>
      <c r="H1465" s="184">
        <v>3.9832000000000001</v>
      </c>
      <c r="I1465" s="184">
        <v>4.0721999999999996</v>
      </c>
      <c r="J1465" s="184">
        <v>4.0853999999999999</v>
      </c>
      <c r="K1465" s="184">
        <v>3.9702000000000002</v>
      </c>
      <c r="L1465" s="184">
        <v>3.9462000000000002</v>
      </c>
      <c r="M1465" s="184">
        <v>3.6444999999999999</v>
      </c>
      <c r="N1465" s="184">
        <v>3.7056</v>
      </c>
      <c r="O1465" s="184">
        <v>6.5404999999999998</v>
      </c>
      <c r="P1465" s="184">
        <v>6.8044000000000002</v>
      </c>
      <c r="Q1465" s="184">
        <v>7.2816999999999998</v>
      </c>
      <c r="R1465" s="184">
        <v>5.3662000000000001</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44440</v>
      </c>
      <c r="E1466" s="184">
        <v>40.629300000000001</v>
      </c>
      <c r="F1466" s="184">
        <v>7.8174999999999999</v>
      </c>
      <c r="G1466" s="184">
        <v>4.3867000000000003</v>
      </c>
      <c r="H1466" s="184">
        <v>4.1486000000000001</v>
      </c>
      <c r="I1466" s="184">
        <v>4.242</v>
      </c>
      <c r="J1466" s="184">
        <v>4.2549999999999999</v>
      </c>
      <c r="K1466" s="184">
        <v>4.1371000000000002</v>
      </c>
      <c r="L1466" s="184">
        <v>4.1115000000000004</v>
      </c>
      <c r="M1466" s="184">
        <v>3.8071000000000002</v>
      </c>
      <c r="N1466" s="184">
        <v>3.8677000000000001</v>
      </c>
      <c r="O1466" s="184">
        <v>6.7073</v>
      </c>
      <c r="P1466" s="184">
        <v>6.9813999999999998</v>
      </c>
      <c r="Q1466" s="184">
        <v>7.9294000000000002</v>
      </c>
      <c r="R1466" s="184">
        <v>5.5304000000000002</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44440</v>
      </c>
      <c r="E1467" s="184">
        <v>4493.3095999999996</v>
      </c>
      <c r="F1467" s="184">
        <v>5.6847000000000003</v>
      </c>
      <c r="G1467" s="184">
        <v>4.3792</v>
      </c>
      <c r="H1467" s="184">
        <v>4.5471000000000004</v>
      </c>
      <c r="I1467" s="184">
        <v>4.3677999999999999</v>
      </c>
      <c r="J1467" s="184">
        <v>4.2081999999999997</v>
      </c>
      <c r="K1467" s="184">
        <v>4.0407000000000002</v>
      </c>
      <c r="L1467" s="184">
        <v>4.1920999999999999</v>
      </c>
      <c r="M1467" s="184">
        <v>3.8429000000000002</v>
      </c>
      <c r="N1467" s="184">
        <v>3.9428000000000001</v>
      </c>
      <c r="O1467" s="184">
        <v>6.6196999999999999</v>
      </c>
      <c r="P1467" s="184">
        <v>6.6540999999999997</v>
      </c>
      <c r="Q1467" s="184">
        <v>7.1220999999999997</v>
      </c>
      <c r="R1467" s="184">
        <v>5.6467999999999998</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44440</v>
      </c>
      <c r="E1468" s="184">
        <v>4552.2254999999996</v>
      </c>
      <c r="F1468" s="184">
        <v>5.8243999999999998</v>
      </c>
      <c r="G1468" s="184">
        <v>4.5194000000000001</v>
      </c>
      <c r="H1468" s="184">
        <v>4.6872999999999996</v>
      </c>
      <c r="I1468" s="184">
        <v>4.5072999999999999</v>
      </c>
      <c r="J1468" s="184">
        <v>4.3484999999999996</v>
      </c>
      <c r="K1468" s="184">
        <v>4.1821999999999999</v>
      </c>
      <c r="L1468" s="184">
        <v>4.335</v>
      </c>
      <c r="M1468" s="184">
        <v>3.9870999999999999</v>
      </c>
      <c r="N1468" s="184">
        <v>4.0879000000000003</v>
      </c>
      <c r="O1468" s="184">
        <v>6.8072999999999997</v>
      </c>
      <c r="P1468" s="184">
        <v>6.8521000000000001</v>
      </c>
      <c r="Q1468" s="184">
        <v>7.6634000000000002</v>
      </c>
      <c r="R1468" s="184">
        <v>5.8196000000000003</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44440</v>
      </c>
      <c r="E1469" s="184">
        <v>297.86500000000001</v>
      </c>
      <c r="F1469" s="184">
        <v>6.3364000000000003</v>
      </c>
      <c r="G1469" s="184">
        <v>4.468</v>
      </c>
      <c r="H1469" s="184">
        <v>5.2481999999999998</v>
      </c>
      <c r="I1469" s="184">
        <v>4.5716999999999999</v>
      </c>
      <c r="J1469" s="184">
        <v>4.1589</v>
      </c>
      <c r="K1469" s="184">
        <v>3.9584999999999999</v>
      </c>
      <c r="L1469" s="184">
        <v>4.0204000000000004</v>
      </c>
      <c r="M1469" s="184">
        <v>3.7547999999999999</v>
      </c>
      <c r="N1469" s="184">
        <v>3.8877999999999999</v>
      </c>
      <c r="O1469" s="184">
        <v>6.4428999999999998</v>
      </c>
      <c r="P1469" s="184">
        <v>6.6422999999999996</v>
      </c>
      <c r="Q1469" s="184">
        <v>7.2976000000000001</v>
      </c>
      <c r="R1469" s="184">
        <v>5.4626999999999999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44440</v>
      </c>
      <c r="E1470" s="184">
        <v>300.25979999999998</v>
      </c>
      <c r="F1470" s="184">
        <v>6.4682000000000004</v>
      </c>
      <c r="G1470" s="184">
        <v>4.5881999999999996</v>
      </c>
      <c r="H1470" s="184">
        <v>5.3681000000000001</v>
      </c>
      <c r="I1470" s="184">
        <v>4.6920000000000002</v>
      </c>
      <c r="J1470" s="184">
        <v>4.2796000000000003</v>
      </c>
      <c r="K1470" s="184">
        <v>4.0796999999999999</v>
      </c>
      <c r="L1470" s="184">
        <v>4.1429</v>
      </c>
      <c r="M1470" s="184">
        <v>3.8782000000000001</v>
      </c>
      <c r="N1470" s="184">
        <v>4.0125000000000002</v>
      </c>
      <c r="O1470" s="184">
        <v>6.5697999999999999</v>
      </c>
      <c r="P1470" s="184">
        <v>6.7626999999999997</v>
      </c>
      <c r="Q1470" s="184">
        <v>7.6132</v>
      </c>
      <c r="R1470" s="184">
        <v>5.5881999999999996</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44440</v>
      </c>
      <c r="E1471" s="184">
        <v>34.179299999999998</v>
      </c>
      <c r="F1471" s="184">
        <v>6.3017000000000003</v>
      </c>
      <c r="G1471" s="184">
        <v>4.4878999999999998</v>
      </c>
      <c r="H1471" s="184">
        <v>4.1070000000000002</v>
      </c>
      <c r="I1471" s="184">
        <v>4.0336999999999996</v>
      </c>
      <c r="J1471" s="184">
        <v>4.0077999999999996</v>
      </c>
      <c r="K1471" s="184">
        <v>3.8062999999999998</v>
      </c>
      <c r="L1471" s="184">
        <v>3.9554</v>
      </c>
      <c r="M1471" s="184">
        <v>3.6865000000000001</v>
      </c>
      <c r="N1471" s="184">
        <v>3.7302</v>
      </c>
      <c r="O1471" s="184">
        <v>6.1139999999999999</v>
      </c>
      <c r="P1471" s="184">
        <v>6.3827999999999996</v>
      </c>
      <c r="Q1471" s="184">
        <v>7.5476000000000001</v>
      </c>
      <c r="R1471" s="184">
        <v>5.2586000000000004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44440</v>
      </c>
      <c r="E1472" s="184">
        <v>32.313600000000001</v>
      </c>
      <c r="F1472" s="184">
        <v>5.6486999999999998</v>
      </c>
      <c r="G1472" s="184">
        <v>3.8199000000000001</v>
      </c>
      <c r="H1472" s="184">
        <v>3.4554999999999998</v>
      </c>
      <c r="I1472" s="184">
        <v>3.3687999999999998</v>
      </c>
      <c r="J1472" s="184">
        <v>3.3405</v>
      </c>
      <c r="K1472" s="184">
        <v>3.1282999999999999</v>
      </c>
      <c r="L1472" s="184">
        <v>3.2679</v>
      </c>
      <c r="M1472" s="184">
        <v>2.9792999999999998</v>
      </c>
      <c r="N1472" s="184">
        <v>2.9998</v>
      </c>
      <c r="O1472" s="184">
        <v>5.3509000000000002</v>
      </c>
      <c r="P1472" s="184">
        <v>5.6810999999999998</v>
      </c>
      <c r="Q1472" s="184">
        <v>6.5278999999999998</v>
      </c>
      <c r="R1472" s="184">
        <v>4.4828000000000001</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44440</v>
      </c>
      <c r="E1475" s="184">
        <v>2430.3537999999999</v>
      </c>
      <c r="F1475" s="184">
        <v>8.1777999999999995</v>
      </c>
      <c r="G1475" s="184">
        <v>4.0052000000000003</v>
      </c>
      <c r="H1475" s="184">
        <v>3.7496</v>
      </c>
      <c r="I1475" s="184">
        <v>4.0602999999999998</v>
      </c>
      <c r="J1475" s="184">
        <v>4.0026000000000002</v>
      </c>
      <c r="K1475" s="184">
        <v>3.8292999999999999</v>
      </c>
      <c r="L1475" s="184">
        <v>4.0723000000000003</v>
      </c>
      <c r="M1475" s="184">
        <v>3.6760999999999999</v>
      </c>
      <c r="N1475" s="184">
        <v>3.6951000000000001</v>
      </c>
      <c r="O1475" s="184">
        <v>5.9450000000000003</v>
      </c>
      <c r="P1475" s="184">
        <v>6.3422000000000001</v>
      </c>
      <c r="Q1475" s="184">
        <v>7.6683000000000003</v>
      </c>
      <c r="R1475" s="184">
        <v>5.1353999999999997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44440</v>
      </c>
      <c r="E1476" s="184">
        <v>2487.7204999999999</v>
      </c>
      <c r="F1476" s="184">
        <v>8.5279000000000007</v>
      </c>
      <c r="G1476" s="184">
        <v>4.3560999999999996</v>
      </c>
      <c r="H1476" s="184">
        <v>4.1002999999999998</v>
      </c>
      <c r="I1476" s="184">
        <v>4.4111000000000002</v>
      </c>
      <c r="J1476" s="184">
        <v>4.3540999999999999</v>
      </c>
      <c r="K1476" s="184">
        <v>4.1828000000000003</v>
      </c>
      <c r="L1476" s="184">
        <v>4.4302999999999999</v>
      </c>
      <c r="M1476" s="184">
        <v>4.0365000000000002</v>
      </c>
      <c r="N1476" s="184">
        <v>4.0587999999999997</v>
      </c>
      <c r="O1476" s="184">
        <v>6.2618999999999998</v>
      </c>
      <c r="P1476" s="184">
        <v>6.6406000000000001</v>
      </c>
      <c r="Q1476" s="184">
        <v>8.0284999999999993</v>
      </c>
      <c r="R1476" s="184">
        <v>5.4771999999999998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44440</v>
      </c>
      <c r="E1479" s="184">
        <v>3522.9668999999999</v>
      </c>
      <c r="F1479" s="184">
        <v>6.12</v>
      </c>
      <c r="G1479" s="184">
        <v>4.3091999999999997</v>
      </c>
      <c r="H1479" s="184">
        <v>4.0967000000000002</v>
      </c>
      <c r="I1479" s="184">
        <v>4.1426999999999996</v>
      </c>
      <c r="J1479" s="184">
        <v>4.0831999999999997</v>
      </c>
      <c r="K1479" s="184">
        <v>3.9916999999999998</v>
      </c>
      <c r="L1479" s="184">
        <v>3.97</v>
      </c>
      <c r="M1479" s="184">
        <v>3.7199</v>
      </c>
      <c r="N1479" s="184">
        <v>3.8959999999999999</v>
      </c>
      <c r="O1479" s="184">
        <v>6.3163999999999998</v>
      </c>
      <c r="P1479" s="184">
        <v>6.5669000000000004</v>
      </c>
      <c r="Q1479" s="184">
        <v>7.1855000000000002</v>
      </c>
      <c r="R1479" s="184">
        <v>5.1851000000000003</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44440</v>
      </c>
      <c r="E1480" s="184">
        <v>3541.2402000000002</v>
      </c>
      <c r="F1480" s="184">
        <v>6.1924999999999999</v>
      </c>
      <c r="G1480" s="184">
        <v>4.3825000000000003</v>
      </c>
      <c r="H1480" s="184">
        <v>4.1700999999999997</v>
      </c>
      <c r="I1480" s="184">
        <v>4.2161999999999997</v>
      </c>
      <c r="J1480" s="184">
        <v>4.1577999999999999</v>
      </c>
      <c r="K1480" s="184">
        <v>4.0667</v>
      </c>
      <c r="L1480" s="184">
        <v>4.0530999999999997</v>
      </c>
      <c r="M1480" s="184">
        <v>3.8111000000000002</v>
      </c>
      <c r="N1480" s="184">
        <v>3.9874000000000001</v>
      </c>
      <c r="O1480" s="184">
        <v>6.3996000000000004</v>
      </c>
      <c r="P1480" s="184">
        <v>6.6387999999999998</v>
      </c>
      <c r="Q1480" s="184">
        <v>7.5622999999999996</v>
      </c>
      <c r="R1480" s="184">
        <v>5.2801999999999998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44440</v>
      </c>
      <c r="E1481" s="184">
        <v>32.662366881655899</v>
      </c>
      <c r="F1481" s="184">
        <v>8.0472999999999999</v>
      </c>
      <c r="G1481" s="184">
        <v>4.3605999999999998</v>
      </c>
      <c r="H1481" s="184">
        <v>4.2896999999999998</v>
      </c>
      <c r="I1481" s="184">
        <v>4.3893000000000004</v>
      </c>
      <c r="J1481" s="184">
        <v>4.1295999999999999</v>
      </c>
      <c r="K1481" s="184">
        <v>3.7017000000000002</v>
      </c>
      <c r="L1481" s="184">
        <v>3.5127000000000002</v>
      </c>
      <c r="M1481" s="184">
        <v>3.3475000000000001</v>
      </c>
      <c r="N1481" s="184">
        <v>3.5207000000000002</v>
      </c>
      <c r="O1481" s="184">
        <v>6.5106999999999999</v>
      </c>
      <c r="P1481" s="184">
        <v>7.1561000000000003</v>
      </c>
      <c r="Q1481" s="184">
        <v>7.9368999999999996</v>
      </c>
      <c r="R1481" s="184">
        <v>6.1402999999999999</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44440</v>
      </c>
      <c r="E1482" s="184">
        <v>31.552872356382199</v>
      </c>
      <c r="F1482" s="184">
        <v>7.6360000000000001</v>
      </c>
      <c r="G1482" s="184">
        <v>3.8887</v>
      </c>
      <c r="H1482" s="184">
        <v>3.82</v>
      </c>
      <c r="I1482" s="184">
        <v>3.9098000000000002</v>
      </c>
      <c r="J1482" s="184">
        <v>3.6452</v>
      </c>
      <c r="K1482" s="184">
        <v>3.2168999999999999</v>
      </c>
      <c r="L1482" s="184">
        <v>3.0253000000000001</v>
      </c>
      <c r="M1482" s="184">
        <v>2.8584000000000001</v>
      </c>
      <c r="N1482" s="184">
        <v>3.0261999999999998</v>
      </c>
      <c r="O1482" s="184">
        <v>6.0067000000000004</v>
      </c>
      <c r="P1482" s="184">
        <v>6.6353999999999997</v>
      </c>
      <c r="Q1482" s="184">
        <v>7.4116999999999997</v>
      </c>
      <c r="R1482" s="184">
        <v>5.6311999999999998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44440</v>
      </c>
      <c r="E1483" s="184">
        <v>3248.4339</v>
      </c>
      <c r="F1483" s="184">
        <v>6.3776000000000002</v>
      </c>
      <c r="G1483" s="184">
        <v>4.1733000000000002</v>
      </c>
      <c r="H1483" s="184">
        <v>3.9102000000000001</v>
      </c>
      <c r="I1483" s="184">
        <v>3.9184000000000001</v>
      </c>
      <c r="J1483" s="184">
        <v>4.0728999999999997</v>
      </c>
      <c r="K1483" s="184">
        <v>4.0045999999999999</v>
      </c>
      <c r="L1483" s="184">
        <v>4.0316999999999998</v>
      </c>
      <c r="M1483" s="184">
        <v>3.8561999999999999</v>
      </c>
      <c r="N1483" s="184">
        <v>3.9931000000000001</v>
      </c>
      <c r="O1483" s="184">
        <v>6.4950000000000001</v>
      </c>
      <c r="P1483" s="184">
        <v>6.6787000000000001</v>
      </c>
      <c r="Q1483" s="184">
        <v>7.5317999999999996</v>
      </c>
      <c r="R1483" s="184">
        <v>5.4051999999999998</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44440</v>
      </c>
      <c r="E1484" s="184">
        <v>3274.8665999999998</v>
      </c>
      <c r="F1484" s="184">
        <v>6.4778000000000002</v>
      </c>
      <c r="G1484" s="184">
        <v>4.2735000000000003</v>
      </c>
      <c r="H1484" s="184">
        <v>4.0103999999999997</v>
      </c>
      <c r="I1484" s="184">
        <v>4.0186000000000002</v>
      </c>
      <c r="J1484" s="184">
        <v>4.1733000000000002</v>
      </c>
      <c r="K1484" s="184">
        <v>4.1056999999999997</v>
      </c>
      <c r="L1484" s="184">
        <v>4.1337000000000002</v>
      </c>
      <c r="M1484" s="184">
        <v>3.9590999999999998</v>
      </c>
      <c r="N1484" s="184">
        <v>4.0971000000000002</v>
      </c>
      <c r="O1484" s="184">
        <v>6.6013999999999999</v>
      </c>
      <c r="P1484" s="184">
        <v>6.7854999999999999</v>
      </c>
      <c r="Q1484" s="184">
        <v>7.6353</v>
      </c>
      <c r="R1484" s="184">
        <v>5.5106000000000002</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44440</v>
      </c>
      <c r="E1485" s="184">
        <v>1070.6738</v>
      </c>
      <c r="F1485" s="184">
        <v>7.1980000000000004</v>
      </c>
      <c r="G1485" s="184">
        <v>4.3579999999999997</v>
      </c>
      <c r="H1485" s="184">
        <v>4.6696999999999997</v>
      </c>
      <c r="I1485" s="184">
        <v>4.6595000000000004</v>
      </c>
      <c r="J1485" s="184">
        <v>4.7784000000000004</v>
      </c>
      <c r="K1485" s="184">
        <v>4.2728999999999999</v>
      </c>
      <c r="L1485" s="184">
        <v>3.9925999999999999</v>
      </c>
      <c r="M1485" s="184">
        <v>3.8113999999999999</v>
      </c>
      <c r="N1485" s="184">
        <v>3.9325999999999999</v>
      </c>
      <c r="O1485" s="184"/>
      <c r="P1485" s="184"/>
      <c r="Q1485" s="184">
        <v>4.6883999999999997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44440</v>
      </c>
      <c r="E1486" s="184">
        <v>1056.894</v>
      </c>
      <c r="F1486" s="184">
        <v>6.3175999999999997</v>
      </c>
      <c r="G1486" s="184">
        <v>3.4807000000000001</v>
      </c>
      <c r="H1486" s="184">
        <v>3.7907999999999999</v>
      </c>
      <c r="I1486" s="184">
        <v>3.7776999999999998</v>
      </c>
      <c r="J1486" s="184">
        <v>3.8927999999999998</v>
      </c>
      <c r="K1486" s="184">
        <v>3.3723999999999998</v>
      </c>
      <c r="L1486" s="184">
        <v>3.0830000000000002</v>
      </c>
      <c r="M1486" s="184">
        <v>2.9022999999999999</v>
      </c>
      <c r="N1486" s="184">
        <v>3.0114000000000001</v>
      </c>
      <c r="O1486" s="184"/>
      <c r="P1486" s="184"/>
      <c r="Q1486" s="184">
        <v>3.7825000000000002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44440</v>
      </c>
      <c r="E1489" s="184">
        <v>34.774900000000002</v>
      </c>
      <c r="F1489" s="184">
        <v>5.9836999999999998</v>
      </c>
      <c r="G1489" s="184">
        <v>4.0957999999999997</v>
      </c>
      <c r="H1489" s="184">
        <v>4.0515999999999996</v>
      </c>
      <c r="I1489" s="184">
        <v>4.1901999999999999</v>
      </c>
      <c r="J1489" s="184">
        <v>4.1984000000000004</v>
      </c>
      <c r="K1489" s="184">
        <v>4.0849000000000002</v>
      </c>
      <c r="L1489" s="184">
        <v>4.1517999999999997</v>
      </c>
      <c r="M1489" s="184">
        <v>3.9335</v>
      </c>
      <c r="N1489" s="184">
        <v>4.1136999999999997</v>
      </c>
      <c r="O1489" s="184">
        <v>6.6943000000000001</v>
      </c>
      <c r="P1489" s="184">
        <v>6.9694000000000003</v>
      </c>
      <c r="Q1489" s="184">
        <v>7.9837999999999996</v>
      </c>
      <c r="R1489" s="184">
        <v>5.6402999999999999</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44440</v>
      </c>
      <c r="E1490" s="184">
        <v>33.048699999999997</v>
      </c>
      <c r="F1490" s="184">
        <v>5.5229999999999997</v>
      </c>
      <c r="G1490" s="184">
        <v>3.5800999999999998</v>
      </c>
      <c r="H1490" s="184">
        <v>3.5366</v>
      </c>
      <c r="I1490" s="184">
        <v>3.6655000000000002</v>
      </c>
      <c r="J1490" s="184">
        <v>3.6634000000000002</v>
      </c>
      <c r="K1490" s="184">
        <v>3.5501</v>
      </c>
      <c r="L1490" s="184">
        <v>3.6126</v>
      </c>
      <c r="M1490" s="184">
        <v>3.4266000000000001</v>
      </c>
      <c r="N1490" s="184">
        <v>3.5792000000000002</v>
      </c>
      <c r="O1490" s="184">
        <v>6.0826000000000002</v>
      </c>
      <c r="P1490" s="184">
        <v>6.2987000000000002</v>
      </c>
      <c r="Q1490" s="184">
        <v>7.2210000000000001</v>
      </c>
      <c r="R1490" s="184">
        <v>5.0648</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44440</v>
      </c>
      <c r="E1491" s="184">
        <v>11.8879</v>
      </c>
      <c r="F1491" s="184">
        <v>3.6848000000000001</v>
      </c>
      <c r="G1491" s="184">
        <v>3.6248</v>
      </c>
      <c r="H1491" s="184">
        <v>3.4674</v>
      </c>
      <c r="I1491" s="184">
        <v>3.5796999999999999</v>
      </c>
      <c r="J1491" s="184">
        <v>3.7155</v>
      </c>
      <c r="K1491" s="184">
        <v>3.6951999999999998</v>
      </c>
      <c r="L1491" s="184">
        <v>3.6278000000000001</v>
      </c>
      <c r="M1491" s="184">
        <v>3.5207000000000002</v>
      </c>
      <c r="N1491" s="184">
        <v>3.5748000000000002</v>
      </c>
      <c r="O1491" s="184"/>
      <c r="P1491" s="184"/>
      <c r="Q1491" s="184">
        <v>6.0709</v>
      </c>
      <c r="R1491" s="184">
        <v>4.9071999999999996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44440</v>
      </c>
      <c r="E1492" s="184">
        <v>11.8543</v>
      </c>
      <c r="F1492" s="184">
        <v>3.6951999999999998</v>
      </c>
      <c r="G1492" s="184">
        <v>3.5118</v>
      </c>
      <c r="H1492" s="184">
        <v>3.3892000000000002</v>
      </c>
      <c r="I1492" s="184">
        <v>3.4796</v>
      </c>
      <c r="J1492" s="184">
        <v>3.6227</v>
      </c>
      <c r="K1492" s="184">
        <v>3.6000999999999999</v>
      </c>
      <c r="L1492" s="184">
        <v>3.5531999999999999</v>
      </c>
      <c r="M1492" s="184">
        <v>3.4398</v>
      </c>
      <c r="N1492" s="184">
        <v>3.4903</v>
      </c>
      <c r="O1492" s="184"/>
      <c r="P1492" s="184"/>
      <c r="Q1492" s="184">
        <v>5.9686000000000003</v>
      </c>
      <c r="R1492" s="184">
        <v>4.8281999999999998</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44440</v>
      </c>
      <c r="E1493" s="184">
        <v>3737.4675000000002</v>
      </c>
      <c r="F1493" s="184">
        <v>8.5510999999999999</v>
      </c>
      <c r="G1493" s="184">
        <v>4.6689999999999996</v>
      </c>
      <c r="H1493" s="184">
        <v>4.6806999999999999</v>
      </c>
      <c r="I1493" s="184">
        <v>4.5121000000000002</v>
      </c>
      <c r="J1493" s="184">
        <v>4.4824000000000002</v>
      </c>
      <c r="K1493" s="184">
        <v>4.3869999999999996</v>
      </c>
      <c r="L1493" s="184">
        <v>4.5885999999999996</v>
      </c>
      <c r="M1493" s="184">
        <v>4.2477999999999998</v>
      </c>
      <c r="N1493" s="184">
        <v>4.3956999999999997</v>
      </c>
      <c r="O1493" s="184">
        <v>4.1416000000000004</v>
      </c>
      <c r="P1493" s="184">
        <v>5.2999000000000001</v>
      </c>
      <c r="Q1493" s="184">
        <v>6.7507999999999999</v>
      </c>
      <c r="R1493" s="184">
        <v>5.7945000000000002</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44440</v>
      </c>
      <c r="E1494" s="184">
        <v>3704.2705999999998</v>
      </c>
      <c r="F1494" s="184">
        <v>8.3704999999999998</v>
      </c>
      <c r="G1494" s="184">
        <v>4.4691000000000001</v>
      </c>
      <c r="H1494" s="184">
        <v>4.4695999999999998</v>
      </c>
      <c r="I1494" s="184">
        <v>4.2821999999999996</v>
      </c>
      <c r="J1494" s="184">
        <v>4.2754000000000003</v>
      </c>
      <c r="K1494" s="184">
        <v>4.1962999999999999</v>
      </c>
      <c r="L1494" s="184">
        <v>4.3989000000000003</v>
      </c>
      <c r="M1494" s="184">
        <v>4.0528000000000004</v>
      </c>
      <c r="N1494" s="184">
        <v>4.1942000000000004</v>
      </c>
      <c r="O1494" s="184">
        <v>3.9722</v>
      </c>
      <c r="P1494" s="184">
        <v>5.1711</v>
      </c>
      <c r="Q1494" s="184">
        <v>6.8034999999999997</v>
      </c>
      <c r="R1494" s="184">
        <v>5.6173999999999999</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44440</v>
      </c>
      <c r="E1495" s="184">
        <v>2435.1558</v>
      </c>
      <c r="F1495" s="184">
        <v>4.95</v>
      </c>
      <c r="G1495" s="184">
        <v>4.2847999999999997</v>
      </c>
      <c r="H1495" s="184">
        <v>4.0898000000000003</v>
      </c>
      <c r="I1495" s="184">
        <v>4.1798999999999999</v>
      </c>
      <c r="J1495" s="184">
        <v>4.1959999999999997</v>
      </c>
      <c r="K1495" s="184">
        <v>4.0761000000000003</v>
      </c>
      <c r="L1495" s="184">
        <v>4.1052</v>
      </c>
      <c r="M1495" s="184">
        <v>3.8946999999999998</v>
      </c>
      <c r="N1495" s="184">
        <v>4.0336999999999996</v>
      </c>
      <c r="O1495" s="184">
        <v>6.5570000000000004</v>
      </c>
      <c r="P1495" s="184">
        <v>6.7727000000000004</v>
      </c>
      <c r="Q1495" s="184">
        <v>7.6352000000000002</v>
      </c>
      <c r="R1495" s="184">
        <v>5.4725000000000001</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44440</v>
      </c>
      <c r="E1496" s="184">
        <v>2413.5309000000002</v>
      </c>
      <c r="F1496" s="184">
        <v>4.8612000000000002</v>
      </c>
      <c r="G1496" s="184">
        <v>4.1947999999999999</v>
      </c>
      <c r="H1496" s="184">
        <v>3.9996999999999998</v>
      </c>
      <c r="I1496" s="184">
        <v>4.0899000000000001</v>
      </c>
      <c r="J1496" s="184">
        <v>4.1056999999999997</v>
      </c>
      <c r="K1496" s="184">
        <v>3.9851999999999999</v>
      </c>
      <c r="L1496" s="184">
        <v>4.0141999999999998</v>
      </c>
      <c r="M1496" s="184">
        <v>3.8027000000000002</v>
      </c>
      <c r="N1496" s="184">
        <v>3.9394999999999998</v>
      </c>
      <c r="O1496" s="184">
        <v>6.4454000000000002</v>
      </c>
      <c r="P1496" s="184">
        <v>6.6558999999999999</v>
      </c>
      <c r="Q1496" s="184">
        <v>7.5171999999999999</v>
      </c>
      <c r="R1496" s="184">
        <v>5.3726000000000003</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6.5306675675675665</v>
      </c>
      <c r="G1497" s="186">
        <v>4.2187783783783779</v>
      </c>
      <c r="H1497" s="186">
        <v>4.1465675675675673</v>
      </c>
      <c r="I1497" s="186">
        <v>4.0891594594594594</v>
      </c>
      <c r="J1497" s="186">
        <v>4.0632459459459467</v>
      </c>
      <c r="K1497" s="186">
        <v>3.8718756756756747</v>
      </c>
      <c r="L1497" s="186">
        <v>3.9011216216216207</v>
      </c>
      <c r="M1497" s="186">
        <v>3.6419405405405398</v>
      </c>
      <c r="N1497" s="186">
        <v>3.7483729729729727</v>
      </c>
      <c r="O1497" s="186">
        <v>6.482555172413794</v>
      </c>
      <c r="P1497" s="186">
        <v>6.5614689655172427</v>
      </c>
      <c r="Q1497" s="186">
        <v>6.8543270270270265</v>
      </c>
      <c r="R1497" s="186">
        <v>5.3309657142857141</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6.3175999999999997</v>
      </c>
      <c r="G1498" s="186">
        <v>4.3091999999999997</v>
      </c>
      <c r="H1498" s="186">
        <v>4.1002999999999998</v>
      </c>
      <c r="I1498" s="186">
        <v>4.1555</v>
      </c>
      <c r="J1498" s="186">
        <v>4.1529999999999996</v>
      </c>
      <c r="K1498" s="186">
        <v>4.0106999999999999</v>
      </c>
      <c r="L1498" s="186">
        <v>4.04</v>
      </c>
      <c r="M1498" s="186">
        <v>3.8027000000000002</v>
      </c>
      <c r="N1498" s="186">
        <v>3.8959999999999999</v>
      </c>
      <c r="O1498" s="186">
        <v>6.4950000000000001</v>
      </c>
      <c r="P1498" s="186">
        <v>6.6540999999999997</v>
      </c>
      <c r="Q1498" s="186">
        <v>7.2816999999999998</v>
      </c>
      <c r="R1498" s="186">
        <v>5.4626999999999999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44440</v>
      </c>
      <c r="E1501" s="184">
        <v>33.210900000000002</v>
      </c>
      <c r="F1501" s="184">
        <v>-0.31009999999999999</v>
      </c>
      <c r="G1501" s="184">
        <v>1.7301</v>
      </c>
      <c r="H1501" s="184">
        <v>2.5590999999999999</v>
      </c>
      <c r="I1501" s="184">
        <v>2.7702</v>
      </c>
      <c r="J1501" s="184">
        <v>5.5974000000000004</v>
      </c>
      <c r="K1501" s="184">
        <v>10.765000000000001</v>
      </c>
      <c r="L1501" s="184">
        <v>17.917999999999999</v>
      </c>
      <c r="M1501" s="184">
        <v>25.641300000000001</v>
      </c>
      <c r="N1501" s="184">
        <v>40.0471</v>
      </c>
      <c r="O1501" s="184">
        <v>16.775300000000001</v>
      </c>
      <c r="P1501" s="184">
        <v>13.8813</v>
      </c>
      <c r="Q1501" s="184">
        <v>11.7363</v>
      </c>
      <c r="R1501" s="184">
        <v>25.180599999999998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44440</v>
      </c>
      <c r="E1502" s="184">
        <v>30.041499999999999</v>
      </c>
      <c r="F1502" s="184">
        <v>-0.31459999999999999</v>
      </c>
      <c r="G1502" s="184">
        <v>1.7087000000000001</v>
      </c>
      <c r="H1502" s="184">
        <v>2.5278999999999998</v>
      </c>
      <c r="I1502" s="184">
        <v>2.7056</v>
      </c>
      <c r="J1502" s="184">
        <v>5.4358000000000004</v>
      </c>
      <c r="K1502" s="184">
        <v>10.2805</v>
      </c>
      <c r="L1502" s="184">
        <v>16.909800000000001</v>
      </c>
      <c r="M1502" s="184">
        <v>24.088200000000001</v>
      </c>
      <c r="N1502" s="184">
        <v>37.782899999999998</v>
      </c>
      <c r="O1502" s="184">
        <v>15.2136</v>
      </c>
      <c r="P1502" s="184">
        <v>12.4262</v>
      </c>
      <c r="Q1502" s="184">
        <v>10.4841</v>
      </c>
      <c r="R1502" s="184">
        <v>23.352599999999999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44440</v>
      </c>
      <c r="E1503" s="184">
        <v>46.542999999999999</v>
      </c>
      <c r="F1503" s="184">
        <v>-0.193</v>
      </c>
      <c r="G1503" s="184">
        <v>0.96099999999999997</v>
      </c>
      <c r="H1503" s="184">
        <v>1.2486999999999999</v>
      </c>
      <c r="I1503" s="184">
        <v>1.2112000000000001</v>
      </c>
      <c r="J1503" s="184">
        <v>3.3692000000000002</v>
      </c>
      <c r="K1503" s="184">
        <v>6.9610000000000003</v>
      </c>
      <c r="L1503" s="184">
        <v>13.350899999999999</v>
      </c>
      <c r="M1503" s="184">
        <v>23.1296</v>
      </c>
      <c r="N1503" s="184">
        <v>30.252099999999999</v>
      </c>
      <c r="O1503" s="184">
        <v>12.85</v>
      </c>
      <c r="P1503" s="184">
        <v>10.986700000000001</v>
      </c>
      <c r="Q1503" s="184">
        <v>10.053900000000001</v>
      </c>
      <c r="R1503" s="184">
        <v>22.0456</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44440</v>
      </c>
      <c r="E1504" s="184">
        <v>49.488</v>
      </c>
      <c r="F1504" s="184">
        <v>-0.18959999999999999</v>
      </c>
      <c r="G1504" s="184">
        <v>0.97940000000000005</v>
      </c>
      <c r="H1504" s="184">
        <v>1.2748999999999999</v>
      </c>
      <c r="I1504" s="184">
        <v>1.2666999999999999</v>
      </c>
      <c r="J1504" s="184">
        <v>3.5032000000000001</v>
      </c>
      <c r="K1504" s="184">
        <v>7.3562000000000003</v>
      </c>
      <c r="L1504" s="184">
        <v>14.243499999999999</v>
      </c>
      <c r="M1504" s="184">
        <v>24.473099999999999</v>
      </c>
      <c r="N1504" s="184">
        <v>32.010199999999998</v>
      </c>
      <c r="O1504" s="184">
        <v>13.9183</v>
      </c>
      <c r="P1504" s="184">
        <v>11.8726</v>
      </c>
      <c r="Q1504" s="184">
        <v>11.5716</v>
      </c>
      <c r="R1504" s="184">
        <v>23.43</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44440</v>
      </c>
      <c r="E1505" s="184">
        <v>386.18729999999999</v>
      </c>
      <c r="F1505" s="184">
        <v>-0.192</v>
      </c>
      <c r="G1505" s="184">
        <v>2.5487000000000002</v>
      </c>
      <c r="H1505" s="184">
        <v>2.4708999999999999</v>
      </c>
      <c r="I1505" s="184">
        <v>2.1208</v>
      </c>
      <c r="J1505" s="184">
        <v>3.6738</v>
      </c>
      <c r="K1505" s="184">
        <v>7.4259000000000004</v>
      </c>
      <c r="L1505" s="184">
        <v>14.464700000000001</v>
      </c>
      <c r="M1505" s="184">
        <v>35.485999999999997</v>
      </c>
      <c r="N1505" s="184">
        <v>41.158999999999999</v>
      </c>
      <c r="O1505" s="184">
        <v>13.536300000000001</v>
      </c>
      <c r="P1505" s="184">
        <v>13.210599999999999</v>
      </c>
      <c r="Q1505" s="184">
        <v>21.3901</v>
      </c>
      <c r="R1505" s="184">
        <v>22.107199999999999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44440</v>
      </c>
      <c r="E1506" s="184">
        <v>413.55549999999999</v>
      </c>
      <c r="F1506" s="184">
        <v>-0.1903</v>
      </c>
      <c r="G1506" s="184">
        <v>2.5571999999999999</v>
      </c>
      <c r="H1506" s="184">
        <v>2.4826999999999999</v>
      </c>
      <c r="I1506" s="184">
        <v>2.1444000000000001</v>
      </c>
      <c r="J1506" s="184">
        <v>3.7294</v>
      </c>
      <c r="K1506" s="184">
        <v>7.5891000000000002</v>
      </c>
      <c r="L1506" s="184">
        <v>14.819000000000001</v>
      </c>
      <c r="M1506" s="184">
        <v>36.097099999999998</v>
      </c>
      <c r="N1506" s="184">
        <v>42.011800000000001</v>
      </c>
      <c r="O1506" s="184">
        <v>14.327500000000001</v>
      </c>
      <c r="P1506" s="184">
        <v>14.1349</v>
      </c>
      <c r="Q1506" s="184">
        <v>15.665800000000001</v>
      </c>
      <c r="R1506" s="184">
        <v>22.875900000000001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44440</v>
      </c>
      <c r="E1507" s="184">
        <v>10.9176</v>
      </c>
      <c r="F1507" s="184">
        <v>1.9199999999999998E-2</v>
      </c>
      <c r="G1507" s="184">
        <v>0.45639999999999997</v>
      </c>
      <c r="H1507" s="184">
        <v>0.43330000000000002</v>
      </c>
      <c r="I1507" s="184">
        <v>0.51190000000000002</v>
      </c>
      <c r="J1507" s="184">
        <v>0.9496</v>
      </c>
      <c r="K1507" s="184">
        <v>2.1004</v>
      </c>
      <c r="L1507" s="184">
        <v>5.085</v>
      </c>
      <c r="M1507" s="184">
        <v>5.7752999999999997</v>
      </c>
      <c r="N1507" s="184">
        <v>8.4699000000000009</v>
      </c>
      <c r="O1507" s="184"/>
      <c r="P1507" s="184"/>
      <c r="Q1507" s="184">
        <v>8.4953000000000003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44440</v>
      </c>
      <c r="E1508" s="184">
        <v>10.7407</v>
      </c>
      <c r="F1508" s="184">
        <v>1.49E-2</v>
      </c>
      <c r="G1508" s="184">
        <v>0.43669999999999998</v>
      </c>
      <c r="H1508" s="184">
        <v>0.40479999999999999</v>
      </c>
      <c r="I1508" s="184">
        <v>0.45450000000000002</v>
      </c>
      <c r="J1508" s="184">
        <v>0.81469999999999998</v>
      </c>
      <c r="K1508" s="184">
        <v>1.7198</v>
      </c>
      <c r="L1508" s="184">
        <v>4.2807000000000004</v>
      </c>
      <c r="M1508" s="184">
        <v>4.5781999999999998</v>
      </c>
      <c r="N1508" s="184">
        <v>6.8429000000000002</v>
      </c>
      <c r="O1508" s="184"/>
      <c r="P1508" s="184"/>
      <c r="Q1508" s="184">
        <v>6.8616000000000001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44440</v>
      </c>
      <c r="E1509" s="184">
        <v>24.567900000000002</v>
      </c>
      <c r="F1509" s="184">
        <v>0.11899999999999999</v>
      </c>
      <c r="G1509" s="184">
        <v>1.9157</v>
      </c>
      <c r="H1509" s="184">
        <v>2.2159</v>
      </c>
      <c r="I1509" s="184">
        <v>1.7447999999999999</v>
      </c>
      <c r="J1509" s="184">
        <v>4.3164999999999996</v>
      </c>
      <c r="K1509" s="184">
        <v>7.5209999999999999</v>
      </c>
      <c r="L1509" s="184">
        <v>12.859299999999999</v>
      </c>
      <c r="M1509" s="184">
        <v>19.7546</v>
      </c>
      <c r="N1509" s="184">
        <v>31.071400000000001</v>
      </c>
      <c r="O1509" s="184">
        <v>12.043100000000001</v>
      </c>
      <c r="P1509" s="184">
        <v>9.1377000000000006</v>
      </c>
      <c r="Q1509" s="184">
        <v>9.0124999999999993</v>
      </c>
      <c r="R1509" s="184">
        <v>17.756</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44440</v>
      </c>
      <c r="E1510" s="184">
        <v>27.4191</v>
      </c>
      <c r="F1510" s="184">
        <v>0.1249</v>
      </c>
      <c r="G1510" s="184">
        <v>1.946</v>
      </c>
      <c r="H1510" s="184">
        <v>2.2585999999999999</v>
      </c>
      <c r="I1510" s="184">
        <v>1.8298000000000001</v>
      </c>
      <c r="J1510" s="184">
        <v>4.5209999999999999</v>
      </c>
      <c r="K1510" s="184">
        <v>8.0922000000000001</v>
      </c>
      <c r="L1510" s="184">
        <v>14.0078</v>
      </c>
      <c r="M1510" s="184">
        <v>21.535900000000002</v>
      </c>
      <c r="N1510" s="184">
        <v>33.445799999999998</v>
      </c>
      <c r="O1510" s="184">
        <v>13.74</v>
      </c>
      <c r="P1510" s="184">
        <v>10.662699999999999</v>
      </c>
      <c r="Q1510" s="184">
        <v>9.9947999999999997</v>
      </c>
      <c r="R1510" s="184">
        <v>19.5868</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44440</v>
      </c>
      <c r="E1511" s="184">
        <v>12.9588</v>
      </c>
      <c r="F1511" s="184">
        <v>-0.21870000000000001</v>
      </c>
      <c r="G1511" s="184">
        <v>0.66420000000000001</v>
      </c>
      <c r="H1511" s="184">
        <v>0.95669999999999999</v>
      </c>
      <c r="I1511" s="184">
        <v>1.2383</v>
      </c>
      <c r="J1511" s="184">
        <v>2.9931000000000001</v>
      </c>
      <c r="K1511" s="184">
        <v>7.6311999999999998</v>
      </c>
      <c r="L1511" s="184">
        <v>13.1388</v>
      </c>
      <c r="M1511" s="184">
        <v>22.174499999999998</v>
      </c>
      <c r="N1511" s="184">
        <v>30.158100000000001</v>
      </c>
      <c r="O1511" s="184"/>
      <c r="P1511" s="184"/>
      <c r="Q1511" s="184">
        <v>29.224399999999999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44440</v>
      </c>
      <c r="E1512" s="184">
        <v>12.7476</v>
      </c>
      <c r="F1512" s="184">
        <v>-0.22309999999999999</v>
      </c>
      <c r="G1512" s="184">
        <v>0.64419999999999999</v>
      </c>
      <c r="H1512" s="184">
        <v>0.92949999999999999</v>
      </c>
      <c r="I1512" s="184">
        <v>1.1842999999999999</v>
      </c>
      <c r="J1512" s="184">
        <v>2.8613</v>
      </c>
      <c r="K1512" s="184">
        <v>7.2397999999999998</v>
      </c>
      <c r="L1512" s="184">
        <v>12.220700000000001</v>
      </c>
      <c r="M1512" s="184">
        <v>20.667899999999999</v>
      </c>
      <c r="N1512" s="184">
        <v>28.063800000000001</v>
      </c>
      <c r="O1512" s="184"/>
      <c r="P1512" s="184"/>
      <c r="Q1512" s="184">
        <v>27.140999999999998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44440</v>
      </c>
      <c r="E1513" s="184">
        <v>71.373400000000004</v>
      </c>
      <c r="F1513" s="184">
        <v>0.16880000000000001</v>
      </c>
      <c r="G1513" s="184">
        <v>1.4957</v>
      </c>
      <c r="H1513" s="184">
        <v>1.8561000000000001</v>
      </c>
      <c r="I1513" s="184">
        <v>0.74429999999999996</v>
      </c>
      <c r="J1513" s="184">
        <v>-2.6913999999999998</v>
      </c>
      <c r="K1513" s="184">
        <v>5.6226000000000003</v>
      </c>
      <c r="L1513" s="184">
        <v>33.838299999999997</v>
      </c>
      <c r="M1513" s="184">
        <v>46.313000000000002</v>
      </c>
      <c r="N1513" s="184">
        <v>56.874600000000001</v>
      </c>
      <c r="O1513" s="184">
        <v>27.128900000000002</v>
      </c>
      <c r="P1513" s="184">
        <v>17.045500000000001</v>
      </c>
      <c r="Q1513" s="184">
        <v>10.0793</v>
      </c>
      <c r="R1513" s="184">
        <v>36.876100000000001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44440</v>
      </c>
      <c r="E1514" s="184">
        <v>72.1721</v>
      </c>
      <c r="F1514" s="184">
        <v>0.17380000000000001</v>
      </c>
      <c r="G1514" s="184">
        <v>1.5219</v>
      </c>
      <c r="H1514" s="184">
        <v>1.8917999999999999</v>
      </c>
      <c r="I1514" s="184">
        <v>0.8135</v>
      </c>
      <c r="J1514" s="184">
        <v>-2.5365000000000002</v>
      </c>
      <c r="K1514" s="184">
        <v>6.1052999999999997</v>
      </c>
      <c r="L1514" s="184">
        <v>35.226700000000001</v>
      </c>
      <c r="M1514" s="184">
        <v>48.175400000000003</v>
      </c>
      <c r="N1514" s="184">
        <v>58.903199999999998</v>
      </c>
      <c r="O1514" s="184">
        <v>27.6005</v>
      </c>
      <c r="P1514" s="184">
        <v>17.306100000000001</v>
      </c>
      <c r="Q1514" s="184">
        <v>13.331300000000001</v>
      </c>
      <c r="R1514" s="184">
        <v>37.862699999999997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44440</v>
      </c>
      <c r="E1515" s="184">
        <v>39.137</v>
      </c>
      <c r="F1515" s="184">
        <v>0.32919999999999999</v>
      </c>
      <c r="G1515" s="184">
        <v>1.4438</v>
      </c>
      <c r="H1515" s="184">
        <v>1.8714999999999999</v>
      </c>
      <c r="I1515" s="184">
        <v>1.4040999999999999</v>
      </c>
      <c r="J1515" s="184">
        <v>1.6292</v>
      </c>
      <c r="K1515" s="184">
        <v>4.5206</v>
      </c>
      <c r="L1515" s="184">
        <v>10.431699999999999</v>
      </c>
      <c r="M1515" s="184">
        <v>15.9749</v>
      </c>
      <c r="N1515" s="184">
        <v>20.580300000000001</v>
      </c>
      <c r="O1515" s="184">
        <v>12.771000000000001</v>
      </c>
      <c r="P1515" s="184">
        <v>10.539199999999999</v>
      </c>
      <c r="Q1515" s="184">
        <v>11.537800000000001</v>
      </c>
      <c r="R1515" s="184">
        <v>15.415900000000001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44440</v>
      </c>
      <c r="E1516" s="184">
        <v>36.554900000000004</v>
      </c>
      <c r="F1516" s="184">
        <v>0.32719999999999999</v>
      </c>
      <c r="G1516" s="184">
        <v>1.4329000000000001</v>
      </c>
      <c r="H1516" s="184">
        <v>1.8563000000000001</v>
      </c>
      <c r="I1516" s="184">
        <v>1.375</v>
      </c>
      <c r="J1516" s="184">
        <v>1.5630999999999999</v>
      </c>
      <c r="K1516" s="184">
        <v>4.3052000000000001</v>
      </c>
      <c r="L1516" s="184">
        <v>9.9733000000000001</v>
      </c>
      <c r="M1516" s="184">
        <v>15.285299999999999</v>
      </c>
      <c r="N1516" s="184">
        <v>19.663</v>
      </c>
      <c r="O1516" s="184">
        <v>11.979900000000001</v>
      </c>
      <c r="P1516" s="184">
        <v>9.5672999999999995</v>
      </c>
      <c r="Q1516" s="184">
        <v>8.57</v>
      </c>
      <c r="R1516" s="184">
        <v>14.625400000000001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44440</v>
      </c>
      <c r="E1517" s="184">
        <v>15.395200000000001</v>
      </c>
      <c r="F1517" s="184">
        <v>0.1027</v>
      </c>
      <c r="G1517" s="184">
        <v>1.7905</v>
      </c>
      <c r="H1517" s="184">
        <v>2.3148</v>
      </c>
      <c r="I1517" s="184">
        <v>1.6680999999999999</v>
      </c>
      <c r="J1517" s="184">
        <v>3.2833000000000001</v>
      </c>
      <c r="K1517" s="184">
        <v>7.9744000000000002</v>
      </c>
      <c r="L1517" s="184">
        <v>14.062200000000001</v>
      </c>
      <c r="M1517" s="184">
        <v>27.017900000000001</v>
      </c>
      <c r="N1517" s="184">
        <v>39.880099999999999</v>
      </c>
      <c r="O1517" s="184"/>
      <c r="P1517" s="184"/>
      <c r="Q1517" s="184">
        <v>33.434100000000001</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44440</v>
      </c>
      <c r="E1518" s="184">
        <v>14.9702</v>
      </c>
      <c r="F1518" s="184">
        <v>9.7600000000000006E-2</v>
      </c>
      <c r="G1518" s="184">
        <v>1.7646999999999999</v>
      </c>
      <c r="H1518" s="184">
        <v>2.2791999999999999</v>
      </c>
      <c r="I1518" s="184">
        <v>1.5962000000000001</v>
      </c>
      <c r="J1518" s="184">
        <v>3.1139999999999999</v>
      </c>
      <c r="K1518" s="184">
        <v>7.5321999999999996</v>
      </c>
      <c r="L1518" s="184">
        <v>13.055999999999999</v>
      </c>
      <c r="M1518" s="184">
        <v>25.3093</v>
      </c>
      <c r="N1518" s="184">
        <v>37.363999999999997</v>
      </c>
      <c r="O1518" s="184"/>
      <c r="P1518" s="184"/>
      <c r="Q1518" s="184">
        <v>30.9602</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44440</v>
      </c>
      <c r="E1519" s="184">
        <v>46.580500000000001</v>
      </c>
      <c r="F1519" s="184">
        <v>-1.61E-2</v>
      </c>
      <c r="G1519" s="184">
        <v>1.3219000000000001</v>
      </c>
      <c r="H1519" s="184">
        <v>1.6289</v>
      </c>
      <c r="I1519" s="184">
        <v>1.5307999999999999</v>
      </c>
      <c r="J1519" s="184">
        <v>3.2587000000000002</v>
      </c>
      <c r="K1519" s="184">
        <v>5.9436999999999998</v>
      </c>
      <c r="L1519" s="184">
        <v>9.2210999999999999</v>
      </c>
      <c r="M1519" s="184">
        <v>14.9682</v>
      </c>
      <c r="N1519" s="184">
        <v>21.319800000000001</v>
      </c>
      <c r="O1519" s="184">
        <v>9.0602999999999998</v>
      </c>
      <c r="P1519" s="184">
        <v>8.9266000000000005</v>
      </c>
      <c r="Q1519" s="184">
        <v>8.1463000000000001</v>
      </c>
      <c r="R1519" s="184">
        <v>15.144</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44440</v>
      </c>
      <c r="E1520" s="184">
        <v>43.569299999999998</v>
      </c>
      <c r="F1520" s="184">
        <v>-1.84E-2</v>
      </c>
      <c r="G1520" s="184">
        <v>1.3109999999999999</v>
      </c>
      <c r="H1520" s="184">
        <v>1.6133999999999999</v>
      </c>
      <c r="I1520" s="184">
        <v>1.5</v>
      </c>
      <c r="J1520" s="184">
        <v>3.1856</v>
      </c>
      <c r="K1520" s="184">
        <v>5.7358000000000002</v>
      </c>
      <c r="L1520" s="184">
        <v>8.7891999999999992</v>
      </c>
      <c r="M1520" s="184">
        <v>14.2906</v>
      </c>
      <c r="N1520" s="184">
        <v>20.370200000000001</v>
      </c>
      <c r="O1520" s="184">
        <v>8.1654</v>
      </c>
      <c r="P1520" s="184">
        <v>7.9683999999999999</v>
      </c>
      <c r="Q1520" s="184">
        <v>12.2715</v>
      </c>
      <c r="R1520" s="184">
        <v>14.254099999999999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-1.9429999999999996E-2</v>
      </c>
      <c r="G1521" s="186">
        <v>1.4315349999999998</v>
      </c>
      <c r="H1521" s="186">
        <v>1.7537500000000001</v>
      </c>
      <c r="I1521" s="186">
        <v>1.4907249999999999</v>
      </c>
      <c r="J1521" s="186">
        <v>2.6285499999999993</v>
      </c>
      <c r="K1521" s="186">
        <v>6.6210950000000022</v>
      </c>
      <c r="L1521" s="186">
        <v>14.394834999999997</v>
      </c>
      <c r="M1521" s="186">
        <v>23.536815000000001</v>
      </c>
      <c r="N1521" s="186">
        <v>31.813509999999997</v>
      </c>
      <c r="O1521" s="186">
        <v>14.936435714285718</v>
      </c>
      <c r="P1521" s="186">
        <v>11.976128571428571</v>
      </c>
      <c r="Q1521" s="186">
        <v>14.998094999999998</v>
      </c>
      <c r="R1521" s="186">
        <v>22.179492857142861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-5.9999999999999984E-4</v>
      </c>
      <c r="G1522" s="186">
        <v>1.4697499999999999</v>
      </c>
      <c r="H1522" s="186">
        <v>1.8639000000000001</v>
      </c>
      <c r="I1522" s="186">
        <v>1.4520499999999998</v>
      </c>
      <c r="J1522" s="186">
        <v>3.2221500000000001</v>
      </c>
      <c r="K1522" s="186">
        <v>7.298</v>
      </c>
      <c r="L1522" s="186">
        <v>13.24485</v>
      </c>
      <c r="M1522" s="186">
        <v>22.652049999999999</v>
      </c>
      <c r="N1522" s="186">
        <v>31.540799999999997</v>
      </c>
      <c r="O1522" s="186">
        <v>13.63815</v>
      </c>
      <c r="P1522" s="186">
        <v>11.429650000000001</v>
      </c>
      <c r="Q1522" s="186">
        <v>11.5547</v>
      </c>
      <c r="R1522" s="186">
        <v>22.0764</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44440</v>
      </c>
      <c r="E1525" s="184">
        <v>160.77000000000001</v>
      </c>
      <c r="F1525" s="184">
        <v>-6.8400000000000002E-2</v>
      </c>
      <c r="G1525" s="184">
        <v>2.7021999999999999</v>
      </c>
      <c r="H1525" s="184">
        <v>3.5689000000000002</v>
      </c>
      <c r="I1525" s="184">
        <v>2.8203999999999998</v>
      </c>
      <c r="J1525" s="184">
        <v>4.1863999999999999</v>
      </c>
      <c r="K1525" s="184">
        <v>14.7128</v>
      </c>
      <c r="L1525" s="184">
        <v>22.147099999999998</v>
      </c>
      <c r="M1525" s="184">
        <v>41.547800000000002</v>
      </c>
      <c r="N1525" s="184">
        <v>63.600299999999997</v>
      </c>
      <c r="O1525" s="184">
        <v>15.874599999999999</v>
      </c>
      <c r="P1525" s="184">
        <v>13.8393</v>
      </c>
      <c r="Q1525" s="184">
        <v>16.700500000000002</v>
      </c>
      <c r="R1525" s="184">
        <v>31.206800000000001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44440</v>
      </c>
      <c r="E1526" s="184">
        <v>173.43</v>
      </c>
      <c r="F1526" s="184">
        <v>-6.3399999999999998E-2</v>
      </c>
      <c r="G1526" s="184">
        <v>2.7185999999999999</v>
      </c>
      <c r="H1526" s="184">
        <v>3.5897999999999999</v>
      </c>
      <c r="I1526" s="184">
        <v>2.8586999999999998</v>
      </c>
      <c r="J1526" s="184">
        <v>4.2748999999999997</v>
      </c>
      <c r="K1526" s="184">
        <v>14.9533</v>
      </c>
      <c r="L1526" s="184">
        <v>22.652100000000001</v>
      </c>
      <c r="M1526" s="184">
        <v>42.435899999999997</v>
      </c>
      <c r="N1526" s="184">
        <v>64.951499999999996</v>
      </c>
      <c r="O1526" s="184">
        <v>16.8462</v>
      </c>
      <c r="P1526" s="184">
        <v>14.8651</v>
      </c>
      <c r="Q1526" s="184">
        <v>15.2723</v>
      </c>
      <c r="R1526" s="184">
        <v>32.264400000000002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44440</v>
      </c>
      <c r="E1527" s="184">
        <v>74.042000000000002</v>
      </c>
      <c r="F1527" s="184">
        <v>-7.5600000000000001E-2</v>
      </c>
      <c r="G1527" s="184">
        <v>1.9174</v>
      </c>
      <c r="H1527" s="184">
        <v>2.6252</v>
      </c>
      <c r="I1527" s="184">
        <v>2.0579000000000001</v>
      </c>
      <c r="J1527" s="184">
        <v>3.6581999999999999</v>
      </c>
      <c r="K1527" s="184">
        <v>13.3163</v>
      </c>
      <c r="L1527" s="184">
        <v>22.895399999999999</v>
      </c>
      <c r="M1527" s="184">
        <v>40.737499999999997</v>
      </c>
      <c r="N1527" s="184">
        <v>58.643300000000004</v>
      </c>
      <c r="O1527" s="184">
        <v>15.836</v>
      </c>
      <c r="P1527" s="184">
        <v>14.2478</v>
      </c>
      <c r="Q1527" s="184">
        <v>13.3537</v>
      </c>
      <c r="R1527" s="184">
        <v>27.952000000000002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44440</v>
      </c>
      <c r="E1528" s="184">
        <v>83.891000000000005</v>
      </c>
      <c r="F1528" s="184">
        <v>-7.1499999999999994E-2</v>
      </c>
      <c r="G1528" s="184">
        <v>1.9380999999999999</v>
      </c>
      <c r="H1528" s="184">
        <v>2.6541000000000001</v>
      </c>
      <c r="I1528" s="184">
        <v>2.1143000000000001</v>
      </c>
      <c r="J1528" s="184">
        <v>3.7881999999999998</v>
      </c>
      <c r="K1528" s="184">
        <v>13.722799999999999</v>
      </c>
      <c r="L1528" s="184">
        <v>23.778700000000001</v>
      </c>
      <c r="M1528" s="184">
        <v>42.272500000000001</v>
      </c>
      <c r="N1528" s="184">
        <v>60.929600000000001</v>
      </c>
      <c r="O1528" s="184">
        <v>17.471699999999998</v>
      </c>
      <c r="P1528" s="184">
        <v>15.977600000000001</v>
      </c>
      <c r="Q1528" s="184">
        <v>17.428100000000001</v>
      </c>
      <c r="R1528" s="184">
        <v>29.7209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44440</v>
      </c>
      <c r="E1529" s="184">
        <v>432.32</v>
      </c>
      <c r="F1529" s="184">
        <v>0.28070000000000001</v>
      </c>
      <c r="G1529" s="184">
        <v>2.9872999999999998</v>
      </c>
      <c r="H1529" s="184">
        <v>3.3146</v>
      </c>
      <c r="I1529" s="184">
        <v>2.4138999999999999</v>
      </c>
      <c r="J1529" s="184">
        <v>2.6034999999999999</v>
      </c>
      <c r="K1529" s="184">
        <v>11.1877</v>
      </c>
      <c r="L1529" s="184">
        <v>18.0654</v>
      </c>
      <c r="M1529" s="184">
        <v>40.272599999999997</v>
      </c>
      <c r="N1529" s="184">
        <v>58.029000000000003</v>
      </c>
      <c r="O1529" s="184">
        <v>12.2943</v>
      </c>
      <c r="P1529" s="184">
        <v>13.0036</v>
      </c>
      <c r="Q1529" s="184">
        <v>15.0078</v>
      </c>
      <c r="R1529" s="184">
        <v>25.569099999999999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44440</v>
      </c>
      <c r="E1530" s="184">
        <v>466.83</v>
      </c>
      <c r="F1530" s="184">
        <v>0.28360000000000002</v>
      </c>
      <c r="G1530" s="184">
        <v>2.9984000000000002</v>
      </c>
      <c r="H1530" s="184">
        <v>3.3313000000000001</v>
      </c>
      <c r="I1530" s="184">
        <v>2.4514</v>
      </c>
      <c r="J1530" s="184">
        <v>2.6903000000000001</v>
      </c>
      <c r="K1530" s="184">
        <v>11.4445</v>
      </c>
      <c r="L1530" s="184">
        <v>18.6052</v>
      </c>
      <c r="M1530" s="184">
        <v>41.228299999999997</v>
      </c>
      <c r="N1530" s="184">
        <v>59.490900000000003</v>
      </c>
      <c r="O1530" s="184">
        <v>13.3652</v>
      </c>
      <c r="P1530" s="184">
        <v>14.164300000000001</v>
      </c>
      <c r="Q1530" s="184">
        <v>16.645199999999999</v>
      </c>
      <c r="R1530" s="184">
        <v>26.765799999999999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44440</v>
      </c>
      <c r="E1533" s="184">
        <v>77.400000000000006</v>
      </c>
      <c r="F1533" s="184">
        <v>0.1164</v>
      </c>
      <c r="G1533" s="184">
        <v>2.2187000000000001</v>
      </c>
      <c r="H1533" s="184">
        <v>3.3239999999999998</v>
      </c>
      <c r="I1533" s="184">
        <v>1.9494</v>
      </c>
      <c r="J1533" s="184">
        <v>1.3222</v>
      </c>
      <c r="K1533" s="184">
        <v>11.9954</v>
      </c>
      <c r="L1533" s="184">
        <v>23.013400000000001</v>
      </c>
      <c r="M1533" s="184">
        <v>42.305599999999998</v>
      </c>
      <c r="N1533" s="184">
        <v>63.705599999999997</v>
      </c>
      <c r="O1533" s="184">
        <v>13.6715</v>
      </c>
      <c r="P1533" s="184">
        <v>14.8019</v>
      </c>
      <c r="Q1533" s="184">
        <v>16.408999999999999</v>
      </c>
      <c r="R1533" s="184">
        <v>32.2532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44440</v>
      </c>
      <c r="E1534" s="184">
        <v>87.55</v>
      </c>
      <c r="F1534" s="184">
        <v>0.1144</v>
      </c>
      <c r="G1534" s="184">
        <v>2.2303000000000002</v>
      </c>
      <c r="H1534" s="184">
        <v>3.3403999999999998</v>
      </c>
      <c r="I1534" s="184">
        <v>1.9921</v>
      </c>
      <c r="J1534" s="184">
        <v>1.4249000000000001</v>
      </c>
      <c r="K1534" s="184">
        <v>12.3444</v>
      </c>
      <c r="L1534" s="184">
        <v>23.8156</v>
      </c>
      <c r="M1534" s="184">
        <v>43.713099999999997</v>
      </c>
      <c r="N1534" s="184">
        <v>65.908699999999996</v>
      </c>
      <c r="O1534" s="184">
        <v>15.2348</v>
      </c>
      <c r="P1534" s="184">
        <v>16.528400000000001</v>
      </c>
      <c r="Q1534" s="184">
        <v>20.167000000000002</v>
      </c>
      <c r="R1534" s="184">
        <v>33.973799999999997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44440</v>
      </c>
      <c r="E1535" s="184">
        <v>14.969799999999999</v>
      </c>
      <c r="F1535" s="184">
        <v>1.1514</v>
      </c>
      <c r="G1535" s="184">
        <v>3.6589</v>
      </c>
      <c r="H1535" s="184">
        <v>4.0784000000000002</v>
      </c>
      <c r="I1535" s="184">
        <v>2.2025000000000001</v>
      </c>
      <c r="J1535" s="184">
        <v>0.37280000000000002</v>
      </c>
      <c r="K1535" s="184">
        <v>2.7608999999999999</v>
      </c>
      <c r="L1535" s="184">
        <v>11.126099999999999</v>
      </c>
      <c r="M1535" s="184">
        <v>31.930900000000001</v>
      </c>
      <c r="N1535" s="184">
        <v>51.177999999999997</v>
      </c>
      <c r="O1535" s="184"/>
      <c r="P1535" s="184"/>
      <c r="Q1535" s="184">
        <v>19.1614</v>
      </c>
      <c r="R1535" s="184">
        <v>21.386500000000002</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44440</v>
      </c>
      <c r="E1536" s="184">
        <v>14.250299999999999</v>
      </c>
      <c r="F1536" s="184">
        <v>1.1449</v>
      </c>
      <c r="G1536" s="184">
        <v>3.6286999999999998</v>
      </c>
      <c r="H1536" s="184">
        <v>4.0350000000000001</v>
      </c>
      <c r="I1536" s="184">
        <v>2.1183000000000001</v>
      </c>
      <c r="J1536" s="184">
        <v>0.1779</v>
      </c>
      <c r="K1536" s="184">
        <v>2.2054</v>
      </c>
      <c r="L1536" s="184">
        <v>9.9280000000000008</v>
      </c>
      <c r="M1536" s="184">
        <v>29.826699999999999</v>
      </c>
      <c r="N1536" s="184">
        <v>47.976700000000001</v>
      </c>
      <c r="O1536" s="184"/>
      <c r="P1536" s="184"/>
      <c r="Q1536" s="184">
        <v>16.638000000000002</v>
      </c>
      <c r="R1536" s="184">
        <v>18.796399999999998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44440</v>
      </c>
      <c r="E1537" s="184">
        <v>21.302099999999999</v>
      </c>
      <c r="F1537" s="184">
        <v>0.21690000000000001</v>
      </c>
      <c r="G1537" s="184">
        <v>2.8803999999999998</v>
      </c>
      <c r="H1537" s="184">
        <v>3.6476999999999999</v>
      </c>
      <c r="I1537" s="184">
        <v>2.6819999999999999</v>
      </c>
      <c r="J1537" s="184">
        <v>3.8123999999999998</v>
      </c>
      <c r="K1537" s="184">
        <v>14.1836</v>
      </c>
      <c r="L1537" s="184">
        <v>28.083600000000001</v>
      </c>
      <c r="M1537" s="184">
        <v>52.775500000000001</v>
      </c>
      <c r="N1537" s="184">
        <v>72.104799999999997</v>
      </c>
      <c r="O1537" s="184">
        <v>22.5718</v>
      </c>
      <c r="P1537" s="184"/>
      <c r="Q1537" s="184">
        <v>19.1678</v>
      </c>
      <c r="R1537" s="184">
        <v>39.476199999999999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44440</v>
      </c>
      <c r="E1538" s="184">
        <v>19.545100000000001</v>
      </c>
      <c r="F1538" s="184">
        <v>0.21229999999999999</v>
      </c>
      <c r="G1538" s="184">
        <v>2.8559999999999999</v>
      </c>
      <c r="H1538" s="184">
        <v>3.6139000000000001</v>
      </c>
      <c r="I1538" s="184">
        <v>2.6166999999999998</v>
      </c>
      <c r="J1538" s="184">
        <v>3.6556000000000002</v>
      </c>
      <c r="K1538" s="184">
        <v>13.666700000000001</v>
      </c>
      <c r="L1538" s="184">
        <v>26.950900000000001</v>
      </c>
      <c r="M1538" s="184">
        <v>50.792299999999997</v>
      </c>
      <c r="N1538" s="184">
        <v>69.127899999999997</v>
      </c>
      <c r="O1538" s="184">
        <v>20.437200000000001</v>
      </c>
      <c r="P1538" s="184"/>
      <c r="Q1538" s="184">
        <v>16.8126</v>
      </c>
      <c r="R1538" s="184">
        <v>37.102499999999999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44440</v>
      </c>
      <c r="E1539" s="184">
        <v>137.83920000000001</v>
      </c>
      <c r="F1539" s="184">
        <v>-9.5699999999999993E-2</v>
      </c>
      <c r="G1539" s="184">
        <v>2.2863000000000002</v>
      </c>
      <c r="H1539" s="184">
        <v>2.4011999999999998</v>
      </c>
      <c r="I1539" s="184">
        <v>4.8109999999999999</v>
      </c>
      <c r="J1539" s="184">
        <v>5.6654</v>
      </c>
      <c r="K1539" s="184">
        <v>14.6477</v>
      </c>
      <c r="L1539" s="184">
        <v>19.9053</v>
      </c>
      <c r="M1539" s="184">
        <v>49.843800000000002</v>
      </c>
      <c r="N1539" s="184">
        <v>65.160399999999996</v>
      </c>
      <c r="O1539" s="184">
        <v>12.2364</v>
      </c>
      <c r="P1539" s="184">
        <v>12.716900000000001</v>
      </c>
      <c r="Q1539" s="184">
        <v>17.300599999999999</v>
      </c>
      <c r="R1539" s="184">
        <v>25.1355</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44440</v>
      </c>
      <c r="E1540" s="184">
        <v>146.84569999999999</v>
      </c>
      <c r="F1540" s="184">
        <v>-9.4200000000000006E-2</v>
      </c>
      <c r="G1540" s="184">
        <v>2.2940999999999998</v>
      </c>
      <c r="H1540" s="184">
        <v>2.4119999999999999</v>
      </c>
      <c r="I1540" s="184">
        <v>4.8338000000000001</v>
      </c>
      <c r="J1540" s="184">
        <v>5.7206999999999999</v>
      </c>
      <c r="K1540" s="184">
        <v>14.8192</v>
      </c>
      <c r="L1540" s="184">
        <v>20.290199999999999</v>
      </c>
      <c r="M1540" s="184">
        <v>50.541600000000003</v>
      </c>
      <c r="N1540" s="184">
        <v>66.2179</v>
      </c>
      <c r="O1540" s="184">
        <v>12.984400000000001</v>
      </c>
      <c r="P1540" s="184">
        <v>13.5207</v>
      </c>
      <c r="Q1540" s="184">
        <v>14.7065</v>
      </c>
      <c r="R1540" s="184">
        <v>25.976900000000001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44440</v>
      </c>
      <c r="E1541" s="184">
        <v>225.34</v>
      </c>
      <c r="F1541" s="184">
        <v>0.18229999999999999</v>
      </c>
      <c r="G1541" s="184">
        <v>3.4761000000000002</v>
      </c>
      <c r="H1541" s="184">
        <v>4.5369999999999999</v>
      </c>
      <c r="I1541" s="184">
        <v>3.3243</v>
      </c>
      <c r="J1541" s="184">
        <v>5.8579999999999997</v>
      </c>
      <c r="K1541" s="184">
        <v>16.310500000000001</v>
      </c>
      <c r="L1541" s="184">
        <v>25.523599999999998</v>
      </c>
      <c r="M1541" s="184">
        <v>44.106900000000003</v>
      </c>
      <c r="N1541" s="184">
        <v>64.062600000000003</v>
      </c>
      <c r="O1541" s="184">
        <v>14.4145</v>
      </c>
      <c r="P1541" s="184">
        <v>15.7431</v>
      </c>
      <c r="Q1541" s="184">
        <v>16.1008</v>
      </c>
      <c r="R1541" s="184">
        <v>30.959299999999999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44440</v>
      </c>
      <c r="E1542" s="184">
        <v>240.48</v>
      </c>
      <c r="F1542" s="184">
        <v>0.17910000000000001</v>
      </c>
      <c r="G1542" s="184">
        <v>3.4857</v>
      </c>
      <c r="H1542" s="184">
        <v>4.5519999999999996</v>
      </c>
      <c r="I1542" s="184">
        <v>3.3477999999999999</v>
      </c>
      <c r="J1542" s="184">
        <v>5.9242999999999997</v>
      </c>
      <c r="K1542" s="184">
        <v>16.528600000000001</v>
      </c>
      <c r="L1542" s="184">
        <v>25.998100000000001</v>
      </c>
      <c r="M1542" s="184">
        <v>44.9024</v>
      </c>
      <c r="N1542" s="184">
        <v>65.312399999999997</v>
      </c>
      <c r="O1542" s="184">
        <v>15.389699999999999</v>
      </c>
      <c r="P1542" s="184">
        <v>16.718</v>
      </c>
      <c r="Q1542" s="184">
        <v>17.773900000000001</v>
      </c>
      <c r="R1542" s="184">
        <v>32.000900000000001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44440</v>
      </c>
      <c r="E1543" s="184">
        <v>386.77089999999998</v>
      </c>
      <c r="F1543" s="184">
        <v>0.16039999999999999</v>
      </c>
      <c r="G1543" s="184">
        <v>1.839</v>
      </c>
      <c r="H1543" s="184">
        <v>2.3031999999999999</v>
      </c>
      <c r="I1543" s="184">
        <v>2.7222</v>
      </c>
      <c r="J1543" s="184">
        <v>0.38540000000000002</v>
      </c>
      <c r="K1543" s="184">
        <v>9.0894999999999992</v>
      </c>
      <c r="L1543" s="184">
        <v>33.1768</v>
      </c>
      <c r="M1543" s="184">
        <v>58.541600000000003</v>
      </c>
      <c r="N1543" s="184">
        <v>79.615200000000002</v>
      </c>
      <c r="O1543" s="184">
        <v>26.9511</v>
      </c>
      <c r="P1543" s="184">
        <v>22.755700000000001</v>
      </c>
      <c r="Q1543" s="184">
        <v>19.554600000000001</v>
      </c>
      <c r="R1543" s="184">
        <v>50.387700000000002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44440</v>
      </c>
      <c r="E1544" s="184">
        <v>401.34469999999999</v>
      </c>
      <c r="F1544" s="184">
        <v>0.1653</v>
      </c>
      <c r="G1544" s="184">
        <v>1.8648</v>
      </c>
      <c r="H1544" s="184">
        <v>2.3393999999999999</v>
      </c>
      <c r="I1544" s="184">
        <v>2.7953999999999999</v>
      </c>
      <c r="J1544" s="184">
        <v>0.56040000000000001</v>
      </c>
      <c r="K1544" s="184">
        <v>9.6300000000000008</v>
      </c>
      <c r="L1544" s="184">
        <v>34.518599999999999</v>
      </c>
      <c r="M1544" s="184">
        <v>60.982599999999998</v>
      </c>
      <c r="N1544" s="184">
        <v>83.241100000000003</v>
      </c>
      <c r="O1544" s="184">
        <v>28.153099999999998</v>
      </c>
      <c r="P1544" s="184">
        <v>23.557600000000001</v>
      </c>
      <c r="Q1544" s="184">
        <v>21.593699999999998</v>
      </c>
      <c r="R1544" s="184">
        <v>52.145200000000003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44440</v>
      </c>
      <c r="E1545" s="184">
        <v>16.410900000000002</v>
      </c>
      <c r="F1545" s="184">
        <v>2.8000000000000001E-2</v>
      </c>
      <c r="G1545" s="184">
        <v>2.6111</v>
      </c>
      <c r="H1545" s="184">
        <v>3.6781000000000001</v>
      </c>
      <c r="I1545" s="184">
        <v>2.7743000000000002</v>
      </c>
      <c r="J1545" s="184">
        <v>3.5087999999999999</v>
      </c>
      <c r="K1545" s="184">
        <v>12.124599999999999</v>
      </c>
      <c r="L1545" s="184">
        <v>19.811199999999999</v>
      </c>
      <c r="M1545" s="184">
        <v>38.644199999999998</v>
      </c>
      <c r="N1545" s="184">
        <v>57.704599999999999</v>
      </c>
      <c r="O1545" s="184"/>
      <c r="P1545" s="184"/>
      <c r="Q1545" s="184">
        <v>28.28</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44440</v>
      </c>
      <c r="E1546" s="184">
        <v>15.808199999999999</v>
      </c>
      <c r="F1546" s="184">
        <v>2.2800000000000001E-2</v>
      </c>
      <c r="G1546" s="184">
        <v>2.5867</v>
      </c>
      <c r="H1546" s="184">
        <v>3.6440000000000001</v>
      </c>
      <c r="I1546" s="184">
        <v>2.7067000000000001</v>
      </c>
      <c r="J1546" s="184">
        <v>3.3492999999999999</v>
      </c>
      <c r="K1546" s="184">
        <v>11.6517</v>
      </c>
      <c r="L1546" s="184">
        <v>18.8551</v>
      </c>
      <c r="M1546" s="184">
        <v>36.974299999999999</v>
      </c>
      <c r="N1546" s="184">
        <v>55.021900000000002</v>
      </c>
      <c r="O1546" s="184"/>
      <c r="P1546" s="184"/>
      <c r="Q1546" s="184">
        <v>25.889399999999998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0.18948500000000001</v>
      </c>
      <c r="G1547" s="186">
        <v>2.6589400000000003</v>
      </c>
      <c r="H1547" s="186">
        <v>3.34951</v>
      </c>
      <c r="I1547" s="186">
        <v>2.7796549999999995</v>
      </c>
      <c r="J1547" s="186">
        <v>3.1469800000000001</v>
      </c>
      <c r="K1547" s="186">
        <v>12.064779999999999</v>
      </c>
      <c r="L1547" s="186">
        <v>22.457019999999996</v>
      </c>
      <c r="M1547" s="186">
        <v>44.218805000000003</v>
      </c>
      <c r="N1547" s="186">
        <v>63.599119999999992</v>
      </c>
      <c r="O1547" s="186">
        <v>17.108281250000001</v>
      </c>
      <c r="P1547" s="186">
        <v>15.888571428571428</v>
      </c>
      <c r="Q1547" s="186">
        <v>18.198145</v>
      </c>
      <c r="R1547" s="186">
        <v>31.837394444444449</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0.1384</v>
      </c>
      <c r="G1548" s="186">
        <v>2.65665</v>
      </c>
      <c r="H1548" s="186">
        <v>3.45465</v>
      </c>
      <c r="I1548" s="186">
        <v>2.69435</v>
      </c>
      <c r="J1548" s="186">
        <v>3.5822000000000003</v>
      </c>
      <c r="K1548" s="186">
        <v>12.830349999999999</v>
      </c>
      <c r="L1548" s="186">
        <v>22.77375</v>
      </c>
      <c r="M1548" s="186">
        <v>42.370750000000001</v>
      </c>
      <c r="N1548" s="186">
        <v>63.884100000000004</v>
      </c>
      <c r="O1548" s="186">
        <v>15.61285</v>
      </c>
      <c r="P1548" s="186">
        <v>14.833500000000001</v>
      </c>
      <c r="Q1548" s="186">
        <v>17.0566</v>
      </c>
      <c r="R1548" s="186">
        <v>31.08305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44440</v>
      </c>
      <c r="E1551" s="184">
        <v>1127.8861999999999</v>
      </c>
      <c r="F1551" s="184">
        <v>3.0034000000000001</v>
      </c>
      <c r="G1551" s="184">
        <v>3.0200999999999998</v>
      </c>
      <c r="H1551" s="184">
        <v>3.0390999999999999</v>
      </c>
      <c r="I1551" s="184">
        <v>3.0434000000000001</v>
      </c>
      <c r="J1551" s="184">
        <v>3.0428999999999999</v>
      </c>
      <c r="K1551" s="184">
        <v>3.1383999999999999</v>
      </c>
      <c r="L1551" s="184">
        <v>3.1926999999999999</v>
      </c>
      <c r="M1551" s="184">
        <v>3.1539999999999999</v>
      </c>
      <c r="N1551" s="184">
        <v>3.1230000000000002</v>
      </c>
      <c r="O1551" s="184"/>
      <c r="P1551" s="184"/>
      <c r="Q1551" s="184">
        <v>4.3353999999999999</v>
      </c>
      <c r="R1551" s="184">
        <v>3.5840000000000001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44440</v>
      </c>
      <c r="E1552" s="184">
        <v>1123.95</v>
      </c>
      <c r="F1552" s="184">
        <v>2.8839999999999999</v>
      </c>
      <c r="G1552" s="184">
        <v>2.8984999999999999</v>
      </c>
      <c r="H1552" s="184">
        <v>2.9188000000000001</v>
      </c>
      <c r="I1552" s="184">
        <v>2.9232</v>
      </c>
      <c r="J1552" s="184">
        <v>2.9226000000000001</v>
      </c>
      <c r="K1552" s="184">
        <v>3.0312000000000001</v>
      </c>
      <c r="L1552" s="184">
        <v>3.0794000000000001</v>
      </c>
      <c r="M1552" s="184">
        <v>3.0419999999999998</v>
      </c>
      <c r="N1552" s="184">
        <v>3.0074999999999998</v>
      </c>
      <c r="O1552" s="184"/>
      <c r="P1552" s="184"/>
      <c r="Q1552" s="184">
        <v>4.2069000000000001</v>
      </c>
      <c r="R1552" s="184">
        <v>3.4617</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44440</v>
      </c>
      <c r="E1553" s="184">
        <v>1102.4445000000001</v>
      </c>
      <c r="F1553" s="184">
        <v>2.9567999999999999</v>
      </c>
      <c r="G1553" s="184">
        <v>2.9925999999999999</v>
      </c>
      <c r="H1553" s="184">
        <v>3.0283000000000002</v>
      </c>
      <c r="I1553" s="184">
        <v>3.0200999999999998</v>
      </c>
      <c r="J1553" s="184">
        <v>3.0230000000000001</v>
      </c>
      <c r="K1553" s="184">
        <v>3.1341000000000001</v>
      </c>
      <c r="L1553" s="184">
        <v>3.1793</v>
      </c>
      <c r="M1553" s="184">
        <v>3.1461999999999999</v>
      </c>
      <c r="N1553" s="184">
        <v>3.1238999999999999</v>
      </c>
      <c r="O1553" s="184"/>
      <c r="P1553" s="184"/>
      <c r="Q1553" s="184">
        <v>4.0301</v>
      </c>
      <c r="R1553" s="184">
        <v>3.5931000000000002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44440</v>
      </c>
      <c r="E1554" s="184">
        <v>1100.8371999999999</v>
      </c>
      <c r="F1554" s="184">
        <v>2.8948</v>
      </c>
      <c r="G1554" s="184">
        <v>2.9317000000000002</v>
      </c>
      <c r="H1554" s="184">
        <v>2.9683000000000002</v>
      </c>
      <c r="I1554" s="184">
        <v>2.96</v>
      </c>
      <c r="J1554" s="184">
        <v>2.9628999999999999</v>
      </c>
      <c r="K1554" s="184">
        <v>3.0735999999999999</v>
      </c>
      <c r="L1554" s="184">
        <v>3.1185</v>
      </c>
      <c r="M1554" s="184">
        <v>3.0882000000000001</v>
      </c>
      <c r="N1554" s="184">
        <v>3.0672000000000001</v>
      </c>
      <c r="O1554" s="184"/>
      <c r="P1554" s="184"/>
      <c r="Q1554" s="184">
        <v>3.9685999999999999</v>
      </c>
      <c r="R1554" s="184">
        <v>3.5387</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44440</v>
      </c>
      <c r="E1555" s="184">
        <v>1095.3946000000001</v>
      </c>
      <c r="F1555" s="184">
        <v>3.0024999999999999</v>
      </c>
      <c r="G1555" s="184">
        <v>3.0329999999999999</v>
      </c>
      <c r="H1555" s="184">
        <v>3.0912000000000002</v>
      </c>
      <c r="I1555" s="184">
        <v>3.0695999999999999</v>
      </c>
      <c r="J1555" s="184">
        <v>3.0695000000000001</v>
      </c>
      <c r="K1555" s="184">
        <v>3.1463000000000001</v>
      </c>
      <c r="L1555" s="184">
        <v>3.1718000000000002</v>
      </c>
      <c r="M1555" s="184">
        <v>3.1513</v>
      </c>
      <c r="N1555" s="184">
        <v>3.1379999999999999</v>
      </c>
      <c r="O1555" s="184"/>
      <c r="P1555" s="184"/>
      <c r="Q1555" s="184">
        <v>3.9352999999999998</v>
      </c>
      <c r="R1555" s="184">
        <v>3.6173999999999999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44440</v>
      </c>
      <c r="E1556" s="184">
        <v>1093.9892</v>
      </c>
      <c r="F1556" s="184">
        <v>2.9430000000000001</v>
      </c>
      <c r="G1556" s="184">
        <v>2.9735</v>
      </c>
      <c r="H1556" s="184">
        <v>3.0316999999999998</v>
      </c>
      <c r="I1556" s="184">
        <v>3.0095999999999998</v>
      </c>
      <c r="J1556" s="184">
        <v>3.0093000000000001</v>
      </c>
      <c r="K1556" s="184">
        <v>3.0954999999999999</v>
      </c>
      <c r="L1556" s="184">
        <v>3.1208</v>
      </c>
      <c r="M1556" s="184">
        <v>3.1</v>
      </c>
      <c r="N1556" s="184">
        <v>3.0787</v>
      </c>
      <c r="O1556" s="184"/>
      <c r="P1556" s="184"/>
      <c r="Q1556" s="184">
        <v>3.8786999999999998</v>
      </c>
      <c r="R1556" s="184">
        <v>3.5602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44440</v>
      </c>
      <c r="E1557" s="184">
        <v>1097.6242999999999</v>
      </c>
      <c r="F1557" s="184">
        <v>2.9698000000000002</v>
      </c>
      <c r="G1557" s="184">
        <v>2.9980000000000002</v>
      </c>
      <c r="H1557" s="184">
        <v>3.0278</v>
      </c>
      <c r="I1557" s="184">
        <v>3.0314999999999999</v>
      </c>
      <c r="J1557" s="184">
        <v>3.032</v>
      </c>
      <c r="K1557" s="184">
        <v>3.1238000000000001</v>
      </c>
      <c r="L1557" s="184">
        <v>3.1471</v>
      </c>
      <c r="M1557" s="184">
        <v>3.1320000000000001</v>
      </c>
      <c r="N1557" s="184">
        <v>3.1196000000000002</v>
      </c>
      <c r="O1557" s="184"/>
      <c r="P1557" s="184"/>
      <c r="Q1557" s="184">
        <v>3.9618000000000002</v>
      </c>
      <c r="R1557" s="184">
        <v>3.605</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44440</v>
      </c>
      <c r="E1558" s="184">
        <v>1094.7961</v>
      </c>
      <c r="F1558" s="184">
        <v>2.8708</v>
      </c>
      <c r="G1558" s="184">
        <v>2.8978999999999999</v>
      </c>
      <c r="H1558" s="184">
        <v>2.9274</v>
      </c>
      <c r="I1558" s="184">
        <v>2.931</v>
      </c>
      <c r="J1558" s="184">
        <v>2.9315000000000002</v>
      </c>
      <c r="K1558" s="184">
        <v>3.0228999999999999</v>
      </c>
      <c r="L1558" s="184">
        <v>3.0453999999999999</v>
      </c>
      <c r="M1558" s="184">
        <v>3.0295000000000001</v>
      </c>
      <c r="N1558" s="184">
        <v>3.0163000000000002</v>
      </c>
      <c r="O1558" s="184"/>
      <c r="P1558" s="184"/>
      <c r="Q1558" s="184">
        <v>3.8498999999999999</v>
      </c>
      <c r="R1558" s="184">
        <v>3.4965000000000002</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44440</v>
      </c>
      <c r="E1559" s="184">
        <v>1054.9251999999999</v>
      </c>
      <c r="F1559" s="184">
        <v>3.0623</v>
      </c>
      <c r="G1559" s="184">
        <v>3.1124999999999998</v>
      </c>
      <c r="H1559" s="184">
        <v>3.1030000000000002</v>
      </c>
      <c r="I1559" s="184">
        <v>3.0602</v>
      </c>
      <c r="J1559" s="184">
        <v>3.0264000000000002</v>
      </c>
      <c r="K1559" s="184">
        <v>3.1686000000000001</v>
      </c>
      <c r="L1559" s="184">
        <v>3.2058</v>
      </c>
      <c r="M1559" s="184">
        <v>3.1837</v>
      </c>
      <c r="N1559" s="184">
        <v>3.1873999999999998</v>
      </c>
      <c r="O1559" s="184"/>
      <c r="P1559" s="184"/>
      <c r="Q1559" s="184">
        <v>3.4018999999999999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44440</v>
      </c>
      <c r="E1560" s="184">
        <v>1053.3918000000001</v>
      </c>
      <c r="F1560" s="184">
        <v>2.9836</v>
      </c>
      <c r="G1560" s="184">
        <v>3.0326</v>
      </c>
      <c r="H1560" s="184">
        <v>3.0226999999999999</v>
      </c>
      <c r="I1560" s="184">
        <v>2.9798</v>
      </c>
      <c r="J1560" s="184">
        <v>2.9459</v>
      </c>
      <c r="K1560" s="184">
        <v>3.0880000000000001</v>
      </c>
      <c r="L1560" s="184">
        <v>3.1217000000000001</v>
      </c>
      <c r="M1560" s="184">
        <v>3.0945999999999998</v>
      </c>
      <c r="N1560" s="184">
        <v>3.0962000000000001</v>
      </c>
      <c r="O1560" s="184"/>
      <c r="P1560" s="184"/>
      <c r="Q1560" s="184">
        <v>3.3077999999999999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44440</v>
      </c>
      <c r="E1561" s="184">
        <v>1079.8050000000001</v>
      </c>
      <c r="F1561" s="184">
        <v>2.9409999999999998</v>
      </c>
      <c r="G1561" s="184">
        <v>2.9843999999999999</v>
      </c>
      <c r="H1561" s="184">
        <v>3.0110999999999999</v>
      </c>
      <c r="I1561" s="184">
        <v>3.0114000000000001</v>
      </c>
      <c r="J1561" s="184">
        <v>3.0047999999999999</v>
      </c>
      <c r="K1561" s="184">
        <v>3.1032999999999999</v>
      </c>
      <c r="L1561" s="184">
        <v>3.1362000000000001</v>
      </c>
      <c r="M1561" s="184">
        <v>3.1006</v>
      </c>
      <c r="N1561" s="184">
        <v>3.0901999999999998</v>
      </c>
      <c r="O1561" s="184"/>
      <c r="P1561" s="184"/>
      <c r="Q1561" s="184">
        <v>3.6970000000000001</v>
      </c>
      <c r="R1561" s="184">
        <v>3.6023000000000001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44440</v>
      </c>
      <c r="E1562" s="184">
        <v>1079.1960999999999</v>
      </c>
      <c r="F1562" s="184">
        <v>2.9224000000000001</v>
      </c>
      <c r="G1562" s="184">
        <v>2.9645999999999999</v>
      </c>
      <c r="H1562" s="184">
        <v>2.9914999999999998</v>
      </c>
      <c r="I1562" s="184">
        <v>2.9916</v>
      </c>
      <c r="J1562" s="184">
        <v>2.9847999999999999</v>
      </c>
      <c r="K1562" s="184">
        <v>3.0831</v>
      </c>
      <c r="L1562" s="184">
        <v>3.1202999999999999</v>
      </c>
      <c r="M1562" s="184">
        <v>3.0830000000000002</v>
      </c>
      <c r="N1562" s="184">
        <v>3.0718000000000001</v>
      </c>
      <c r="O1562" s="184"/>
      <c r="P1562" s="184"/>
      <c r="Q1562" s="184">
        <v>3.6692999999999998</v>
      </c>
      <c r="R1562" s="184">
        <v>3.5769000000000002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44440</v>
      </c>
      <c r="E1563" s="184">
        <v>1116.8275000000001</v>
      </c>
      <c r="F1563" s="184">
        <v>2.9874000000000001</v>
      </c>
      <c r="G1563" s="184">
        <v>3.0184000000000002</v>
      </c>
      <c r="H1563" s="184">
        <v>3.0501</v>
      </c>
      <c r="I1563" s="184">
        <v>3.0489999999999999</v>
      </c>
      <c r="J1563" s="184">
        <v>3.0575999999999999</v>
      </c>
      <c r="K1563" s="184">
        <v>3.1331000000000002</v>
      </c>
      <c r="L1563" s="184">
        <v>3.1444999999999999</v>
      </c>
      <c r="M1563" s="184">
        <v>3.1164999999999998</v>
      </c>
      <c r="N1563" s="184">
        <v>3.1128</v>
      </c>
      <c r="O1563" s="184"/>
      <c r="P1563" s="184"/>
      <c r="Q1563" s="184">
        <v>4.2563000000000004</v>
      </c>
      <c r="R1563" s="184">
        <v>3.6619999999999999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44440</v>
      </c>
      <c r="E1564" s="184">
        <v>1114.2940000000001</v>
      </c>
      <c r="F1564" s="184">
        <v>2.9188000000000001</v>
      </c>
      <c r="G1564" s="184">
        <v>2.9487999999999999</v>
      </c>
      <c r="H1564" s="184">
        <v>2.9796999999999998</v>
      </c>
      <c r="I1564" s="184">
        <v>2.9788000000000001</v>
      </c>
      <c r="J1564" s="184">
        <v>2.9874000000000001</v>
      </c>
      <c r="K1564" s="184">
        <v>3.0625</v>
      </c>
      <c r="L1564" s="184">
        <v>3.0689000000000002</v>
      </c>
      <c r="M1564" s="184">
        <v>3.036</v>
      </c>
      <c r="N1564" s="184">
        <v>3.0343</v>
      </c>
      <c r="O1564" s="184"/>
      <c r="P1564" s="184"/>
      <c r="Q1564" s="184">
        <v>4.1669999999999998</v>
      </c>
      <c r="R1564" s="184">
        <v>3.5779999999999998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44440</v>
      </c>
      <c r="E1565" s="184">
        <v>1081.6451999999999</v>
      </c>
      <c r="F1565" s="184">
        <v>2.9698000000000002</v>
      </c>
      <c r="G1565" s="184">
        <v>2.9826999999999999</v>
      </c>
      <c r="H1565" s="184">
        <v>3.0055000000000001</v>
      </c>
      <c r="I1565" s="184">
        <v>2.9897999999999998</v>
      </c>
      <c r="J1565" s="184">
        <v>2.9691999999999998</v>
      </c>
      <c r="K1565" s="184">
        <v>3.0789</v>
      </c>
      <c r="L1565" s="184">
        <v>3.1105999999999998</v>
      </c>
      <c r="M1565" s="184">
        <v>3.11</v>
      </c>
      <c r="N1565" s="184">
        <v>3.1274999999999999</v>
      </c>
      <c r="O1565" s="184"/>
      <c r="P1565" s="184"/>
      <c r="Q1565" s="184">
        <v>3.7827999999999999</v>
      </c>
      <c r="R1565" s="184">
        <v>3.6951999999999998</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44440</v>
      </c>
      <c r="E1566" s="184">
        <v>1080.1919</v>
      </c>
      <c r="F1566" s="184">
        <v>2.9197000000000002</v>
      </c>
      <c r="G1566" s="184">
        <v>2.9325999999999999</v>
      </c>
      <c r="H1566" s="184">
        <v>2.9554</v>
      </c>
      <c r="I1566" s="184">
        <v>2.9397000000000002</v>
      </c>
      <c r="J1566" s="184">
        <v>2.9190999999999998</v>
      </c>
      <c r="K1566" s="184">
        <v>3.0285000000000002</v>
      </c>
      <c r="L1566" s="184">
        <v>3.0598999999999998</v>
      </c>
      <c r="M1566" s="184">
        <v>3.0588000000000002</v>
      </c>
      <c r="N1566" s="184">
        <v>3.0760000000000001</v>
      </c>
      <c r="O1566" s="184"/>
      <c r="P1566" s="184"/>
      <c r="Q1566" s="184">
        <v>3.7168000000000001</v>
      </c>
      <c r="R1566" s="184">
        <v>3.6307</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44440</v>
      </c>
      <c r="E1567" s="184">
        <v>1088.1744000000001</v>
      </c>
      <c r="F1567" s="184">
        <v>2.8815</v>
      </c>
      <c r="G1567" s="184">
        <v>2.9133</v>
      </c>
      <c r="H1567" s="184">
        <v>2.9318</v>
      </c>
      <c r="I1567" s="184">
        <v>2.9323000000000001</v>
      </c>
      <c r="J1567" s="184">
        <v>2.9262999999999999</v>
      </c>
      <c r="K1567" s="184">
        <v>3.0346000000000002</v>
      </c>
      <c r="L1567" s="184">
        <v>3.0587</v>
      </c>
      <c r="M1567" s="184">
        <v>3.0224000000000002</v>
      </c>
      <c r="N1567" s="184">
        <v>3.0015000000000001</v>
      </c>
      <c r="O1567" s="184"/>
      <c r="P1567" s="184"/>
      <c r="Q1567" s="184">
        <v>3.7086000000000001</v>
      </c>
      <c r="R1567" s="184">
        <v>3.4207999999999998</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44440</v>
      </c>
      <c r="E1568" s="184">
        <v>1089.6072999999999</v>
      </c>
      <c r="F1568" s="184">
        <v>2.9346999999999999</v>
      </c>
      <c r="G1568" s="184">
        <v>2.9641999999999999</v>
      </c>
      <c r="H1568" s="184">
        <v>2.9826000000000001</v>
      </c>
      <c r="I1568" s="184">
        <v>2.9830999999999999</v>
      </c>
      <c r="J1568" s="184">
        <v>2.9771000000000001</v>
      </c>
      <c r="K1568" s="184">
        <v>3.0859999999999999</v>
      </c>
      <c r="L1568" s="184">
        <v>3.1105</v>
      </c>
      <c r="M1568" s="184">
        <v>3.0745</v>
      </c>
      <c r="N1568" s="184">
        <v>3.0537999999999998</v>
      </c>
      <c r="O1568" s="184"/>
      <c r="P1568" s="184"/>
      <c r="Q1568" s="184">
        <v>3.7673999999999999</v>
      </c>
      <c r="R1568" s="184">
        <v>3.4796</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44440</v>
      </c>
      <c r="E1569" s="184">
        <v>3079.1478999999999</v>
      </c>
      <c r="F1569" s="184">
        <v>2.8973</v>
      </c>
      <c r="G1569" s="184">
        <v>2.9104000000000001</v>
      </c>
      <c r="H1569" s="184">
        <v>2.9159999999999999</v>
      </c>
      <c r="I1569" s="184">
        <v>2.9171999999999998</v>
      </c>
      <c r="J1569" s="184">
        <v>2.9135</v>
      </c>
      <c r="K1569" s="184">
        <v>3.0013999999999998</v>
      </c>
      <c r="L1569" s="184">
        <v>3.0364</v>
      </c>
      <c r="M1569" s="184">
        <v>3.0032999999999999</v>
      </c>
      <c r="N1569" s="184">
        <v>2.9781</v>
      </c>
      <c r="O1569" s="184">
        <v>4.2870999999999997</v>
      </c>
      <c r="P1569" s="184">
        <v>4.9607000000000001</v>
      </c>
      <c r="Q1569" s="184">
        <v>5.9118000000000004</v>
      </c>
      <c r="R1569" s="184">
        <v>3.4390000000000001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44440</v>
      </c>
      <c r="E1570" s="184">
        <v>3098.4340000000002</v>
      </c>
      <c r="F1570" s="184">
        <v>2.9983</v>
      </c>
      <c r="G1570" s="184">
        <v>3.0106000000000002</v>
      </c>
      <c r="H1570" s="184">
        <v>3.0160999999999998</v>
      </c>
      <c r="I1570" s="184">
        <v>3.0171999999999999</v>
      </c>
      <c r="J1570" s="184">
        <v>3.0135000000000001</v>
      </c>
      <c r="K1570" s="184">
        <v>3.1017999999999999</v>
      </c>
      <c r="L1570" s="184">
        <v>3.1377999999999999</v>
      </c>
      <c r="M1570" s="184">
        <v>3.1057000000000001</v>
      </c>
      <c r="N1570" s="184">
        <v>3.0813000000000001</v>
      </c>
      <c r="O1570" s="184">
        <v>4.3917999999999999</v>
      </c>
      <c r="P1570" s="184">
        <v>5.0446999999999997</v>
      </c>
      <c r="Q1570" s="184">
        <v>6.1624999999999996</v>
      </c>
      <c r="R1570" s="184">
        <v>3.5430999999999999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44440</v>
      </c>
      <c r="E1571" s="184">
        <v>1090.6887999999999</v>
      </c>
      <c r="F1571" s="184">
        <v>3.0322</v>
      </c>
      <c r="G1571" s="184">
        <v>3.0739999999999998</v>
      </c>
      <c r="H1571" s="184">
        <v>3.1059999999999999</v>
      </c>
      <c r="I1571" s="184">
        <v>3.0908000000000002</v>
      </c>
      <c r="J1571" s="184">
        <v>3.0996999999999999</v>
      </c>
      <c r="K1571" s="184">
        <v>3.1945000000000001</v>
      </c>
      <c r="L1571" s="184">
        <v>3.2201</v>
      </c>
      <c r="M1571" s="184">
        <v>3.1878000000000002</v>
      </c>
      <c r="N1571" s="184">
        <v>3.1669</v>
      </c>
      <c r="O1571" s="184"/>
      <c r="P1571" s="184"/>
      <c r="Q1571" s="184">
        <v>3.8696999999999999</v>
      </c>
      <c r="R1571" s="184">
        <v>3.6292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44440</v>
      </c>
      <c r="E1572" s="184">
        <v>1086.9481000000001</v>
      </c>
      <c r="F1572" s="184">
        <v>2.8814000000000002</v>
      </c>
      <c r="G1572" s="184">
        <v>2.9232999999999998</v>
      </c>
      <c r="H1572" s="184">
        <v>2.9558</v>
      </c>
      <c r="I1572" s="184">
        <v>2.9405999999999999</v>
      </c>
      <c r="J1572" s="184">
        <v>2.9491999999999998</v>
      </c>
      <c r="K1572" s="184">
        <v>3.0432000000000001</v>
      </c>
      <c r="L1572" s="184">
        <v>3.0676999999999999</v>
      </c>
      <c r="M1572" s="184">
        <v>3.0341999999999998</v>
      </c>
      <c r="N1572" s="184">
        <v>3.0122</v>
      </c>
      <c r="O1572" s="184"/>
      <c r="P1572" s="184"/>
      <c r="Q1572" s="184">
        <v>3.7136999999999998</v>
      </c>
      <c r="R1572" s="184">
        <v>3.4733999999999998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44440</v>
      </c>
      <c r="E1573" s="184">
        <v>112.13800000000001</v>
      </c>
      <c r="F1573" s="184">
        <v>2.8645999999999998</v>
      </c>
      <c r="G1573" s="184">
        <v>2.8976000000000002</v>
      </c>
      <c r="H1573" s="184">
        <v>2.9171</v>
      </c>
      <c r="I1573" s="184">
        <v>2.9140999999999999</v>
      </c>
      <c r="J1573" s="184">
        <v>2.9072</v>
      </c>
      <c r="K1573" s="184">
        <v>3.004</v>
      </c>
      <c r="L1573" s="184">
        <v>3.0518999999999998</v>
      </c>
      <c r="M1573" s="184">
        <v>3.0143</v>
      </c>
      <c r="N1573" s="184">
        <v>2.9916999999999998</v>
      </c>
      <c r="O1573" s="184"/>
      <c r="P1573" s="184"/>
      <c r="Q1573" s="184">
        <v>4.1745999999999999</v>
      </c>
      <c r="R1573" s="184">
        <v>3.4523000000000001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44440</v>
      </c>
      <c r="E1574" s="184">
        <v>112.45229999999999</v>
      </c>
      <c r="F1574" s="184">
        <v>2.9539</v>
      </c>
      <c r="G1574" s="184">
        <v>2.9868999999999999</v>
      </c>
      <c r="H1574" s="184">
        <v>3.0110999999999999</v>
      </c>
      <c r="I1574" s="184">
        <v>3.0127999999999999</v>
      </c>
      <c r="J1574" s="184">
        <v>3.0064000000000002</v>
      </c>
      <c r="K1574" s="184">
        <v>3.1044999999999998</v>
      </c>
      <c r="L1574" s="184">
        <v>3.1535000000000002</v>
      </c>
      <c r="M1574" s="184">
        <v>3.1164999999999998</v>
      </c>
      <c r="N1574" s="184">
        <v>3.0947</v>
      </c>
      <c r="O1574" s="184"/>
      <c r="P1574" s="184"/>
      <c r="Q1574" s="184">
        <v>4.2788000000000004</v>
      </c>
      <c r="R1574" s="184">
        <v>3.5558999999999998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44440</v>
      </c>
      <c r="E1575" s="184">
        <v>1112.4047</v>
      </c>
      <c r="F1575" s="184">
        <v>3.1960999999999999</v>
      </c>
      <c r="G1575" s="184">
        <v>3.0785</v>
      </c>
      <c r="H1575" s="184">
        <v>3.0438999999999998</v>
      </c>
      <c r="I1575" s="184">
        <v>3.0308999999999999</v>
      </c>
      <c r="J1575" s="184">
        <v>3.0230999999999999</v>
      </c>
      <c r="K1575" s="184">
        <v>3.1126</v>
      </c>
      <c r="L1575" s="184">
        <v>3.1461000000000001</v>
      </c>
      <c r="M1575" s="184">
        <v>3.109</v>
      </c>
      <c r="N1575" s="184">
        <v>3.0926999999999998</v>
      </c>
      <c r="O1575" s="184"/>
      <c r="P1575" s="184"/>
      <c r="Q1575" s="184">
        <v>4.1464999999999996</v>
      </c>
      <c r="R1575" s="184">
        <v>3.5571000000000002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44440</v>
      </c>
      <c r="E1576" s="184">
        <v>1108.9124999999999</v>
      </c>
      <c r="F1576" s="184">
        <v>3.0943000000000001</v>
      </c>
      <c r="G1576" s="184">
        <v>2.9773999999999998</v>
      </c>
      <c r="H1576" s="184">
        <v>2.9438</v>
      </c>
      <c r="I1576" s="184">
        <v>2.9304000000000001</v>
      </c>
      <c r="J1576" s="184">
        <v>2.9226000000000001</v>
      </c>
      <c r="K1576" s="184">
        <v>3.0116000000000001</v>
      </c>
      <c r="L1576" s="184">
        <v>3.044</v>
      </c>
      <c r="M1576" s="184">
        <v>3.0013000000000001</v>
      </c>
      <c r="N1576" s="184">
        <v>2.9779</v>
      </c>
      <c r="O1576" s="184"/>
      <c r="P1576" s="184"/>
      <c r="Q1576" s="184">
        <v>4.0217000000000001</v>
      </c>
      <c r="R1576" s="184">
        <v>3.4306999999999999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44440</v>
      </c>
      <c r="E1577" s="184">
        <v>1081.0989</v>
      </c>
      <c r="F1577" s="184">
        <v>2.9308000000000001</v>
      </c>
      <c r="G1577" s="184">
        <v>2.9447999999999999</v>
      </c>
      <c r="H1577" s="184">
        <v>2.9813999999999998</v>
      </c>
      <c r="I1577" s="184">
        <v>2.9794999999999998</v>
      </c>
      <c r="J1577" s="184">
        <v>2.9719000000000002</v>
      </c>
      <c r="K1577" s="184">
        <v>3.0556000000000001</v>
      </c>
      <c r="L1577" s="184">
        <v>3.0891000000000002</v>
      </c>
      <c r="M1577" s="184">
        <v>3.0605000000000002</v>
      </c>
      <c r="N1577" s="184">
        <v>3.0413000000000001</v>
      </c>
      <c r="O1577" s="184"/>
      <c r="P1577" s="184"/>
      <c r="Q1577" s="184">
        <v>3.6875</v>
      </c>
      <c r="R1577" s="184">
        <v>3.5129999999999999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44440</v>
      </c>
      <c r="E1578" s="184">
        <v>1078.7577000000001</v>
      </c>
      <c r="F1578" s="184">
        <v>2.8254999999999999</v>
      </c>
      <c r="G1578" s="184">
        <v>2.8473000000000002</v>
      </c>
      <c r="H1578" s="184">
        <v>2.8834</v>
      </c>
      <c r="I1578" s="184">
        <v>2.8803999999999998</v>
      </c>
      <c r="J1578" s="184">
        <v>2.8712</v>
      </c>
      <c r="K1578" s="184">
        <v>2.9542999999999999</v>
      </c>
      <c r="L1578" s="184">
        <v>2.9864000000000002</v>
      </c>
      <c r="M1578" s="184">
        <v>2.9578000000000002</v>
      </c>
      <c r="N1578" s="184">
        <v>2.9379</v>
      </c>
      <c r="O1578" s="184"/>
      <c r="P1578" s="184"/>
      <c r="Q1578" s="184">
        <v>3.5831</v>
      </c>
      <c r="R1578" s="184">
        <v>3.4089999999999998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44440</v>
      </c>
      <c r="E1579" s="184">
        <v>1054.1733999999999</v>
      </c>
      <c r="F1579" s="184">
        <v>2.9641000000000002</v>
      </c>
      <c r="G1579" s="184">
        <v>2.9842</v>
      </c>
      <c r="H1579" s="184">
        <v>3.0145</v>
      </c>
      <c r="I1579" s="184">
        <v>3.0225</v>
      </c>
      <c r="J1579" s="184">
        <v>3.0133999999999999</v>
      </c>
      <c r="K1579" s="184">
        <v>3.1025</v>
      </c>
      <c r="L1579" s="184">
        <v>3.1377000000000002</v>
      </c>
      <c r="M1579" s="184">
        <v>3.1063000000000001</v>
      </c>
      <c r="N1579" s="184">
        <v>3.0865999999999998</v>
      </c>
      <c r="O1579" s="184"/>
      <c r="P1579" s="184"/>
      <c r="Q1579" s="184">
        <v>3.2504</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44440</v>
      </c>
      <c r="E1580" s="184">
        <v>1053.1266000000001</v>
      </c>
      <c r="F1580" s="184">
        <v>2.9045999999999998</v>
      </c>
      <c r="G1580" s="184">
        <v>2.9247000000000001</v>
      </c>
      <c r="H1580" s="184">
        <v>2.9546000000000001</v>
      </c>
      <c r="I1580" s="184">
        <v>2.9622000000000002</v>
      </c>
      <c r="J1580" s="184">
        <v>2.9533999999999998</v>
      </c>
      <c r="K1580" s="184">
        <v>3.0419999999999998</v>
      </c>
      <c r="L1580" s="184">
        <v>3.0767000000000002</v>
      </c>
      <c r="M1580" s="184">
        <v>3.0448</v>
      </c>
      <c r="N1580" s="184">
        <v>3.0246</v>
      </c>
      <c r="O1580" s="184"/>
      <c r="P1580" s="184"/>
      <c r="Q1580" s="184">
        <v>3.1882999999999999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44440</v>
      </c>
      <c r="E1581" s="184">
        <v>1064.2704000000001</v>
      </c>
      <c r="F1581" s="184">
        <v>2.9188000000000001</v>
      </c>
      <c r="G1581" s="184">
        <v>2.9296000000000002</v>
      </c>
      <c r="H1581" s="184">
        <v>2.9693000000000001</v>
      </c>
      <c r="I1581" s="184">
        <v>2.9763000000000002</v>
      </c>
      <c r="J1581" s="184">
        <v>2.9691999999999998</v>
      </c>
      <c r="K1581" s="184">
        <v>3.0880000000000001</v>
      </c>
      <c r="L1581" s="184">
        <v>3.0979999999999999</v>
      </c>
      <c r="M1581" s="184">
        <v>3.0647000000000002</v>
      </c>
      <c r="N1581" s="184">
        <v>3.0428000000000002</v>
      </c>
      <c r="O1581" s="184"/>
      <c r="P1581" s="184"/>
      <c r="Q1581" s="184">
        <v>3.4102000000000001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44440</v>
      </c>
      <c r="E1582" s="184">
        <v>1062.2968000000001</v>
      </c>
      <c r="F1582" s="184">
        <v>2.8176999999999999</v>
      </c>
      <c r="G1582" s="184">
        <v>2.8283999999999998</v>
      </c>
      <c r="H1582" s="184">
        <v>2.8691</v>
      </c>
      <c r="I1582" s="184">
        <v>2.8761000000000001</v>
      </c>
      <c r="J1582" s="184">
        <v>2.8690000000000002</v>
      </c>
      <c r="K1582" s="184">
        <v>2.9874999999999998</v>
      </c>
      <c r="L1582" s="184">
        <v>2.9964</v>
      </c>
      <c r="M1582" s="184">
        <v>2.9624000000000001</v>
      </c>
      <c r="N1582" s="184">
        <v>2.9396</v>
      </c>
      <c r="O1582" s="184"/>
      <c r="P1582" s="184"/>
      <c r="Q1582" s="184">
        <v>3.3069000000000002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44440</v>
      </c>
      <c r="E1583" s="184">
        <v>1060</v>
      </c>
      <c r="F1583" s="184">
        <v>2.9822000000000002</v>
      </c>
      <c r="G1583" s="184">
        <v>3.008</v>
      </c>
      <c r="H1583" s="184">
        <v>3.0398000000000001</v>
      </c>
      <c r="I1583" s="184">
        <v>3.0388999999999999</v>
      </c>
      <c r="J1583" s="184">
        <v>3.0406</v>
      </c>
      <c r="K1583" s="184">
        <v>3.1259000000000001</v>
      </c>
      <c r="L1583" s="184">
        <v>3.1897000000000002</v>
      </c>
      <c r="M1583" s="184">
        <v>3.1581000000000001</v>
      </c>
      <c r="N1583" s="184">
        <v>3.1358000000000001</v>
      </c>
      <c r="O1583" s="184"/>
      <c r="P1583" s="184"/>
      <c r="Q1583" s="184">
        <v>3.3898000000000001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44440</v>
      </c>
      <c r="E1584" s="184">
        <v>1058.7145</v>
      </c>
      <c r="F1584" s="184">
        <v>2.9134000000000002</v>
      </c>
      <c r="G1584" s="184">
        <v>2.9380000000000002</v>
      </c>
      <c r="H1584" s="184">
        <v>2.9695999999999998</v>
      </c>
      <c r="I1584" s="184">
        <v>2.9685000000000001</v>
      </c>
      <c r="J1584" s="184">
        <v>2.9702999999999999</v>
      </c>
      <c r="K1584" s="184">
        <v>3.0552999999999999</v>
      </c>
      <c r="L1584" s="184">
        <v>3.1185999999999998</v>
      </c>
      <c r="M1584" s="184">
        <v>3.0865</v>
      </c>
      <c r="N1584" s="184">
        <v>3.0636999999999999</v>
      </c>
      <c r="O1584" s="184"/>
      <c r="P1584" s="184"/>
      <c r="Q1584" s="184">
        <v>3.3180000000000001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44440</v>
      </c>
      <c r="E1585" s="184">
        <v>1112.4192</v>
      </c>
      <c r="F1585" s="184">
        <v>2.9992000000000001</v>
      </c>
      <c r="G1585" s="184">
        <v>3.0150000000000001</v>
      </c>
      <c r="H1585" s="184">
        <v>3.0265</v>
      </c>
      <c r="I1585" s="184">
        <v>3.0190999999999999</v>
      </c>
      <c r="J1585" s="184">
        <v>3.0169000000000001</v>
      </c>
      <c r="K1585" s="184">
        <v>3.1072000000000002</v>
      </c>
      <c r="L1585" s="184">
        <v>3.1406999999999998</v>
      </c>
      <c r="M1585" s="184">
        <v>3.1126999999999998</v>
      </c>
      <c r="N1585" s="184">
        <v>3.0945</v>
      </c>
      <c r="O1585" s="184"/>
      <c r="P1585" s="184"/>
      <c r="Q1585" s="184">
        <v>4.1337999999999999</v>
      </c>
      <c r="R1585" s="184">
        <v>3.5596000000000001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44440</v>
      </c>
      <c r="E1586" s="184">
        <v>1110.1738</v>
      </c>
      <c r="F1586" s="184">
        <v>2.9</v>
      </c>
      <c r="G1586" s="184">
        <v>2.9148000000000001</v>
      </c>
      <c r="H1586" s="184">
        <v>2.9264000000000001</v>
      </c>
      <c r="I1586" s="184">
        <v>2.9188000000000001</v>
      </c>
      <c r="J1586" s="184">
        <v>2.9163999999999999</v>
      </c>
      <c r="K1586" s="184">
        <v>3.0062000000000002</v>
      </c>
      <c r="L1586" s="184">
        <v>3.0388999999999999</v>
      </c>
      <c r="M1586" s="184">
        <v>3.0102000000000002</v>
      </c>
      <c r="N1586" s="184">
        <v>2.9912999999999998</v>
      </c>
      <c r="O1586" s="184"/>
      <c r="P1586" s="184"/>
      <c r="Q1586" s="184">
        <v>4.0537999999999998</v>
      </c>
      <c r="R1586" s="184">
        <v>3.4719000000000002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44440</v>
      </c>
      <c r="E1587" s="184">
        <v>2711.8196666666699</v>
      </c>
      <c r="F1587" s="184">
        <v>3.0129999999999999</v>
      </c>
      <c r="G1587" s="184">
        <v>3.0337000000000001</v>
      </c>
      <c r="H1587" s="184">
        <v>3.0320999999999998</v>
      </c>
      <c r="I1587" s="184">
        <v>3.03</v>
      </c>
      <c r="J1587" s="184">
        <v>3.0405000000000002</v>
      </c>
      <c r="K1587" s="184">
        <v>3.1307999999999998</v>
      </c>
      <c r="L1587" s="184">
        <v>3.173</v>
      </c>
      <c r="M1587" s="184">
        <v>3.1375999999999999</v>
      </c>
      <c r="N1587" s="184">
        <v>3.11</v>
      </c>
      <c r="O1587" s="184">
        <v>4.4405000000000001</v>
      </c>
      <c r="P1587" s="184">
        <v>5.1853999999999996</v>
      </c>
      <c r="Q1587" s="184">
        <v>6.5646000000000004</v>
      </c>
      <c r="R1587" s="184">
        <v>3.5929000000000002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44440</v>
      </c>
      <c r="E1588" s="184">
        <v>2581.5183333333298</v>
      </c>
      <c r="F1588" s="184">
        <v>2.9129</v>
      </c>
      <c r="G1588" s="184">
        <v>2.9344999999999999</v>
      </c>
      <c r="H1588" s="184">
        <v>2.9325000000000001</v>
      </c>
      <c r="I1588" s="184">
        <v>2.9298999999999999</v>
      </c>
      <c r="J1588" s="184">
        <v>2.9401999999999999</v>
      </c>
      <c r="K1588" s="184">
        <v>3.03</v>
      </c>
      <c r="L1588" s="184">
        <v>3.0714000000000001</v>
      </c>
      <c r="M1588" s="184">
        <v>3.0352999999999999</v>
      </c>
      <c r="N1588" s="184">
        <v>3.0068999999999999</v>
      </c>
      <c r="O1588" s="184">
        <v>3.9857999999999998</v>
      </c>
      <c r="P1588" s="184">
        <v>4.5734000000000004</v>
      </c>
      <c r="Q1588" s="184">
        <v>6.6303999999999998</v>
      </c>
      <c r="R1588" s="184">
        <v>3.2928000000000002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44440</v>
      </c>
      <c r="E1589" s="184">
        <v>1080.8699999999999</v>
      </c>
      <c r="F1589" s="184">
        <v>3.0360999999999998</v>
      </c>
      <c r="G1589" s="184">
        <v>3.0478999999999998</v>
      </c>
      <c r="H1589" s="184">
        <v>3.0579000000000001</v>
      </c>
      <c r="I1589" s="184">
        <v>3.0497999999999998</v>
      </c>
      <c r="J1589" s="184">
        <v>3.0642999999999998</v>
      </c>
      <c r="K1589" s="184">
        <v>3.1579000000000002</v>
      </c>
      <c r="L1589" s="184">
        <v>3.1827999999999999</v>
      </c>
      <c r="M1589" s="184">
        <v>3.1415999999999999</v>
      </c>
      <c r="N1589" s="184">
        <v>3.1141000000000001</v>
      </c>
      <c r="O1589" s="184"/>
      <c r="P1589" s="184"/>
      <c r="Q1589" s="184">
        <v>3.6985999999999999</v>
      </c>
      <c r="R1589" s="184">
        <v>3.5891000000000002</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44440</v>
      </c>
      <c r="E1590" s="184">
        <v>1077.8818000000001</v>
      </c>
      <c r="F1590" s="184">
        <v>2.9056999999999999</v>
      </c>
      <c r="G1590" s="184">
        <v>2.9184999999999999</v>
      </c>
      <c r="H1590" s="184">
        <v>2.9279000000000002</v>
      </c>
      <c r="I1590" s="184">
        <v>2.9198</v>
      </c>
      <c r="J1590" s="184">
        <v>2.9339</v>
      </c>
      <c r="K1590" s="184">
        <v>3.0266000000000002</v>
      </c>
      <c r="L1590" s="184">
        <v>3.0506000000000002</v>
      </c>
      <c r="M1590" s="184">
        <v>3.0084</v>
      </c>
      <c r="N1590" s="184">
        <v>2.9799000000000002</v>
      </c>
      <c r="O1590" s="184"/>
      <c r="P1590" s="184"/>
      <c r="Q1590" s="184">
        <v>3.5638000000000001</v>
      </c>
      <c r="R1590" s="184">
        <v>3.4544000000000001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44440</v>
      </c>
      <c r="E1591" s="184">
        <v>1079.2617</v>
      </c>
      <c r="F1591" s="184">
        <v>3.044</v>
      </c>
      <c r="G1591" s="184">
        <v>3.0579999999999998</v>
      </c>
      <c r="H1591" s="184">
        <v>3.0886</v>
      </c>
      <c r="I1591" s="184">
        <v>3.0914000000000001</v>
      </c>
      <c r="J1591" s="184">
        <v>3.1078999999999999</v>
      </c>
      <c r="K1591" s="184">
        <v>3.1766000000000001</v>
      </c>
      <c r="L1591" s="184">
        <v>3.2065000000000001</v>
      </c>
      <c r="M1591" s="184">
        <v>3.1631</v>
      </c>
      <c r="N1591" s="184">
        <v>3.1425999999999998</v>
      </c>
      <c r="O1591" s="184"/>
      <c r="P1591" s="184"/>
      <c r="Q1591" s="184">
        <v>3.677</v>
      </c>
      <c r="R1591" s="184">
        <v>3.5800999999999998</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44440</v>
      </c>
      <c r="E1592" s="184">
        <v>1076.9483</v>
      </c>
      <c r="F1592" s="184">
        <v>2.9420999999999999</v>
      </c>
      <c r="G1592" s="184">
        <v>2.9561000000000002</v>
      </c>
      <c r="H1592" s="184">
        <v>2.9876</v>
      </c>
      <c r="I1592" s="184">
        <v>2.9910000000000001</v>
      </c>
      <c r="J1592" s="184">
        <v>3.0068999999999999</v>
      </c>
      <c r="K1592" s="184">
        <v>3.0718000000000001</v>
      </c>
      <c r="L1592" s="184">
        <v>3.1029</v>
      </c>
      <c r="M1592" s="184">
        <v>3.0594000000000001</v>
      </c>
      <c r="N1592" s="184">
        <v>3.0384000000000002</v>
      </c>
      <c r="O1592" s="184"/>
      <c r="P1592" s="184"/>
      <c r="Q1592" s="184">
        <v>3.5718000000000001</v>
      </c>
      <c r="R1592" s="184">
        <v>3.4748999999999999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44440</v>
      </c>
      <c r="E1593" s="184">
        <v>1068.5663999999999</v>
      </c>
      <c r="F1593" s="184">
        <v>3.0506000000000002</v>
      </c>
      <c r="G1593" s="184">
        <v>3.0727000000000002</v>
      </c>
      <c r="H1593" s="184">
        <v>3.0785</v>
      </c>
      <c r="I1593" s="184">
        <v>3.0724999999999998</v>
      </c>
      <c r="J1593" s="184">
        <v>3.097</v>
      </c>
      <c r="K1593" s="184">
        <v>3.1859999999999999</v>
      </c>
      <c r="L1593" s="184">
        <v>3.2206000000000001</v>
      </c>
      <c r="M1593" s="184">
        <v>3.1960000000000002</v>
      </c>
      <c r="N1593" s="184">
        <v>3.1791999999999998</v>
      </c>
      <c r="O1593" s="184"/>
      <c r="P1593" s="184"/>
      <c r="Q1593" s="184">
        <v>3.5863</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44440</v>
      </c>
      <c r="E1594" s="184">
        <v>1066.5762</v>
      </c>
      <c r="F1594" s="184">
        <v>2.9603999999999999</v>
      </c>
      <c r="G1594" s="184">
        <v>2.9826000000000001</v>
      </c>
      <c r="H1594" s="184">
        <v>2.9887999999999999</v>
      </c>
      <c r="I1594" s="184">
        <v>2.9822000000000002</v>
      </c>
      <c r="J1594" s="184">
        <v>3.0044</v>
      </c>
      <c r="K1594" s="184">
        <v>3.0975999999999999</v>
      </c>
      <c r="L1594" s="184">
        <v>3.1265999999999998</v>
      </c>
      <c r="M1594" s="184">
        <v>3.1002999999999998</v>
      </c>
      <c r="N1594" s="184">
        <v>3.0811000000000002</v>
      </c>
      <c r="O1594" s="184"/>
      <c r="P1594" s="184"/>
      <c r="Q1594" s="184">
        <v>3.4836999999999998</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44440</v>
      </c>
      <c r="E1595" s="184">
        <v>111.9371</v>
      </c>
      <c r="F1595" s="184">
        <v>2.9674999999999998</v>
      </c>
      <c r="G1595" s="184">
        <v>2.9897999999999998</v>
      </c>
      <c r="H1595" s="184">
        <v>3.0156000000000001</v>
      </c>
      <c r="I1595" s="184">
        <v>3.0173999999999999</v>
      </c>
      <c r="J1595" s="184">
        <v>3.0202</v>
      </c>
      <c r="K1595" s="184">
        <v>3.1173999999999999</v>
      </c>
      <c r="L1595" s="184">
        <v>3.1474000000000002</v>
      </c>
      <c r="M1595" s="184">
        <v>3.1139000000000001</v>
      </c>
      <c r="N1595" s="184">
        <v>3.1004999999999998</v>
      </c>
      <c r="O1595" s="184"/>
      <c r="P1595" s="184"/>
      <c r="Q1595" s="184">
        <v>4.2539999999999996</v>
      </c>
      <c r="R1595" s="184">
        <v>3.6044</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44440</v>
      </c>
      <c r="E1596" s="184">
        <v>111.6464</v>
      </c>
      <c r="F1596" s="184">
        <v>2.8772000000000002</v>
      </c>
      <c r="G1596" s="184">
        <v>2.8994</v>
      </c>
      <c r="H1596" s="184">
        <v>2.9253</v>
      </c>
      <c r="I1596" s="184">
        <v>2.9268999999999998</v>
      </c>
      <c r="J1596" s="184">
        <v>2.9296000000000002</v>
      </c>
      <c r="K1596" s="184">
        <v>3.0264000000000002</v>
      </c>
      <c r="L1596" s="184">
        <v>3.0558000000000001</v>
      </c>
      <c r="M1596" s="184">
        <v>3.0215999999999998</v>
      </c>
      <c r="N1596" s="184">
        <v>3.0078</v>
      </c>
      <c r="O1596" s="184"/>
      <c r="P1596" s="184"/>
      <c r="Q1596" s="184">
        <v>4.1539000000000001</v>
      </c>
      <c r="R1596" s="184">
        <v>3.5066000000000002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44440</v>
      </c>
      <c r="E1597" s="184">
        <v>1076.4276</v>
      </c>
      <c r="F1597" s="184">
        <v>3.0451999999999999</v>
      </c>
      <c r="G1597" s="184">
        <v>3.0423</v>
      </c>
      <c r="H1597" s="184">
        <v>3.0914000000000001</v>
      </c>
      <c r="I1597" s="184">
        <v>3.0939000000000001</v>
      </c>
      <c r="J1597" s="184">
        <v>3.1219000000000001</v>
      </c>
      <c r="K1597" s="184">
        <v>3.1996000000000002</v>
      </c>
      <c r="L1597" s="184">
        <v>3.2212999999999998</v>
      </c>
      <c r="M1597" s="184">
        <v>3.1850000000000001</v>
      </c>
      <c r="N1597" s="184">
        <v>3.1686000000000001</v>
      </c>
      <c r="O1597" s="184"/>
      <c r="P1597" s="184"/>
      <c r="Q1597" s="184">
        <v>3.7199</v>
      </c>
      <c r="R1597" s="184">
        <v>3.7002000000000002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44440</v>
      </c>
      <c r="E1598" s="184">
        <v>1074.3720000000001</v>
      </c>
      <c r="F1598" s="184">
        <v>2.9933000000000001</v>
      </c>
      <c r="G1598" s="184">
        <v>2.9927000000000001</v>
      </c>
      <c r="H1598" s="184">
        <v>3.0413999999999999</v>
      </c>
      <c r="I1598" s="184">
        <v>3.0438999999999998</v>
      </c>
      <c r="J1598" s="184">
        <v>3.0718000000000001</v>
      </c>
      <c r="K1598" s="184">
        <v>3.1490999999999998</v>
      </c>
      <c r="L1598" s="184">
        <v>3.1621000000000001</v>
      </c>
      <c r="M1598" s="184">
        <v>3.1112000000000002</v>
      </c>
      <c r="N1598" s="184">
        <v>3.0870000000000002</v>
      </c>
      <c r="O1598" s="184"/>
      <c r="P1598" s="184"/>
      <c r="Q1598" s="184">
        <v>3.6215999999999999</v>
      </c>
      <c r="R1598" s="184">
        <v>3.6029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44440</v>
      </c>
      <c r="E1599" s="184">
        <v>3396.2863000000002</v>
      </c>
      <c r="F1599" s="184">
        <v>2.9792999999999998</v>
      </c>
      <c r="G1599" s="184">
        <v>2.9992000000000001</v>
      </c>
      <c r="H1599" s="184">
        <v>3.0291999999999999</v>
      </c>
      <c r="I1599" s="184">
        <v>3.0306999999999999</v>
      </c>
      <c r="J1599" s="184">
        <v>3.0232000000000001</v>
      </c>
      <c r="K1599" s="184">
        <v>3.1187</v>
      </c>
      <c r="L1599" s="184">
        <v>3.1591</v>
      </c>
      <c r="M1599" s="184">
        <v>3.1175000000000002</v>
      </c>
      <c r="N1599" s="184">
        <v>3.0935000000000001</v>
      </c>
      <c r="O1599" s="184">
        <v>4.4165000000000001</v>
      </c>
      <c r="P1599" s="184">
        <v>5.0574000000000003</v>
      </c>
      <c r="Q1599" s="184">
        <v>6.4560000000000004</v>
      </c>
      <c r="R1599" s="184">
        <v>3.5592000000000001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44440</v>
      </c>
      <c r="E1600" s="184">
        <v>3362.453</v>
      </c>
      <c r="F1600" s="184">
        <v>2.8996</v>
      </c>
      <c r="G1600" s="184">
        <v>2.9222000000000001</v>
      </c>
      <c r="H1600" s="184">
        <v>2.9561000000000002</v>
      </c>
      <c r="I1600" s="184">
        <v>2.9588999999999999</v>
      </c>
      <c r="J1600" s="184">
        <v>2.9523000000000001</v>
      </c>
      <c r="K1600" s="184">
        <v>3.0476999999999999</v>
      </c>
      <c r="L1600" s="184">
        <v>3.0876999999999999</v>
      </c>
      <c r="M1600" s="184">
        <v>3.0457000000000001</v>
      </c>
      <c r="N1600" s="184">
        <v>3.0213000000000001</v>
      </c>
      <c r="O1600" s="184">
        <v>4.3467000000000002</v>
      </c>
      <c r="P1600" s="184">
        <v>4.9709000000000003</v>
      </c>
      <c r="Q1600" s="184">
        <v>6.6082999999999998</v>
      </c>
      <c r="R1600" s="184">
        <v>3.4864999999999999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44440</v>
      </c>
      <c r="E1601" s="184">
        <v>1108.7789</v>
      </c>
      <c r="F1601" s="184">
        <v>2.9630000000000001</v>
      </c>
      <c r="G1601" s="184">
        <v>2.9655999999999998</v>
      </c>
      <c r="H1601" s="184">
        <v>2.9908000000000001</v>
      </c>
      <c r="I1601" s="184">
        <v>2.9870999999999999</v>
      </c>
      <c r="J1601" s="184">
        <v>2.9843999999999999</v>
      </c>
      <c r="K1601" s="184">
        <v>3.0832000000000002</v>
      </c>
      <c r="L1601" s="184">
        <v>3.1229</v>
      </c>
      <c r="M1601" s="184">
        <v>3.0907</v>
      </c>
      <c r="N1601" s="184">
        <v>3.0689000000000002</v>
      </c>
      <c r="O1601" s="184"/>
      <c r="P1601" s="184"/>
      <c r="Q1601" s="184">
        <v>4.2961999999999998</v>
      </c>
      <c r="R1601" s="184">
        <v>3.5943000000000001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44440</v>
      </c>
      <c r="E1602" s="184">
        <v>1105.9091000000001</v>
      </c>
      <c r="F1602" s="184">
        <v>2.8485</v>
      </c>
      <c r="G1602" s="184">
        <v>2.8523000000000001</v>
      </c>
      <c r="H1602" s="184">
        <v>2.8776999999999999</v>
      </c>
      <c r="I1602" s="184">
        <v>2.8738999999999999</v>
      </c>
      <c r="J1602" s="184">
        <v>2.8706</v>
      </c>
      <c r="K1602" s="184">
        <v>2.9691999999999998</v>
      </c>
      <c r="L1602" s="184">
        <v>3.0030999999999999</v>
      </c>
      <c r="M1602" s="184">
        <v>2.9761000000000002</v>
      </c>
      <c r="N1602" s="184">
        <v>2.9565000000000001</v>
      </c>
      <c r="O1602" s="184"/>
      <c r="P1602" s="184"/>
      <c r="Q1602" s="184">
        <v>4.1860999999999997</v>
      </c>
      <c r="R1602" s="184">
        <v>3.4839000000000002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44440</v>
      </c>
      <c r="E1603" s="184">
        <v>1100.3425999999999</v>
      </c>
      <c r="F1603" s="184">
        <v>2.9988999999999999</v>
      </c>
      <c r="G1603" s="184">
        <v>3.0072000000000001</v>
      </c>
      <c r="H1603" s="184">
        <v>3.0240999999999998</v>
      </c>
      <c r="I1603" s="184">
        <v>3.02</v>
      </c>
      <c r="J1603" s="184">
        <v>3.0226000000000002</v>
      </c>
      <c r="K1603" s="184">
        <v>3.12</v>
      </c>
      <c r="L1603" s="184">
        <v>3.1812999999999998</v>
      </c>
      <c r="M1603" s="184">
        <v>3.1454</v>
      </c>
      <c r="N1603" s="184">
        <v>3.1259000000000001</v>
      </c>
      <c r="O1603" s="184"/>
      <c r="P1603" s="184"/>
      <c r="Q1603" s="184">
        <v>3.9897999999999998</v>
      </c>
      <c r="R1603" s="184">
        <v>3.5897999999999999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44440</v>
      </c>
      <c r="E1604" s="184">
        <v>1097.5120999999999</v>
      </c>
      <c r="F1604" s="184">
        <v>2.9001999999999999</v>
      </c>
      <c r="G1604" s="184">
        <v>2.9074</v>
      </c>
      <c r="H1604" s="184">
        <v>2.9239999999999999</v>
      </c>
      <c r="I1604" s="184">
        <v>2.9199000000000002</v>
      </c>
      <c r="J1604" s="184">
        <v>2.9224000000000001</v>
      </c>
      <c r="K1604" s="184">
        <v>3.0192000000000001</v>
      </c>
      <c r="L1604" s="184">
        <v>3.0590000000000002</v>
      </c>
      <c r="M1604" s="184">
        <v>3.0289999999999999</v>
      </c>
      <c r="N1604" s="184">
        <v>3.0122</v>
      </c>
      <c r="O1604" s="184"/>
      <c r="P1604" s="184"/>
      <c r="Q1604" s="184">
        <v>3.88</v>
      </c>
      <c r="R1604" s="184">
        <v>3.4799000000000002</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44440</v>
      </c>
      <c r="E1605" s="184">
        <v>1098.1144999999999</v>
      </c>
      <c r="F1605" s="184">
        <v>2.9584999999999999</v>
      </c>
      <c r="G1605" s="184">
        <v>3.0032999999999999</v>
      </c>
      <c r="H1605" s="184">
        <v>3.0384000000000002</v>
      </c>
      <c r="I1605" s="184">
        <v>3.0242</v>
      </c>
      <c r="J1605" s="184">
        <v>3.0541</v>
      </c>
      <c r="K1605" s="184">
        <v>3.1171000000000002</v>
      </c>
      <c r="L1605" s="184">
        <v>3.1436999999999999</v>
      </c>
      <c r="M1605" s="184">
        <v>3.1131000000000002</v>
      </c>
      <c r="N1605" s="184">
        <v>3.0912000000000002</v>
      </c>
      <c r="O1605" s="184"/>
      <c r="P1605" s="184"/>
      <c r="Q1605" s="184">
        <v>3.9106000000000001</v>
      </c>
      <c r="R1605" s="184">
        <v>3.5240999999999998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44440</v>
      </c>
      <c r="E1606" s="184">
        <v>1095.4911</v>
      </c>
      <c r="F1606" s="184">
        <v>2.8589000000000002</v>
      </c>
      <c r="G1606" s="184">
        <v>2.9026999999999998</v>
      </c>
      <c r="H1606" s="184">
        <v>2.9380000000000002</v>
      </c>
      <c r="I1606" s="184">
        <v>2.9241000000000001</v>
      </c>
      <c r="J1606" s="184">
        <v>2.9533</v>
      </c>
      <c r="K1606" s="184">
        <v>3.0242</v>
      </c>
      <c r="L1606" s="184">
        <v>3.0474999999999999</v>
      </c>
      <c r="M1606" s="184">
        <v>3.0169999999999999</v>
      </c>
      <c r="N1606" s="184">
        <v>2.9927999999999999</v>
      </c>
      <c r="O1606" s="184"/>
      <c r="P1606" s="184"/>
      <c r="Q1606" s="184">
        <v>3.8087</v>
      </c>
      <c r="R1606" s="184">
        <v>3.4228000000000001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44440</v>
      </c>
      <c r="E1607" s="184">
        <v>2855.0275999999999</v>
      </c>
      <c r="F1607" s="184">
        <v>2.9535</v>
      </c>
      <c r="G1607" s="184">
        <v>2.9923000000000002</v>
      </c>
      <c r="H1607" s="184">
        <v>3.0276999999999998</v>
      </c>
      <c r="I1607" s="184">
        <v>3.0388000000000002</v>
      </c>
      <c r="J1607" s="184">
        <v>3.0266999999999999</v>
      </c>
      <c r="K1607" s="184">
        <v>3.1208999999999998</v>
      </c>
      <c r="L1607" s="184">
        <v>3.1537000000000002</v>
      </c>
      <c r="M1607" s="184">
        <v>3.1215999999999999</v>
      </c>
      <c r="N1607" s="184">
        <v>3.1055000000000001</v>
      </c>
      <c r="O1607" s="184">
        <v>4.4522000000000004</v>
      </c>
      <c r="P1607" s="184">
        <v>5.1535000000000002</v>
      </c>
      <c r="Q1607" s="184">
        <v>6.5566000000000004</v>
      </c>
      <c r="R1607" s="184">
        <v>3.5966</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44440</v>
      </c>
      <c r="E1608" s="184">
        <v>2830.0264000000002</v>
      </c>
      <c r="F1608" s="184">
        <v>2.8944000000000001</v>
      </c>
      <c r="G1608" s="184">
        <v>2.9327000000000001</v>
      </c>
      <c r="H1608" s="184">
        <v>2.9679000000000002</v>
      </c>
      <c r="I1608" s="184">
        <v>2.9788000000000001</v>
      </c>
      <c r="J1608" s="184">
        <v>2.9664999999999999</v>
      </c>
      <c r="K1608" s="184">
        <v>3.0604</v>
      </c>
      <c r="L1608" s="184">
        <v>3.0928</v>
      </c>
      <c r="M1608" s="184">
        <v>3.0602</v>
      </c>
      <c r="N1608" s="184">
        <v>3.0448</v>
      </c>
      <c r="O1608" s="184">
        <v>4.3825000000000003</v>
      </c>
      <c r="P1608" s="184">
        <v>5.0465999999999998</v>
      </c>
      <c r="Q1608" s="184">
        <v>6.0385999999999997</v>
      </c>
      <c r="R1608" s="184">
        <v>3.5236000000000001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44440</v>
      </c>
      <c r="E1609" s="184">
        <v>1073.0201</v>
      </c>
      <c r="F1609" s="184">
        <v>2.7725</v>
      </c>
      <c r="G1609" s="184">
        <v>2.8058000000000001</v>
      </c>
      <c r="H1609" s="184">
        <v>2.8477000000000001</v>
      </c>
      <c r="I1609" s="184">
        <v>2.8441999999999998</v>
      </c>
      <c r="J1609" s="184">
        <v>2.8288000000000002</v>
      </c>
      <c r="K1609" s="184">
        <v>3.1534</v>
      </c>
      <c r="L1609" s="184">
        <v>3.1112000000000002</v>
      </c>
      <c r="M1609" s="184">
        <v>3.0607000000000002</v>
      </c>
      <c r="N1609" s="184">
        <v>3.0270999999999999</v>
      </c>
      <c r="O1609" s="184"/>
      <c r="P1609" s="184"/>
      <c r="Q1609" s="184">
        <v>3.5373999999999999</v>
      </c>
      <c r="R1609" s="184">
        <v>3.5181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44440</v>
      </c>
      <c r="E1610" s="184">
        <v>1071.6506999999999</v>
      </c>
      <c r="F1610" s="184">
        <v>2.7044999999999999</v>
      </c>
      <c r="G1610" s="184">
        <v>2.7345000000000002</v>
      </c>
      <c r="H1610" s="184">
        <v>2.7759</v>
      </c>
      <c r="I1610" s="184">
        <v>2.7561</v>
      </c>
      <c r="J1610" s="184">
        <v>2.7496</v>
      </c>
      <c r="K1610" s="184">
        <v>3.0712999999999999</v>
      </c>
      <c r="L1610" s="184">
        <v>3.036</v>
      </c>
      <c r="M1610" s="184">
        <v>2.9876999999999998</v>
      </c>
      <c r="N1610" s="184">
        <v>2.9573999999999998</v>
      </c>
      <c r="O1610" s="184"/>
      <c r="P1610" s="184"/>
      <c r="Q1610" s="184">
        <v>3.4722</v>
      </c>
      <c r="R1610" s="184">
        <v>3.4533999999999998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2.9433416666666665</v>
      </c>
      <c r="G1611" s="186">
        <v>2.9624383333333344</v>
      </c>
      <c r="H1611" s="186">
        <v>2.9862583333333332</v>
      </c>
      <c r="I1611" s="186">
        <v>2.9817633333333342</v>
      </c>
      <c r="J1611" s="186">
        <v>2.9818816666666672</v>
      </c>
      <c r="K1611" s="186">
        <v>3.0834266666666674</v>
      </c>
      <c r="L1611" s="186">
        <v>3.1140133333333333</v>
      </c>
      <c r="M1611" s="186">
        <v>3.0816250000000007</v>
      </c>
      <c r="N1611" s="186">
        <v>3.0632083333333342</v>
      </c>
      <c r="O1611" s="186">
        <v>4.3378875000000008</v>
      </c>
      <c r="P1611" s="186">
        <v>4.9990749999999995</v>
      </c>
      <c r="Q1611" s="186">
        <v>4.1418133333333325</v>
      </c>
      <c r="R1611" s="186">
        <v>3.5353360000000005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2.9425499999999998</v>
      </c>
      <c r="G1612" s="186">
        <v>2.9695499999999999</v>
      </c>
      <c r="H1612" s="186">
        <v>2.9897999999999998</v>
      </c>
      <c r="I1612" s="186">
        <v>2.9851000000000001</v>
      </c>
      <c r="J1612" s="186">
        <v>2.9845999999999999</v>
      </c>
      <c r="K1612" s="186">
        <v>3.0869999999999997</v>
      </c>
      <c r="L1612" s="186">
        <v>3.1194499999999996</v>
      </c>
      <c r="M1612" s="186">
        <v>3.0894500000000003</v>
      </c>
      <c r="N1612" s="186">
        <v>3.0739000000000001</v>
      </c>
      <c r="O1612" s="186">
        <v>4.3871500000000001</v>
      </c>
      <c r="P1612" s="186">
        <v>5.0456500000000002</v>
      </c>
      <c r="Q1612" s="186">
        <v>3.8742000000000001</v>
      </c>
      <c r="R1612" s="186">
        <v>3.5495000000000001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44440</v>
      </c>
      <c r="E1615" s="184">
        <v>65.342100000000002</v>
      </c>
      <c r="F1615" s="184">
        <v>51.183399999999999</v>
      </c>
      <c r="G1615" s="184">
        <v>27.744499999999999</v>
      </c>
      <c r="H1615" s="184">
        <v>24.3886</v>
      </c>
      <c r="I1615" s="184">
        <v>16.7775</v>
      </c>
      <c r="J1615" s="184">
        <v>15.885999999999999</v>
      </c>
      <c r="K1615" s="184">
        <v>7.5327000000000002</v>
      </c>
      <c r="L1615" s="184">
        <v>9.4159000000000006</v>
      </c>
      <c r="M1615" s="184">
        <v>4.2874999999999996</v>
      </c>
      <c r="N1615" s="184">
        <v>5.1235999999999997</v>
      </c>
      <c r="O1615" s="184">
        <v>10.369899999999999</v>
      </c>
      <c r="P1615" s="184">
        <v>8.1387</v>
      </c>
      <c r="Q1615" s="184">
        <v>8.9460999999999995</v>
      </c>
      <c r="R1615" s="184">
        <v>7.8151000000000002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44440</v>
      </c>
      <c r="E1616" s="184">
        <v>68.4846</v>
      </c>
      <c r="F1616" s="184">
        <v>51.8245</v>
      </c>
      <c r="G1616" s="184">
        <v>28.399899999999999</v>
      </c>
      <c r="H1616" s="184">
        <v>25.0397</v>
      </c>
      <c r="I1616" s="184">
        <v>17.429500000000001</v>
      </c>
      <c r="J1616" s="184">
        <v>16.546199999999999</v>
      </c>
      <c r="K1616" s="184">
        <v>8.1957000000000004</v>
      </c>
      <c r="L1616" s="184">
        <v>10.1257</v>
      </c>
      <c r="M1616" s="184">
        <v>4.9641000000000002</v>
      </c>
      <c r="N1616" s="184">
        <v>5.7991000000000001</v>
      </c>
      <c r="O1616" s="184">
        <v>11.0474</v>
      </c>
      <c r="P1616" s="184">
        <v>8.7657000000000007</v>
      </c>
      <c r="Q1616" s="184">
        <v>9.9159000000000006</v>
      </c>
      <c r="R1616" s="184">
        <v>8.4844000000000008</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44440</v>
      </c>
      <c r="E1617" s="184">
        <v>68.4846</v>
      </c>
      <c r="F1617" s="184">
        <v>51.8245</v>
      </c>
      <c r="G1617" s="184">
        <v>28.399899999999999</v>
      </c>
      <c r="H1617" s="184">
        <v>25.0397</v>
      </c>
      <c r="I1617" s="184">
        <v>17.429500000000001</v>
      </c>
      <c r="J1617" s="184">
        <v>16.546199999999999</v>
      </c>
      <c r="K1617" s="184">
        <v>8.1957000000000004</v>
      </c>
      <c r="L1617" s="184">
        <v>10.1257</v>
      </c>
      <c r="M1617" s="184">
        <v>4.9641000000000002</v>
      </c>
      <c r="N1617" s="184">
        <v>5.7991000000000001</v>
      </c>
      <c r="O1617" s="184">
        <v>11.0474</v>
      </c>
      <c r="P1617" s="184">
        <v>8.7657000000000007</v>
      </c>
      <c r="Q1617" s="184">
        <v>9.9159000000000006</v>
      </c>
      <c r="R1617" s="184">
        <v>8.4844000000000008</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44440</v>
      </c>
      <c r="E1618" s="184">
        <v>21.135000000000002</v>
      </c>
      <c r="F1618" s="184">
        <v>27.479900000000001</v>
      </c>
      <c r="G1618" s="184">
        <v>20.7134</v>
      </c>
      <c r="H1618" s="184">
        <v>25.1373</v>
      </c>
      <c r="I1618" s="184">
        <v>16.997599999999998</v>
      </c>
      <c r="J1618" s="184">
        <v>11.4474</v>
      </c>
      <c r="K1618" s="184">
        <v>5.157</v>
      </c>
      <c r="L1618" s="184">
        <v>6.0209999999999999</v>
      </c>
      <c r="M1618" s="184">
        <v>3.5139999999999998</v>
      </c>
      <c r="N1618" s="184">
        <v>5.0635000000000003</v>
      </c>
      <c r="O1618" s="184">
        <v>10.976800000000001</v>
      </c>
      <c r="P1618" s="184">
        <v>7.9641000000000002</v>
      </c>
      <c r="Q1618" s="184">
        <v>8.1827000000000005</v>
      </c>
      <c r="R1618" s="184">
        <v>8.3971999999999998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44440</v>
      </c>
      <c r="E1619" s="184">
        <v>20.212299999999999</v>
      </c>
      <c r="F1619" s="184">
        <v>26.9267</v>
      </c>
      <c r="G1619" s="184">
        <v>20.099900000000002</v>
      </c>
      <c r="H1619" s="184">
        <v>24.519300000000001</v>
      </c>
      <c r="I1619" s="184">
        <v>16.393599999999999</v>
      </c>
      <c r="J1619" s="184">
        <v>10.841699999999999</v>
      </c>
      <c r="K1619" s="184">
        <v>4.5465</v>
      </c>
      <c r="L1619" s="184">
        <v>5.4006999999999996</v>
      </c>
      <c r="M1619" s="184">
        <v>2.8969</v>
      </c>
      <c r="N1619" s="184">
        <v>4.4320000000000004</v>
      </c>
      <c r="O1619" s="184">
        <v>10.414899999999999</v>
      </c>
      <c r="P1619" s="184">
        <v>7.4104000000000001</v>
      </c>
      <c r="Q1619" s="184">
        <v>7.5944000000000003</v>
      </c>
      <c r="R1619" s="184">
        <v>7.8259999999999996</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44440</v>
      </c>
      <c r="E1620" s="184">
        <v>33.962499999999999</v>
      </c>
      <c r="F1620" s="184">
        <v>31.946999999999999</v>
      </c>
      <c r="G1620" s="184">
        <v>16.3507</v>
      </c>
      <c r="H1620" s="184">
        <v>17.036000000000001</v>
      </c>
      <c r="I1620" s="184">
        <v>11.620100000000001</v>
      </c>
      <c r="J1620" s="184">
        <v>12.535500000000001</v>
      </c>
      <c r="K1620" s="184">
        <v>5.5650000000000004</v>
      </c>
      <c r="L1620" s="184">
        <v>7.3875999999999999</v>
      </c>
      <c r="M1620" s="184">
        <v>2.3502000000000001</v>
      </c>
      <c r="N1620" s="184">
        <v>3.6915</v>
      </c>
      <c r="O1620" s="184">
        <v>8.6603999999999992</v>
      </c>
      <c r="P1620" s="184">
        <v>6.3387000000000002</v>
      </c>
      <c r="Q1620" s="184">
        <v>6.4835000000000003</v>
      </c>
      <c r="R1620" s="184">
        <v>5.9212999999999996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44440</v>
      </c>
      <c r="E1621" s="184">
        <v>36.582000000000001</v>
      </c>
      <c r="F1621" s="184">
        <v>32.755800000000001</v>
      </c>
      <c r="G1621" s="184">
        <v>17.101600000000001</v>
      </c>
      <c r="H1621" s="184">
        <v>17.777699999999999</v>
      </c>
      <c r="I1621" s="184">
        <v>12.366400000000001</v>
      </c>
      <c r="J1621" s="184">
        <v>13.2827</v>
      </c>
      <c r="K1621" s="184">
        <v>6.3154000000000003</v>
      </c>
      <c r="L1621" s="184">
        <v>8.1731999999999996</v>
      </c>
      <c r="M1621" s="184">
        <v>3.1299000000000001</v>
      </c>
      <c r="N1621" s="184">
        <v>4.4909999999999997</v>
      </c>
      <c r="O1621" s="184">
        <v>9.4992999999999999</v>
      </c>
      <c r="P1621" s="184">
        <v>7.1917999999999997</v>
      </c>
      <c r="Q1621" s="184">
        <v>8.5157000000000007</v>
      </c>
      <c r="R1621" s="184">
        <v>6.7534000000000001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44440</v>
      </c>
      <c r="E1622" s="184">
        <v>63.907200000000003</v>
      </c>
      <c r="F1622" s="184">
        <v>28.407800000000002</v>
      </c>
      <c r="G1622" s="184">
        <v>15.5108</v>
      </c>
      <c r="H1622" s="184">
        <v>13.226800000000001</v>
      </c>
      <c r="I1622" s="184">
        <v>8.6898</v>
      </c>
      <c r="J1622" s="184">
        <v>7.6557000000000004</v>
      </c>
      <c r="K1622" s="184">
        <v>4.5391000000000004</v>
      </c>
      <c r="L1622" s="184">
        <v>5.1818999999999997</v>
      </c>
      <c r="M1622" s="184">
        <v>2.5459999999999998</v>
      </c>
      <c r="N1622" s="184">
        <v>3.7059000000000002</v>
      </c>
      <c r="O1622" s="184">
        <v>9.0656999999999996</v>
      </c>
      <c r="P1622" s="184">
        <v>7.5441000000000003</v>
      </c>
      <c r="Q1622" s="184">
        <v>8.9225999999999992</v>
      </c>
      <c r="R1622" s="184">
        <v>6.5435999999999996</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44440</v>
      </c>
      <c r="E1623" s="184">
        <v>60.952199999999998</v>
      </c>
      <c r="F1623" s="184">
        <v>27.626999999999999</v>
      </c>
      <c r="G1623" s="184">
        <v>14.749000000000001</v>
      </c>
      <c r="H1623" s="184">
        <v>12.468299999999999</v>
      </c>
      <c r="I1623" s="184">
        <v>7.9329000000000001</v>
      </c>
      <c r="J1623" s="184">
        <v>6.8966000000000003</v>
      </c>
      <c r="K1623" s="184">
        <v>3.7810000000000001</v>
      </c>
      <c r="L1623" s="184">
        <v>4.4329000000000001</v>
      </c>
      <c r="M1623" s="184">
        <v>1.7779</v>
      </c>
      <c r="N1623" s="184">
        <v>2.9195000000000002</v>
      </c>
      <c r="O1623" s="184">
        <v>8.3209999999999997</v>
      </c>
      <c r="P1623" s="184">
        <v>6.8434999999999997</v>
      </c>
      <c r="Q1623" s="184">
        <v>8.6903000000000006</v>
      </c>
      <c r="R1623" s="184">
        <v>5.7949000000000002</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44440</v>
      </c>
      <c r="E1624" s="184">
        <v>78.726200000000006</v>
      </c>
      <c r="F1624" s="184">
        <v>43.726500000000001</v>
      </c>
      <c r="G1624" s="184">
        <v>26.7379</v>
      </c>
      <c r="H1624" s="184">
        <v>23.151499999999999</v>
      </c>
      <c r="I1624" s="184">
        <v>15.1523</v>
      </c>
      <c r="J1624" s="184">
        <v>13.197699999999999</v>
      </c>
      <c r="K1624" s="184">
        <v>6.8400999999999996</v>
      </c>
      <c r="L1624" s="184">
        <v>7.7319000000000004</v>
      </c>
      <c r="M1624" s="184">
        <v>3.9359000000000002</v>
      </c>
      <c r="N1624" s="184">
        <v>5.4600999999999997</v>
      </c>
      <c r="O1624" s="184">
        <v>11.6557</v>
      </c>
      <c r="P1624" s="184">
        <v>8.7957000000000001</v>
      </c>
      <c r="Q1624" s="184">
        <v>8.9661000000000008</v>
      </c>
      <c r="R1624" s="184">
        <v>8.9901999999999997</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44440</v>
      </c>
      <c r="E1625" s="184">
        <v>75.507099999999994</v>
      </c>
      <c r="F1625" s="184">
        <v>43.218600000000002</v>
      </c>
      <c r="G1625" s="184">
        <v>26.2361</v>
      </c>
      <c r="H1625" s="184">
        <v>22.645</v>
      </c>
      <c r="I1625" s="184">
        <v>14.6494</v>
      </c>
      <c r="J1625" s="184">
        <v>12.691800000000001</v>
      </c>
      <c r="K1625" s="184">
        <v>6.3315999999999999</v>
      </c>
      <c r="L1625" s="184">
        <v>7.1957000000000004</v>
      </c>
      <c r="M1625" s="184">
        <v>3.4005000000000001</v>
      </c>
      <c r="N1625" s="184">
        <v>4.9183000000000003</v>
      </c>
      <c r="O1625" s="184">
        <v>10.994999999999999</v>
      </c>
      <c r="P1625" s="184">
        <v>8.0923999999999996</v>
      </c>
      <c r="Q1625" s="184">
        <v>9.6537000000000006</v>
      </c>
      <c r="R1625" s="184">
        <v>8.3980999999999995</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44440</v>
      </c>
      <c r="E1626" s="184">
        <v>20.3217</v>
      </c>
      <c r="F1626" s="184">
        <v>70.7239</v>
      </c>
      <c r="G1626" s="184">
        <v>50.166499999999999</v>
      </c>
      <c r="H1626" s="184">
        <v>41.249400000000001</v>
      </c>
      <c r="I1626" s="184">
        <v>30.015899999999998</v>
      </c>
      <c r="J1626" s="184">
        <v>13.085000000000001</v>
      </c>
      <c r="K1626" s="184">
        <v>6.3433000000000002</v>
      </c>
      <c r="L1626" s="184">
        <v>9.4075000000000006</v>
      </c>
      <c r="M1626" s="184">
        <v>5.3284000000000002</v>
      </c>
      <c r="N1626" s="184">
        <v>7.1481000000000003</v>
      </c>
      <c r="O1626" s="184">
        <v>11.2974</v>
      </c>
      <c r="P1626" s="184">
        <v>8.7837999999999994</v>
      </c>
      <c r="Q1626" s="184">
        <v>9.8425999999999991</v>
      </c>
      <c r="R1626" s="184">
        <v>8.8962000000000003</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44440</v>
      </c>
      <c r="E1627" s="184">
        <v>19.5901</v>
      </c>
      <c r="F1627" s="184">
        <v>70.003500000000003</v>
      </c>
      <c r="G1627" s="184">
        <v>49.408499999999997</v>
      </c>
      <c r="H1627" s="184">
        <v>40.503799999999998</v>
      </c>
      <c r="I1627" s="184">
        <v>29.270900000000001</v>
      </c>
      <c r="J1627" s="184">
        <v>12.3314</v>
      </c>
      <c r="K1627" s="184">
        <v>5.5839999999999996</v>
      </c>
      <c r="L1627" s="184">
        <v>8.6053999999999995</v>
      </c>
      <c r="M1627" s="184">
        <v>4.6211000000000002</v>
      </c>
      <c r="N1627" s="184">
        <v>6.4755000000000003</v>
      </c>
      <c r="O1627" s="184">
        <v>10.73</v>
      </c>
      <c r="P1627" s="184">
        <v>8.2347000000000001</v>
      </c>
      <c r="Q1627" s="184">
        <v>9.3107000000000006</v>
      </c>
      <c r="R1627" s="184">
        <v>8.3129000000000008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44440</v>
      </c>
      <c r="E1628" s="184">
        <v>48.2896</v>
      </c>
      <c r="F1628" s="184">
        <v>50.8643</v>
      </c>
      <c r="G1628" s="184">
        <v>29.491199999999999</v>
      </c>
      <c r="H1628" s="184">
        <v>22.295500000000001</v>
      </c>
      <c r="I1628" s="184">
        <v>14.5718</v>
      </c>
      <c r="J1628" s="184">
        <v>12.6373</v>
      </c>
      <c r="K1628" s="184">
        <v>5.7308000000000003</v>
      </c>
      <c r="L1628" s="184">
        <v>6.7957000000000001</v>
      </c>
      <c r="M1628" s="184">
        <v>2.7339000000000002</v>
      </c>
      <c r="N1628" s="184">
        <v>3.0242</v>
      </c>
      <c r="O1628" s="184">
        <v>8.2019000000000002</v>
      </c>
      <c r="P1628" s="184">
        <v>5.0471000000000004</v>
      </c>
      <c r="Q1628" s="184">
        <v>8.3002000000000002</v>
      </c>
      <c r="R1628" s="184">
        <v>5.3872</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44440</v>
      </c>
      <c r="E1629" s="184">
        <v>51.932699999999997</v>
      </c>
      <c r="F1629" s="184">
        <v>51.308500000000002</v>
      </c>
      <c r="G1629" s="184">
        <v>29.950600000000001</v>
      </c>
      <c r="H1629" s="184">
        <v>22.7501</v>
      </c>
      <c r="I1629" s="184">
        <v>15.0314</v>
      </c>
      <c r="J1629" s="184">
        <v>13.096</v>
      </c>
      <c r="K1629" s="184">
        <v>6.1836000000000002</v>
      </c>
      <c r="L1629" s="184">
        <v>7.2430000000000003</v>
      </c>
      <c r="M1629" s="184">
        <v>3.1775000000000002</v>
      </c>
      <c r="N1629" s="184">
        <v>3.4792000000000001</v>
      </c>
      <c r="O1629" s="184">
        <v>8.8242999999999991</v>
      </c>
      <c r="P1629" s="184">
        <v>5.8156999999999996</v>
      </c>
      <c r="Q1629" s="184">
        <v>7.9161999999999999</v>
      </c>
      <c r="R1629" s="184">
        <v>5.8897000000000004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44440</v>
      </c>
      <c r="E1630" s="184">
        <v>44.495800000000003</v>
      </c>
      <c r="F1630" s="184">
        <v>39.334800000000001</v>
      </c>
      <c r="G1630" s="184">
        <v>21.918500000000002</v>
      </c>
      <c r="H1630" s="184">
        <v>20.281500000000001</v>
      </c>
      <c r="I1630" s="184">
        <v>13.7773</v>
      </c>
      <c r="J1630" s="184">
        <v>12.6616</v>
      </c>
      <c r="K1630" s="184">
        <v>5.9898999999999996</v>
      </c>
      <c r="L1630" s="184">
        <v>6.7355</v>
      </c>
      <c r="M1630" s="184">
        <v>2.726</v>
      </c>
      <c r="N1630" s="184">
        <v>4.0867000000000004</v>
      </c>
      <c r="O1630" s="184">
        <v>8.2370999999999999</v>
      </c>
      <c r="P1630" s="184">
        <v>6.1448999999999998</v>
      </c>
      <c r="Q1630" s="184">
        <v>7.7026000000000003</v>
      </c>
      <c r="R1630" s="184">
        <v>6.6452999999999998</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44440</v>
      </c>
      <c r="E1631" s="184">
        <v>46.069099999999999</v>
      </c>
      <c r="F1631" s="184">
        <v>39.816200000000002</v>
      </c>
      <c r="G1631" s="184">
        <v>22.395199999999999</v>
      </c>
      <c r="H1631" s="184">
        <v>20.749600000000001</v>
      </c>
      <c r="I1631" s="184">
        <v>14.2424</v>
      </c>
      <c r="J1631" s="184">
        <v>13.1234</v>
      </c>
      <c r="K1631" s="184">
        <v>6.4482999999999997</v>
      </c>
      <c r="L1631" s="184">
        <v>7.1905000000000001</v>
      </c>
      <c r="M1631" s="184">
        <v>3.1869000000000001</v>
      </c>
      <c r="N1631" s="184">
        <v>4.5610999999999997</v>
      </c>
      <c r="O1631" s="184">
        <v>8.6788000000000007</v>
      </c>
      <c r="P1631" s="184">
        <v>6.5763999999999996</v>
      </c>
      <c r="Q1631" s="184">
        <v>8.4251000000000005</v>
      </c>
      <c r="R1631" s="184">
        <v>7.1112000000000002</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44440</v>
      </c>
      <c r="E1632" s="184">
        <v>79.887</v>
      </c>
      <c r="F1632" s="184">
        <v>48.403599999999997</v>
      </c>
      <c r="G1632" s="184">
        <v>31.681000000000001</v>
      </c>
      <c r="H1632" s="184">
        <v>36.1081</v>
      </c>
      <c r="I1632" s="184">
        <v>26.695399999999999</v>
      </c>
      <c r="J1632" s="184">
        <v>16.387</v>
      </c>
      <c r="K1632" s="184">
        <v>6.9096000000000002</v>
      </c>
      <c r="L1632" s="184">
        <v>6.9156000000000004</v>
      </c>
      <c r="M1632" s="184">
        <v>4.1295000000000002</v>
      </c>
      <c r="N1632" s="184">
        <v>4.8296000000000001</v>
      </c>
      <c r="O1632" s="184">
        <v>9.7124000000000006</v>
      </c>
      <c r="P1632" s="184">
        <v>7.8533999999999997</v>
      </c>
      <c r="Q1632" s="184">
        <v>9.8816000000000006</v>
      </c>
      <c r="R1632" s="184">
        <v>8.5419999999999998</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44440</v>
      </c>
      <c r="E1633" s="184">
        <v>84.294200000000004</v>
      </c>
      <c r="F1633" s="184">
        <v>48.9955</v>
      </c>
      <c r="G1633" s="184">
        <v>32.288600000000002</v>
      </c>
      <c r="H1633" s="184">
        <v>36.715899999999998</v>
      </c>
      <c r="I1633" s="184">
        <v>27.308900000000001</v>
      </c>
      <c r="J1633" s="184">
        <v>17.005700000000001</v>
      </c>
      <c r="K1633" s="184">
        <v>7.5305999999999997</v>
      </c>
      <c r="L1633" s="184">
        <v>7.5476000000000001</v>
      </c>
      <c r="M1633" s="184">
        <v>4.7598000000000003</v>
      </c>
      <c r="N1633" s="184">
        <v>5.4710000000000001</v>
      </c>
      <c r="O1633" s="184">
        <v>10.299200000000001</v>
      </c>
      <c r="P1633" s="184">
        <v>8.4381000000000004</v>
      </c>
      <c r="Q1633" s="184">
        <v>9.3024000000000004</v>
      </c>
      <c r="R1633" s="184">
        <v>9.1211000000000002</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44440</v>
      </c>
      <c r="E1634" s="184">
        <v>17.4451</v>
      </c>
      <c r="F1634" s="184">
        <v>43.361600000000003</v>
      </c>
      <c r="G1634" s="184">
        <v>24.225000000000001</v>
      </c>
      <c r="H1634" s="184">
        <v>16.250699999999998</v>
      </c>
      <c r="I1634" s="184">
        <v>7.5540000000000003</v>
      </c>
      <c r="J1634" s="184">
        <v>9.3477999999999994</v>
      </c>
      <c r="K1634" s="184">
        <v>3.8138000000000001</v>
      </c>
      <c r="L1634" s="184">
        <v>6.8695000000000004</v>
      </c>
      <c r="M1634" s="184">
        <v>2.6303999999999998</v>
      </c>
      <c r="N1634" s="184">
        <v>3.4378000000000002</v>
      </c>
      <c r="O1634" s="184">
        <v>7.6778000000000004</v>
      </c>
      <c r="P1634" s="184">
        <v>4.9017999999999997</v>
      </c>
      <c r="Q1634" s="184">
        <v>6.6041999999999996</v>
      </c>
      <c r="R1634" s="184">
        <v>5.1459999999999999</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44440</v>
      </c>
      <c r="E1635" s="184">
        <v>18.504999999999999</v>
      </c>
      <c r="F1635" s="184">
        <v>44.038499999999999</v>
      </c>
      <c r="G1635" s="184">
        <v>24.977399999999999</v>
      </c>
      <c r="H1635" s="184">
        <v>17.0183</v>
      </c>
      <c r="I1635" s="184">
        <v>8.3247999999999998</v>
      </c>
      <c r="J1635" s="184">
        <v>10.1213</v>
      </c>
      <c r="K1635" s="184">
        <v>4.5913000000000004</v>
      </c>
      <c r="L1635" s="184">
        <v>7.6692999999999998</v>
      </c>
      <c r="M1635" s="184">
        <v>3.4146999999999998</v>
      </c>
      <c r="N1635" s="184">
        <v>4.2446999999999999</v>
      </c>
      <c r="O1635" s="184">
        <v>8.5280000000000005</v>
      </c>
      <c r="P1635" s="184">
        <v>5.8494999999999999</v>
      </c>
      <c r="Q1635" s="184">
        <v>7.2808999999999999</v>
      </c>
      <c r="R1635" s="184">
        <v>6.0311000000000003</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44440</v>
      </c>
      <c r="E1636" s="184">
        <v>29.8782</v>
      </c>
      <c r="F1636" s="184">
        <v>54.566000000000003</v>
      </c>
      <c r="G1636" s="184">
        <v>26.064499999999999</v>
      </c>
      <c r="H1636" s="184">
        <v>18.371400000000001</v>
      </c>
      <c r="I1636" s="184">
        <v>8.8167000000000009</v>
      </c>
      <c r="J1636" s="184">
        <v>10.7652</v>
      </c>
      <c r="K1636" s="184">
        <v>6.5711000000000004</v>
      </c>
      <c r="L1636" s="184">
        <v>8.0385000000000009</v>
      </c>
      <c r="M1636" s="184">
        <v>3.3094999999999999</v>
      </c>
      <c r="N1636" s="184">
        <v>5.2656999999999998</v>
      </c>
      <c r="O1636" s="184">
        <v>12.0379</v>
      </c>
      <c r="P1636" s="184">
        <v>9.3096999999999994</v>
      </c>
      <c r="Q1636" s="184">
        <v>9.9358000000000004</v>
      </c>
      <c r="R1636" s="184">
        <v>8.9952000000000005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44440</v>
      </c>
      <c r="E1637" s="184">
        <v>28.306799999999999</v>
      </c>
      <c r="F1637" s="184">
        <v>53.8491</v>
      </c>
      <c r="G1637" s="184">
        <v>25.438800000000001</v>
      </c>
      <c r="H1637" s="184">
        <v>17.744</v>
      </c>
      <c r="I1637" s="184">
        <v>8.1951999999999998</v>
      </c>
      <c r="J1637" s="184">
        <v>10.138</v>
      </c>
      <c r="K1637" s="184">
        <v>5.9420000000000002</v>
      </c>
      <c r="L1637" s="184">
        <v>7.3933</v>
      </c>
      <c r="M1637" s="184">
        <v>2.6718999999999999</v>
      </c>
      <c r="N1637" s="184">
        <v>4.6121999999999996</v>
      </c>
      <c r="O1637" s="184">
        <v>11.376099999999999</v>
      </c>
      <c r="P1637" s="184">
        <v>8.6761999999999997</v>
      </c>
      <c r="Q1637" s="184">
        <v>8.5079999999999991</v>
      </c>
      <c r="R1637" s="184">
        <v>8.3328000000000007</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44440</v>
      </c>
      <c r="E1638" s="184">
        <v>10.383100000000001</v>
      </c>
      <c r="F1638" s="184">
        <v>31.665400000000002</v>
      </c>
      <c r="G1638" s="184">
        <v>18.537600000000001</v>
      </c>
      <c r="H1638" s="184">
        <v>16.473500000000001</v>
      </c>
      <c r="I1638" s="184">
        <v>9.5007999999999999</v>
      </c>
      <c r="J1638" s="184">
        <v>13.6198</v>
      </c>
      <c r="K1638" s="184">
        <v>7.7008000000000001</v>
      </c>
      <c r="L1638" s="184"/>
      <c r="M1638" s="184"/>
      <c r="N1638" s="184"/>
      <c r="O1638" s="184"/>
      <c r="P1638" s="184"/>
      <c r="Q1638" s="184">
        <v>8.6316000000000006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44440</v>
      </c>
      <c r="E1639" s="184">
        <v>10.3718</v>
      </c>
      <c r="F1639" s="184">
        <v>31.6999</v>
      </c>
      <c r="G1639" s="184">
        <v>18.345600000000001</v>
      </c>
      <c r="H1639" s="184">
        <v>16.238499999999998</v>
      </c>
      <c r="I1639" s="184">
        <v>9.2579999999999991</v>
      </c>
      <c r="J1639" s="184">
        <v>13.361700000000001</v>
      </c>
      <c r="K1639" s="184">
        <v>7.4470999999999998</v>
      </c>
      <c r="L1639" s="184"/>
      <c r="M1639" s="184"/>
      <c r="N1639" s="184"/>
      <c r="O1639" s="184"/>
      <c r="P1639" s="184"/>
      <c r="Q1639" s="184">
        <v>8.3770000000000007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44440</v>
      </c>
      <c r="E1640" s="184">
        <v>10.394399999999999</v>
      </c>
      <c r="F1640" s="184">
        <v>66.488399999999999</v>
      </c>
      <c r="G1640" s="184">
        <v>26.502400000000002</v>
      </c>
      <c r="H1640" s="184">
        <v>19.890499999999999</v>
      </c>
      <c r="I1640" s="184">
        <v>13.7418</v>
      </c>
      <c r="J1640" s="184">
        <v>15.9541</v>
      </c>
      <c r="K1640" s="184">
        <v>8.2363</v>
      </c>
      <c r="L1640" s="184"/>
      <c r="M1640" s="184"/>
      <c r="N1640" s="184"/>
      <c r="O1640" s="184"/>
      <c r="P1640" s="184"/>
      <c r="Q1640" s="184">
        <v>8.8862000000000005</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44440</v>
      </c>
      <c r="E1641" s="184">
        <v>10.3827</v>
      </c>
      <c r="F1641" s="184">
        <v>66.210599999999999</v>
      </c>
      <c r="G1641" s="184">
        <v>26.249099999999999</v>
      </c>
      <c r="H1641" s="184">
        <v>19.66</v>
      </c>
      <c r="I1641" s="184">
        <v>13.478300000000001</v>
      </c>
      <c r="J1641" s="184">
        <v>15.6874</v>
      </c>
      <c r="K1641" s="184">
        <v>7.9791999999999996</v>
      </c>
      <c r="L1641" s="184"/>
      <c r="M1641" s="184"/>
      <c r="N1641" s="184"/>
      <c r="O1641" s="184"/>
      <c r="P1641" s="184"/>
      <c r="Q1641" s="184">
        <v>8.6226000000000003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44440</v>
      </c>
      <c r="E1642" s="184">
        <v>2263.7193000000002</v>
      </c>
      <c r="F1642" s="184">
        <v>41.608400000000003</v>
      </c>
      <c r="G1642" s="184">
        <v>28.618500000000001</v>
      </c>
      <c r="H1642" s="184">
        <v>20.3355</v>
      </c>
      <c r="I1642" s="184">
        <v>13.911</v>
      </c>
      <c r="J1642" s="184">
        <v>9.3526000000000007</v>
      </c>
      <c r="K1642" s="184">
        <v>1.8779999999999999</v>
      </c>
      <c r="L1642" s="184">
        <v>3.7101999999999999</v>
      </c>
      <c r="M1642" s="184">
        <v>0.433</v>
      </c>
      <c r="N1642" s="184">
        <v>1.2503</v>
      </c>
      <c r="O1642" s="184">
        <v>7.7427999999999999</v>
      </c>
      <c r="P1642" s="184">
        <v>5.9992000000000001</v>
      </c>
      <c r="Q1642" s="184">
        <v>6.2057000000000002</v>
      </c>
      <c r="R1642" s="184">
        <v>4.1266999999999996</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44440</v>
      </c>
      <c r="E1643" s="184">
        <v>2431.6095999999998</v>
      </c>
      <c r="F1643" s="184">
        <v>42.379100000000001</v>
      </c>
      <c r="G1643" s="184">
        <v>29.3916</v>
      </c>
      <c r="H1643" s="184">
        <v>21.1084</v>
      </c>
      <c r="I1643" s="184">
        <v>14.6851</v>
      </c>
      <c r="J1643" s="184">
        <v>10.1294</v>
      </c>
      <c r="K1643" s="184">
        <v>2.6524000000000001</v>
      </c>
      <c r="L1643" s="184">
        <v>4.4972000000000003</v>
      </c>
      <c r="M1643" s="184">
        <v>1.2083999999999999</v>
      </c>
      <c r="N1643" s="184">
        <v>2.0337000000000001</v>
      </c>
      <c r="O1643" s="184">
        <v>8.5906000000000002</v>
      </c>
      <c r="P1643" s="184">
        <v>6.819</v>
      </c>
      <c r="Q1643" s="184">
        <v>8.0248000000000008</v>
      </c>
      <c r="R1643" s="184">
        <v>4.9646999999999997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44440</v>
      </c>
      <c r="E1644" s="184">
        <v>84.941800000000001</v>
      </c>
      <c r="F1644" s="184">
        <v>22.3584</v>
      </c>
      <c r="G1644" s="184">
        <v>20.986799999999999</v>
      </c>
      <c r="H1644" s="184">
        <v>24.986899999999999</v>
      </c>
      <c r="I1644" s="184">
        <v>18.901900000000001</v>
      </c>
      <c r="J1644" s="184">
        <v>17.5778</v>
      </c>
      <c r="K1644" s="184">
        <v>8.3861000000000008</v>
      </c>
      <c r="L1644" s="184">
        <v>8.4450000000000003</v>
      </c>
      <c r="M1644" s="184">
        <v>4.5709999999999997</v>
      </c>
      <c r="N1644" s="184">
        <v>5.9261999999999997</v>
      </c>
      <c r="O1644" s="184">
        <v>11.0739</v>
      </c>
      <c r="P1644" s="184">
        <v>8.4261999999999997</v>
      </c>
      <c r="Q1644" s="184">
        <v>9.1006999999999998</v>
      </c>
      <c r="R1644" s="184">
        <v>8.6796000000000006</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44440</v>
      </c>
      <c r="E1645" s="184">
        <v>86.993300000000005</v>
      </c>
      <c r="F1645" s="184">
        <v>22.376899999999999</v>
      </c>
      <c r="G1645" s="184">
        <v>20.988399999999999</v>
      </c>
      <c r="H1645" s="184">
        <v>24.9818</v>
      </c>
      <c r="I1645" s="184">
        <v>18.899899999999999</v>
      </c>
      <c r="J1645" s="184">
        <v>17.576599999999999</v>
      </c>
      <c r="K1645" s="184">
        <v>8.3863000000000003</v>
      </c>
      <c r="L1645" s="184">
        <v>8.4449000000000005</v>
      </c>
      <c r="M1645" s="184">
        <v>4.5720999999999998</v>
      </c>
      <c r="N1645" s="184">
        <v>5.9271000000000003</v>
      </c>
      <c r="O1645" s="184">
        <v>11.074199999999999</v>
      </c>
      <c r="P1645" s="184">
        <v>8.4303000000000008</v>
      </c>
      <c r="Q1645" s="184">
        <v>9.1390999999999991</v>
      </c>
      <c r="R1645" s="184">
        <v>8.6798999999999999</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44440</v>
      </c>
      <c r="E1646" s="184">
        <v>77.901300000000006</v>
      </c>
      <c r="F1646" s="184">
        <v>21.378</v>
      </c>
      <c r="G1646" s="184">
        <v>20.0334</v>
      </c>
      <c r="H1646" s="184">
        <v>24.039400000000001</v>
      </c>
      <c r="I1646" s="184">
        <v>17.9406</v>
      </c>
      <c r="J1646" s="184">
        <v>16.5916</v>
      </c>
      <c r="K1646" s="184">
        <v>7.3903999999999996</v>
      </c>
      <c r="L1646" s="184">
        <v>7.4169</v>
      </c>
      <c r="M1646" s="184">
        <v>3.5413000000000001</v>
      </c>
      <c r="N1646" s="184">
        <v>4.8625999999999996</v>
      </c>
      <c r="O1646" s="184">
        <v>9.9482999999999997</v>
      </c>
      <c r="P1646" s="184">
        <v>7.3361999999999998</v>
      </c>
      <c r="Q1646" s="184">
        <v>9.4690999999999992</v>
      </c>
      <c r="R1646" s="184">
        <v>7.5826000000000002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44440</v>
      </c>
      <c r="E1647" s="184">
        <v>59.8506</v>
      </c>
      <c r="F1647" s="184">
        <v>35.3446</v>
      </c>
      <c r="G1647" s="184">
        <v>19.849599999999999</v>
      </c>
      <c r="H1647" s="184">
        <v>16.781199999999998</v>
      </c>
      <c r="I1647" s="184">
        <v>11.801500000000001</v>
      </c>
      <c r="J1647" s="184">
        <v>11.9496</v>
      </c>
      <c r="K1647" s="184">
        <v>6.1738999999999997</v>
      </c>
      <c r="L1647" s="184">
        <v>7.0660999999999996</v>
      </c>
      <c r="M1647" s="184">
        <v>2.4870000000000001</v>
      </c>
      <c r="N1647" s="184">
        <v>4.3361999999999998</v>
      </c>
      <c r="O1647" s="184">
        <v>9.6110000000000007</v>
      </c>
      <c r="P1647" s="184">
        <v>7.7584</v>
      </c>
      <c r="Q1647" s="184">
        <v>9.7965999999999998</v>
      </c>
      <c r="R1647" s="184">
        <v>7.4626000000000001</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44440</v>
      </c>
      <c r="E1648" s="184">
        <v>54.668900000000001</v>
      </c>
      <c r="F1648" s="184">
        <v>34.149099999999997</v>
      </c>
      <c r="G1648" s="184">
        <v>18.648399999999999</v>
      </c>
      <c r="H1648" s="184">
        <v>15.5741</v>
      </c>
      <c r="I1648" s="184">
        <v>10.5966</v>
      </c>
      <c r="J1648" s="184">
        <v>10.7372</v>
      </c>
      <c r="K1648" s="184">
        <v>4.9568000000000003</v>
      </c>
      <c r="L1648" s="184">
        <v>5.8190999999999997</v>
      </c>
      <c r="M1648" s="184">
        <v>1.2701</v>
      </c>
      <c r="N1648" s="184">
        <v>3.1088</v>
      </c>
      <c r="O1648" s="184">
        <v>8.2882999999999996</v>
      </c>
      <c r="P1648" s="184">
        <v>6.3598999999999997</v>
      </c>
      <c r="Q1648" s="184">
        <v>8.2449999999999992</v>
      </c>
      <c r="R1648" s="184">
        <v>6.1772999999999998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44440</v>
      </c>
      <c r="E1649" s="184">
        <v>52.436</v>
      </c>
      <c r="F1649" s="184">
        <v>32.606000000000002</v>
      </c>
      <c r="G1649" s="184">
        <v>16.730399999999999</v>
      </c>
      <c r="H1649" s="184">
        <v>13.3093</v>
      </c>
      <c r="I1649" s="184">
        <v>6.8445</v>
      </c>
      <c r="J1649" s="184">
        <v>6.1105999999999998</v>
      </c>
      <c r="K1649" s="184">
        <v>4.0989000000000004</v>
      </c>
      <c r="L1649" s="184">
        <v>6.2233000000000001</v>
      </c>
      <c r="M1649" s="184">
        <v>3.4117000000000002</v>
      </c>
      <c r="N1649" s="184">
        <v>4.7295999999999996</v>
      </c>
      <c r="O1649" s="184">
        <v>10.5091</v>
      </c>
      <c r="P1649" s="184">
        <v>8.1329999999999991</v>
      </c>
      <c r="Q1649" s="184">
        <v>8.3546999999999993</v>
      </c>
      <c r="R1649" s="184">
        <v>7.5232000000000001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44440</v>
      </c>
      <c r="E1650" s="184">
        <v>48.927799999999998</v>
      </c>
      <c r="F1650" s="184">
        <v>31.881900000000002</v>
      </c>
      <c r="G1650" s="184">
        <v>15.9993</v>
      </c>
      <c r="H1650" s="184">
        <v>12.5844</v>
      </c>
      <c r="I1650" s="184">
        <v>6.1208999999999998</v>
      </c>
      <c r="J1650" s="184">
        <v>5.3883000000000001</v>
      </c>
      <c r="K1650" s="184">
        <v>3.3733</v>
      </c>
      <c r="L1650" s="184">
        <v>5.4821</v>
      </c>
      <c r="M1650" s="184">
        <v>2.6762000000000001</v>
      </c>
      <c r="N1650" s="184">
        <v>3.98</v>
      </c>
      <c r="O1650" s="184">
        <v>9.6661000000000001</v>
      </c>
      <c r="P1650" s="184">
        <v>7.2446000000000002</v>
      </c>
      <c r="Q1650" s="184">
        <v>7.5650000000000004</v>
      </c>
      <c r="R1650" s="184">
        <v>6.7847</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44440</v>
      </c>
      <c r="E1652" s="184">
        <v>30.740400000000001</v>
      </c>
      <c r="F1652" s="184">
        <v>50.770899999999997</v>
      </c>
      <c r="G1652" s="184">
        <v>31.026499999999999</v>
      </c>
      <c r="H1652" s="184">
        <v>23.7532</v>
      </c>
      <c r="I1652" s="184">
        <v>14.6439</v>
      </c>
      <c r="J1652" s="184">
        <v>11.3925</v>
      </c>
      <c r="K1652" s="184">
        <v>4.9272999999999998</v>
      </c>
      <c r="L1652" s="184">
        <v>6.7610999999999999</v>
      </c>
      <c r="M1652" s="184">
        <v>2.2477999999999998</v>
      </c>
      <c r="N1652" s="184">
        <v>3.3109999999999999</v>
      </c>
      <c r="O1652" s="184">
        <v>10.1175</v>
      </c>
      <c r="P1652" s="184">
        <v>8.1891999999999996</v>
      </c>
      <c r="Q1652" s="184">
        <v>8.9968000000000004</v>
      </c>
      <c r="R1652" s="184">
        <v>6.8653000000000004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44440</v>
      </c>
      <c r="E1653" s="184">
        <v>33.5456</v>
      </c>
      <c r="F1653" s="184">
        <v>51.647599999999997</v>
      </c>
      <c r="G1653" s="184">
        <v>31.976400000000002</v>
      </c>
      <c r="H1653" s="184">
        <v>24.706900000000001</v>
      </c>
      <c r="I1653" s="184">
        <v>15.597799999999999</v>
      </c>
      <c r="J1653" s="184">
        <v>12.3592</v>
      </c>
      <c r="K1653" s="184">
        <v>5.9017999999999997</v>
      </c>
      <c r="L1653" s="184">
        <v>7.7614999999999998</v>
      </c>
      <c r="M1653" s="184">
        <v>3.2345000000000002</v>
      </c>
      <c r="N1653" s="184">
        <v>4.3152999999999997</v>
      </c>
      <c r="O1653" s="184">
        <v>11.148400000000001</v>
      </c>
      <c r="P1653" s="184">
        <v>9.2727000000000004</v>
      </c>
      <c r="Q1653" s="184">
        <v>10.2601</v>
      </c>
      <c r="R1653" s="184">
        <v>7.8827999999999996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44440</v>
      </c>
      <c r="E1654" s="184">
        <v>33.636299999999999</v>
      </c>
      <c r="F1654" s="184">
        <v>51.725700000000003</v>
      </c>
      <c r="G1654" s="184">
        <v>31.977399999999999</v>
      </c>
      <c r="H1654" s="184">
        <v>24.7182</v>
      </c>
      <c r="I1654" s="184">
        <v>15.602499999999999</v>
      </c>
      <c r="J1654" s="184">
        <v>12.3592</v>
      </c>
      <c r="K1654" s="184">
        <v>5.9025999999999996</v>
      </c>
      <c r="L1654" s="184">
        <v>7.7619999999999996</v>
      </c>
      <c r="M1654" s="184">
        <v>3.2351000000000001</v>
      </c>
      <c r="N1654" s="184">
        <v>4.3156999999999996</v>
      </c>
      <c r="O1654" s="184">
        <v>11.150399999999999</v>
      </c>
      <c r="P1654" s="184">
        <v>9.2733000000000008</v>
      </c>
      <c r="Q1654" s="184">
        <v>10.614100000000001</v>
      </c>
      <c r="R1654" s="184">
        <v>7.8830999999999998</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44440</v>
      </c>
      <c r="E1655" s="184">
        <v>24.459900000000001</v>
      </c>
      <c r="F1655" s="184">
        <v>47.365299999999998</v>
      </c>
      <c r="G1655" s="184">
        <v>24.104399999999998</v>
      </c>
      <c r="H1655" s="184">
        <v>21.319199999999999</v>
      </c>
      <c r="I1655" s="184">
        <v>12.1004</v>
      </c>
      <c r="J1655" s="184">
        <v>11.444699999999999</v>
      </c>
      <c r="K1655" s="184">
        <v>5.0728</v>
      </c>
      <c r="L1655" s="184">
        <v>7.0225</v>
      </c>
      <c r="M1655" s="184">
        <v>3.3567</v>
      </c>
      <c r="N1655" s="184">
        <v>4.0031999999999996</v>
      </c>
      <c r="O1655" s="184">
        <v>8.6331000000000007</v>
      </c>
      <c r="P1655" s="184">
        <v>6.9977999999999998</v>
      </c>
      <c r="Q1655" s="184">
        <v>7.2058999999999997</v>
      </c>
      <c r="R1655" s="184">
        <v>6.1736000000000004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44440</v>
      </c>
      <c r="E1656" s="184">
        <v>25.4467</v>
      </c>
      <c r="F1656" s="184">
        <v>48.4024</v>
      </c>
      <c r="G1656" s="184">
        <v>25.245899999999999</v>
      </c>
      <c r="H1656" s="184">
        <v>22.410599999999999</v>
      </c>
      <c r="I1656" s="184">
        <v>13.1805</v>
      </c>
      <c r="J1656" s="184">
        <v>12.505800000000001</v>
      </c>
      <c r="K1656" s="184">
        <v>6.2041000000000004</v>
      </c>
      <c r="L1656" s="184">
        <v>8.2021999999999995</v>
      </c>
      <c r="M1656" s="184">
        <v>4.5339999999999998</v>
      </c>
      <c r="N1656" s="184">
        <v>5.2485999999999997</v>
      </c>
      <c r="O1656" s="184">
        <v>9.4875000000000007</v>
      </c>
      <c r="P1656" s="184">
        <v>7.6612</v>
      </c>
      <c r="Q1656" s="184">
        <v>8.3633000000000006</v>
      </c>
      <c r="R1656" s="184">
        <v>7.1356999999999999</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44440</v>
      </c>
      <c r="E1657" s="184">
        <v>53.515599999999999</v>
      </c>
      <c r="F1657" s="184">
        <v>30.376200000000001</v>
      </c>
      <c r="G1657" s="184">
        <v>18.790800000000001</v>
      </c>
      <c r="H1657" s="184">
        <v>18.617799999999999</v>
      </c>
      <c r="I1657" s="184">
        <v>13.254899999999999</v>
      </c>
      <c r="J1657" s="184">
        <v>9.3415999999999997</v>
      </c>
      <c r="K1657" s="184">
        <v>5.2758000000000003</v>
      </c>
      <c r="L1657" s="184">
        <v>6.5354999999999999</v>
      </c>
      <c r="M1657" s="184">
        <v>3.6678000000000002</v>
      </c>
      <c r="N1657" s="184">
        <v>4.7266000000000004</v>
      </c>
      <c r="O1657" s="184">
        <v>10.881</v>
      </c>
      <c r="P1657" s="184">
        <v>8.8680000000000003</v>
      </c>
      <c r="Q1657" s="184">
        <v>10.1646</v>
      </c>
      <c r="R1657" s="184">
        <v>8.0978999999999992</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44440</v>
      </c>
      <c r="E1658" s="184">
        <v>51.466200000000001</v>
      </c>
      <c r="F1658" s="184">
        <v>29.8109</v>
      </c>
      <c r="G1658" s="184">
        <v>18.314900000000002</v>
      </c>
      <c r="H1658" s="184">
        <v>18.127199999999998</v>
      </c>
      <c r="I1658" s="184">
        <v>12.7722</v>
      </c>
      <c r="J1658" s="184">
        <v>8.8581000000000003</v>
      </c>
      <c r="K1658" s="184">
        <v>4.7895000000000003</v>
      </c>
      <c r="L1658" s="184">
        <v>6.0410000000000004</v>
      </c>
      <c r="M1658" s="184">
        <v>3.1760999999999999</v>
      </c>
      <c r="N1658" s="184">
        <v>4.2195</v>
      </c>
      <c r="O1658" s="184">
        <v>10.3559</v>
      </c>
      <c r="P1658" s="184">
        <v>8.3162000000000003</v>
      </c>
      <c r="Q1658" s="184">
        <v>8.2346000000000004</v>
      </c>
      <c r="R1658" s="184">
        <v>7.5940000000000003</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44440</v>
      </c>
      <c r="E1659" s="184">
        <v>67.606499999999997</v>
      </c>
      <c r="F1659" s="184">
        <v>35.883899999999997</v>
      </c>
      <c r="G1659" s="184">
        <v>28.628799999999998</v>
      </c>
      <c r="H1659" s="184">
        <v>21.389900000000001</v>
      </c>
      <c r="I1659" s="184">
        <v>14.776</v>
      </c>
      <c r="J1659" s="184">
        <v>11.625500000000001</v>
      </c>
      <c r="K1659" s="184">
        <v>5.4462000000000002</v>
      </c>
      <c r="L1659" s="184">
        <v>6.4412000000000003</v>
      </c>
      <c r="M1659" s="184">
        <v>1.8082</v>
      </c>
      <c r="N1659" s="184">
        <v>3.0270999999999999</v>
      </c>
      <c r="O1659" s="184">
        <v>9.4169999999999998</v>
      </c>
      <c r="P1659" s="184">
        <v>7.2638999999999996</v>
      </c>
      <c r="Q1659" s="184">
        <v>8.8058999999999994</v>
      </c>
      <c r="R1659" s="184">
        <v>6.1661999999999999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44440</v>
      </c>
      <c r="E1660" s="184">
        <v>62.649299999999997</v>
      </c>
      <c r="F1660" s="184">
        <v>35.165100000000002</v>
      </c>
      <c r="G1660" s="184">
        <v>27.6266</v>
      </c>
      <c r="H1660" s="184">
        <v>20.328700000000001</v>
      </c>
      <c r="I1660" s="184">
        <v>13.6374</v>
      </c>
      <c r="J1660" s="184">
        <v>10.5459</v>
      </c>
      <c r="K1660" s="184">
        <v>4.6079999999999997</v>
      </c>
      <c r="L1660" s="184">
        <v>5.5179</v>
      </c>
      <c r="M1660" s="184">
        <v>0.89200000000000002</v>
      </c>
      <c r="N1660" s="184">
        <v>2.1412</v>
      </c>
      <c r="O1660" s="184">
        <v>8.5366999999999997</v>
      </c>
      <c r="P1660" s="184">
        <v>6.2826000000000004</v>
      </c>
      <c r="Q1660" s="184">
        <v>8.6951000000000001</v>
      </c>
      <c r="R1660" s="184">
        <v>5.3517999999999999</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44440</v>
      </c>
      <c r="E1661" s="184">
        <v>51.494599999999998</v>
      </c>
      <c r="F1661" s="184">
        <v>19.6447</v>
      </c>
      <c r="G1661" s="184">
        <v>9.7805</v>
      </c>
      <c r="H1661" s="184">
        <v>14.255599999999999</v>
      </c>
      <c r="I1661" s="184">
        <v>11.681699999999999</v>
      </c>
      <c r="J1661" s="184">
        <v>12.378</v>
      </c>
      <c r="K1661" s="184">
        <v>6.0368000000000004</v>
      </c>
      <c r="L1661" s="184">
        <v>6.2521000000000004</v>
      </c>
      <c r="M1661" s="184">
        <v>3.1621000000000001</v>
      </c>
      <c r="N1661" s="184">
        <v>3.6676000000000002</v>
      </c>
      <c r="O1661" s="184">
        <v>9.5318000000000005</v>
      </c>
      <c r="P1661" s="184">
        <v>8.3566000000000003</v>
      </c>
      <c r="Q1661" s="184">
        <v>9.2901000000000007</v>
      </c>
      <c r="R1661" s="184">
        <v>6.7342000000000004</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44440</v>
      </c>
      <c r="E1662" s="184">
        <v>50.250500000000002</v>
      </c>
      <c r="F1662" s="184">
        <v>19.331399999999999</v>
      </c>
      <c r="G1662" s="184">
        <v>9.4985999999999997</v>
      </c>
      <c r="H1662" s="184">
        <v>13.973100000000001</v>
      </c>
      <c r="I1662" s="184">
        <v>11.3964</v>
      </c>
      <c r="J1662" s="184">
        <v>12.096</v>
      </c>
      <c r="K1662" s="184">
        <v>5.7526000000000002</v>
      </c>
      <c r="L1662" s="184">
        <v>5.9561000000000002</v>
      </c>
      <c r="M1662" s="184">
        <v>2.8633999999999999</v>
      </c>
      <c r="N1662" s="184">
        <v>3.3624999999999998</v>
      </c>
      <c r="O1662" s="184">
        <v>9.2218</v>
      </c>
      <c r="P1662" s="184">
        <v>8.0581999999999994</v>
      </c>
      <c r="Q1662" s="184">
        <v>8.5744000000000007</v>
      </c>
      <c r="R1662" s="184">
        <v>6.4153000000000002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41.116127659574467</v>
      </c>
      <c r="G1663" s="186">
        <v>24.42343404255319</v>
      </c>
      <c r="H1663" s="186">
        <v>21.490044680851067</v>
      </c>
      <c r="I1663" s="186">
        <v>14.331231914893618</v>
      </c>
      <c r="J1663" s="186">
        <v>12.280221276595741</v>
      </c>
      <c r="K1663" s="186">
        <v>5.8981936170212768</v>
      </c>
      <c r="L1663" s="186">
        <v>7.0456162790697645</v>
      </c>
      <c r="M1663" s="186">
        <v>3.1815139534883725</v>
      </c>
      <c r="N1663" s="186">
        <v>4.3379581395348827</v>
      </c>
      <c r="O1663" s="186">
        <v>9.828832558139533</v>
      </c>
      <c r="P1663" s="186">
        <v>7.5936883720930215</v>
      </c>
      <c r="Q1663" s="186">
        <v>8.6897914893617045</v>
      </c>
      <c r="R1663" s="186">
        <v>7.2116395348837212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41.608400000000003</v>
      </c>
      <c r="G1664" s="186">
        <v>24.977399999999999</v>
      </c>
      <c r="H1664" s="186">
        <v>20.749600000000001</v>
      </c>
      <c r="I1664" s="186">
        <v>13.7773</v>
      </c>
      <c r="J1664" s="186">
        <v>12.3592</v>
      </c>
      <c r="K1664" s="186">
        <v>5.9420000000000002</v>
      </c>
      <c r="L1664" s="186">
        <v>7.0660999999999996</v>
      </c>
      <c r="M1664" s="186">
        <v>3.1869000000000001</v>
      </c>
      <c r="N1664" s="186">
        <v>4.3361999999999998</v>
      </c>
      <c r="O1664" s="186">
        <v>9.7124000000000006</v>
      </c>
      <c r="P1664" s="186">
        <v>7.8533999999999997</v>
      </c>
      <c r="Q1664" s="186">
        <v>8.6903000000000006</v>
      </c>
      <c r="R1664" s="186">
        <v>7.4626000000000001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44440</v>
      </c>
      <c r="E1667" s="184">
        <v>37.575099999999999</v>
      </c>
      <c r="F1667" s="184">
        <v>24.106300000000001</v>
      </c>
      <c r="G1667" s="184">
        <v>12.1236</v>
      </c>
      <c r="H1667" s="184">
        <v>11.334300000000001</v>
      </c>
      <c r="I1667" s="184">
        <v>8.0595999999999997</v>
      </c>
      <c r="J1667" s="184">
        <v>8.3666999999999998</v>
      </c>
      <c r="K1667" s="184">
        <v>6.1165000000000003</v>
      </c>
      <c r="L1667" s="184">
        <v>6.8476999999999997</v>
      </c>
      <c r="M1667" s="184">
        <v>4.5867000000000004</v>
      </c>
      <c r="N1667" s="184">
        <v>6.6044999999999998</v>
      </c>
      <c r="O1667" s="184">
        <v>8.5579999999999998</v>
      </c>
      <c r="P1667" s="184">
        <v>7.5331000000000001</v>
      </c>
      <c r="Q1667" s="184">
        <v>7.4894999999999996</v>
      </c>
      <c r="R1667" s="184">
        <v>7.9916999999999998</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44440</v>
      </c>
      <c r="E1668" s="184">
        <v>39.625700000000002</v>
      </c>
      <c r="F1668" s="184">
        <v>24.794899999999998</v>
      </c>
      <c r="G1668" s="184">
        <v>12.8445</v>
      </c>
      <c r="H1668" s="184">
        <v>12.0418</v>
      </c>
      <c r="I1668" s="184">
        <v>8.7668999999999997</v>
      </c>
      <c r="J1668" s="184">
        <v>9.07</v>
      </c>
      <c r="K1668" s="184">
        <v>6.8287000000000004</v>
      </c>
      <c r="L1668" s="184">
        <v>7.5038</v>
      </c>
      <c r="M1668" s="184">
        <v>5.2784000000000004</v>
      </c>
      <c r="N1668" s="184">
        <v>7.3308999999999997</v>
      </c>
      <c r="O1668" s="184">
        <v>9.3040000000000003</v>
      </c>
      <c r="P1668" s="184">
        <v>8.2766000000000002</v>
      </c>
      <c r="Q1668" s="184">
        <v>9.3849</v>
      </c>
      <c r="R1668" s="184">
        <v>8.7382000000000009</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44440</v>
      </c>
      <c r="E1669" s="184">
        <v>26.099299999999999</v>
      </c>
      <c r="F1669" s="184">
        <v>26.871099999999998</v>
      </c>
      <c r="G1669" s="184">
        <v>13.843400000000001</v>
      </c>
      <c r="H1669" s="184">
        <v>12.014799999999999</v>
      </c>
      <c r="I1669" s="184">
        <v>8.3879999999999999</v>
      </c>
      <c r="J1669" s="184">
        <v>8.3734000000000002</v>
      </c>
      <c r="K1669" s="184">
        <v>5.9901999999999997</v>
      </c>
      <c r="L1669" s="184">
        <v>6.4541000000000004</v>
      </c>
      <c r="M1669" s="184">
        <v>4.7877999999999998</v>
      </c>
      <c r="N1669" s="184">
        <v>5.7816999999999998</v>
      </c>
      <c r="O1669" s="184">
        <v>9.1145999999999994</v>
      </c>
      <c r="P1669" s="184">
        <v>8.2866999999999997</v>
      </c>
      <c r="Q1669" s="184">
        <v>8.8369</v>
      </c>
      <c r="R1669" s="184">
        <v>8.3917000000000002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44440</v>
      </c>
      <c r="E1670" s="184">
        <v>24.477799999999998</v>
      </c>
      <c r="F1670" s="184">
        <v>26.113700000000001</v>
      </c>
      <c r="G1670" s="184">
        <v>13.1457</v>
      </c>
      <c r="H1670" s="184">
        <v>11.3146</v>
      </c>
      <c r="I1670" s="184">
        <v>7.6913999999999998</v>
      </c>
      <c r="J1670" s="184">
        <v>7.6757999999999997</v>
      </c>
      <c r="K1670" s="184">
        <v>5.2885999999999997</v>
      </c>
      <c r="L1670" s="184">
        <v>5.7523</v>
      </c>
      <c r="M1670" s="184">
        <v>4.077</v>
      </c>
      <c r="N1670" s="184">
        <v>5.0513000000000003</v>
      </c>
      <c r="O1670" s="184">
        <v>8.3960000000000008</v>
      </c>
      <c r="P1670" s="184">
        <v>7.5580999999999996</v>
      </c>
      <c r="Q1670" s="184">
        <v>8.0108999999999995</v>
      </c>
      <c r="R1670" s="184">
        <v>7.6589999999999998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44440</v>
      </c>
      <c r="E1671" s="184">
        <v>23.382400000000001</v>
      </c>
      <c r="F1671" s="184">
        <v>23.1175</v>
      </c>
      <c r="G1671" s="184">
        <v>12.603400000000001</v>
      </c>
      <c r="H1671" s="184">
        <v>8.9352999999999998</v>
      </c>
      <c r="I1671" s="184">
        <v>6.3262</v>
      </c>
      <c r="J1671" s="184">
        <v>7.0982000000000003</v>
      </c>
      <c r="K1671" s="184">
        <v>4.8380000000000001</v>
      </c>
      <c r="L1671" s="184">
        <v>6.0263999999999998</v>
      </c>
      <c r="M1671" s="184">
        <v>4.2389000000000001</v>
      </c>
      <c r="N1671" s="184">
        <v>4.8943000000000003</v>
      </c>
      <c r="O1671" s="184">
        <v>7.2816000000000001</v>
      </c>
      <c r="P1671" s="184">
        <v>7.3532000000000002</v>
      </c>
      <c r="Q1671" s="184">
        <v>7.8929</v>
      </c>
      <c r="R1671" s="184">
        <v>6.3849999999999998</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44440</v>
      </c>
      <c r="E1672" s="184">
        <v>24.7302</v>
      </c>
      <c r="F1672" s="184">
        <v>23.777899999999999</v>
      </c>
      <c r="G1672" s="184">
        <v>13.277900000000001</v>
      </c>
      <c r="H1672" s="184">
        <v>9.6324000000000005</v>
      </c>
      <c r="I1672" s="184">
        <v>7.0296000000000003</v>
      </c>
      <c r="J1672" s="184">
        <v>7.8101000000000003</v>
      </c>
      <c r="K1672" s="184">
        <v>5.5552999999999999</v>
      </c>
      <c r="L1672" s="184">
        <v>6.8056999999999999</v>
      </c>
      <c r="M1672" s="184">
        <v>5.0217999999999998</v>
      </c>
      <c r="N1672" s="184">
        <v>5.6890999999999998</v>
      </c>
      <c r="O1672" s="184">
        <v>8.0359999999999996</v>
      </c>
      <c r="P1672" s="184">
        <v>8.1196000000000002</v>
      </c>
      <c r="Q1672" s="184">
        <v>8.7091999999999992</v>
      </c>
      <c r="R1672" s="184">
        <v>7.1596000000000002</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44440</v>
      </c>
      <c r="E1673" s="184">
        <v>25.127800000000001</v>
      </c>
      <c r="F1673" s="184">
        <v>17.293800000000001</v>
      </c>
      <c r="G1673" s="184">
        <v>12.834199999999999</v>
      </c>
      <c r="H1673" s="184">
        <v>10.3546</v>
      </c>
      <c r="I1673" s="184">
        <v>5.8441000000000001</v>
      </c>
      <c r="J1673" s="184">
        <v>6.4284999999999997</v>
      </c>
      <c r="K1673" s="184">
        <v>5.2164000000000001</v>
      </c>
      <c r="L1673" s="184">
        <v>6.4340000000000002</v>
      </c>
      <c r="M1673" s="184">
        <v>3.8761999999999999</v>
      </c>
      <c r="N1673" s="184">
        <v>5.2534999999999998</v>
      </c>
      <c r="O1673" s="184">
        <v>7.4081000000000001</v>
      </c>
      <c r="P1673" s="184">
        <v>7.0277000000000003</v>
      </c>
      <c r="Q1673" s="184">
        <v>5.5769000000000002</v>
      </c>
      <c r="R1673" s="184">
        <v>7.5941999999999998</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44440</v>
      </c>
      <c r="E1674" s="184">
        <v>26.508299999999998</v>
      </c>
      <c r="F1674" s="184">
        <v>18.046700000000001</v>
      </c>
      <c r="G1674" s="184">
        <v>13.5465</v>
      </c>
      <c r="H1674" s="184">
        <v>11.0585</v>
      </c>
      <c r="I1674" s="184">
        <v>6.5568999999999997</v>
      </c>
      <c r="J1674" s="184">
        <v>7.1348000000000003</v>
      </c>
      <c r="K1674" s="184">
        <v>5.9287999999999998</v>
      </c>
      <c r="L1674" s="184">
        <v>7.1595000000000004</v>
      </c>
      <c r="M1674" s="184">
        <v>4.6003999999999996</v>
      </c>
      <c r="N1674" s="184">
        <v>5.9950000000000001</v>
      </c>
      <c r="O1674" s="184">
        <v>8.2463999999999995</v>
      </c>
      <c r="P1674" s="184">
        <v>7.7332000000000001</v>
      </c>
      <c r="Q1674" s="184">
        <v>8.4224999999999994</v>
      </c>
      <c r="R1674" s="184">
        <v>8.3835999999999995</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44440</v>
      </c>
      <c r="E1675" s="184">
        <v>18.597200000000001</v>
      </c>
      <c r="F1675" s="184">
        <v>10.994199999999999</v>
      </c>
      <c r="G1675" s="184">
        <v>7.0724</v>
      </c>
      <c r="H1675" s="184">
        <v>6.1757</v>
      </c>
      <c r="I1675" s="184">
        <v>4.4093999999999998</v>
      </c>
      <c r="J1675" s="184">
        <v>4.4127000000000001</v>
      </c>
      <c r="K1675" s="184">
        <v>3.9428000000000001</v>
      </c>
      <c r="L1675" s="184">
        <v>5.3242000000000003</v>
      </c>
      <c r="M1675" s="184">
        <v>4.2737999999999996</v>
      </c>
      <c r="N1675" s="184">
        <v>4.7062999999999997</v>
      </c>
      <c r="O1675" s="184">
        <v>-3.0463</v>
      </c>
      <c r="P1675" s="184">
        <v>1.0755999999999999</v>
      </c>
      <c r="Q1675" s="184">
        <v>4.6505000000000001</v>
      </c>
      <c r="R1675" s="184">
        <v>2.5606</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44440</v>
      </c>
      <c r="E1676" s="184">
        <v>17.406600000000001</v>
      </c>
      <c r="F1676" s="184">
        <v>10.9072</v>
      </c>
      <c r="G1676" s="184">
        <v>6.8422999999999998</v>
      </c>
      <c r="H1676" s="184">
        <v>5.9080000000000004</v>
      </c>
      <c r="I1676" s="184">
        <v>4.1405000000000003</v>
      </c>
      <c r="J1676" s="184">
        <v>4.1393000000000004</v>
      </c>
      <c r="K1676" s="184">
        <v>3.6644000000000001</v>
      </c>
      <c r="L1676" s="184">
        <v>4.9443000000000001</v>
      </c>
      <c r="M1676" s="184">
        <v>3.8237000000000001</v>
      </c>
      <c r="N1676" s="184">
        <v>4.2199</v>
      </c>
      <c r="O1676" s="184">
        <v>-3.55</v>
      </c>
      <c r="P1676" s="184">
        <v>0.44140000000000001</v>
      </c>
      <c r="Q1676" s="184">
        <v>4.4565000000000001</v>
      </c>
      <c r="R1676" s="184">
        <v>2.0363000000000002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44440</v>
      </c>
      <c r="E1677" s="184">
        <v>22.062999999999999</v>
      </c>
      <c r="F1677" s="184">
        <v>20.525500000000001</v>
      </c>
      <c r="G1677" s="184">
        <v>10.2714</v>
      </c>
      <c r="H1677" s="184">
        <v>8.4509000000000007</v>
      </c>
      <c r="I1677" s="184">
        <v>5.9692999999999996</v>
      </c>
      <c r="J1677" s="184">
        <v>6.7028999999999996</v>
      </c>
      <c r="K1677" s="184">
        <v>5.1753999999999998</v>
      </c>
      <c r="L1677" s="184">
        <v>5.8204000000000002</v>
      </c>
      <c r="M1677" s="184">
        <v>4.0237999999999996</v>
      </c>
      <c r="N1677" s="184">
        <v>4.9854000000000003</v>
      </c>
      <c r="O1677" s="184">
        <v>8.0847999999999995</v>
      </c>
      <c r="P1677" s="184">
        <v>7.7986000000000004</v>
      </c>
      <c r="Q1677" s="184">
        <v>7.8121999999999998</v>
      </c>
      <c r="R1677" s="184">
        <v>7.3231000000000002</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44440</v>
      </c>
      <c r="E1678" s="184">
        <v>20.695799999999998</v>
      </c>
      <c r="F1678" s="184">
        <v>19.940100000000001</v>
      </c>
      <c r="G1678" s="184">
        <v>9.6422000000000008</v>
      </c>
      <c r="H1678" s="184">
        <v>7.7968999999999999</v>
      </c>
      <c r="I1678" s="184">
        <v>5.3143000000000002</v>
      </c>
      <c r="J1678" s="184">
        <v>6.0345000000000004</v>
      </c>
      <c r="K1678" s="184">
        <v>4.5233999999999996</v>
      </c>
      <c r="L1678" s="184">
        <v>5.1631</v>
      </c>
      <c r="M1678" s="184">
        <v>3.3704000000000001</v>
      </c>
      <c r="N1678" s="184">
        <v>4.3230000000000004</v>
      </c>
      <c r="O1678" s="184">
        <v>7.3579999999999997</v>
      </c>
      <c r="P1678" s="184">
        <v>7.0171000000000001</v>
      </c>
      <c r="Q1678" s="184">
        <v>7.2717999999999998</v>
      </c>
      <c r="R1678" s="184">
        <v>6.6273</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44440</v>
      </c>
      <c r="E1679" s="184">
        <v>39.875999999999998</v>
      </c>
      <c r="F1679" s="184">
        <v>30.964700000000001</v>
      </c>
      <c r="G1679" s="184">
        <v>14.9506</v>
      </c>
      <c r="H1679" s="184">
        <v>10.4033</v>
      </c>
      <c r="I1679" s="184">
        <v>6.4230999999999998</v>
      </c>
      <c r="J1679" s="184">
        <v>7.4726999999999997</v>
      </c>
      <c r="K1679" s="184">
        <v>6.1439000000000004</v>
      </c>
      <c r="L1679" s="184">
        <v>6.5675999999999997</v>
      </c>
      <c r="M1679" s="184">
        <v>4.1853999999999996</v>
      </c>
      <c r="N1679" s="184">
        <v>5.3906000000000001</v>
      </c>
      <c r="O1679" s="184">
        <v>8.6021000000000001</v>
      </c>
      <c r="P1679" s="184">
        <v>7.7773000000000003</v>
      </c>
      <c r="Q1679" s="184">
        <v>8.5587999999999997</v>
      </c>
      <c r="R1679" s="184">
        <v>7.7350000000000003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44440</v>
      </c>
      <c r="E1680" s="184">
        <v>37.573500000000003</v>
      </c>
      <c r="F1680" s="184">
        <v>30.3338</v>
      </c>
      <c r="G1680" s="184">
        <v>14.327500000000001</v>
      </c>
      <c r="H1680" s="184">
        <v>9.7742000000000004</v>
      </c>
      <c r="I1680" s="184">
        <v>5.7927999999999997</v>
      </c>
      <c r="J1680" s="184">
        <v>6.8391000000000002</v>
      </c>
      <c r="K1680" s="184">
        <v>5.4983000000000004</v>
      </c>
      <c r="L1680" s="184">
        <v>5.9092000000000002</v>
      </c>
      <c r="M1680" s="184">
        <v>3.5148000000000001</v>
      </c>
      <c r="N1680" s="184">
        <v>4.7152000000000003</v>
      </c>
      <c r="O1680" s="184">
        <v>7.8590999999999998</v>
      </c>
      <c r="P1680" s="184">
        <v>6.9774000000000003</v>
      </c>
      <c r="Q1680" s="184">
        <v>7.2186000000000003</v>
      </c>
      <c r="R1680" s="184">
        <v>7.0324999999999998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44440</v>
      </c>
      <c r="E1688" s="184">
        <v>4040.5025100401599</v>
      </c>
      <c r="F1688" s="184">
        <v>28.198899999999998</v>
      </c>
      <c r="G1688" s="184">
        <v>20.203099999999999</v>
      </c>
      <c r="H1688" s="184">
        <v>16.831900000000001</v>
      </c>
      <c r="I1688" s="184">
        <v>12.322800000000001</v>
      </c>
      <c r="J1688" s="184">
        <v>11.927</v>
      </c>
      <c r="K1688" s="184">
        <v>-6.3460000000000001</v>
      </c>
      <c r="L1688" s="184">
        <v>4.7214999999999998</v>
      </c>
      <c r="M1688" s="184">
        <v>8.8628999999999998</v>
      </c>
      <c r="N1688" s="184">
        <v>12.8592</v>
      </c>
      <c r="O1688" s="184">
        <v>2.2097000000000002</v>
      </c>
      <c r="P1688" s="184">
        <v>4.6622000000000003</v>
      </c>
      <c r="Q1688" s="184">
        <v>7.3853</v>
      </c>
      <c r="R1688" s="184">
        <v>-0.42209999999999998</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44440</v>
      </c>
      <c r="E1689" s="184">
        <v>4284.5362999999998</v>
      </c>
      <c r="F1689" s="184">
        <v>28.199200000000001</v>
      </c>
      <c r="G1689" s="184">
        <v>20.203199999999999</v>
      </c>
      <c r="H1689" s="184">
        <v>16.831900000000001</v>
      </c>
      <c r="I1689" s="184">
        <v>12.322800000000001</v>
      </c>
      <c r="J1689" s="184">
        <v>11.927</v>
      </c>
      <c r="K1689" s="184">
        <v>-6.3461999999999996</v>
      </c>
      <c r="L1689" s="184">
        <v>4.6776</v>
      </c>
      <c r="M1689" s="184">
        <v>9.0951000000000004</v>
      </c>
      <c r="N1689" s="184">
        <v>13.2553</v>
      </c>
      <c r="O1689" s="184">
        <v>2.8475999999999999</v>
      </c>
      <c r="P1689" s="184">
        <v>5.3418000000000001</v>
      </c>
      <c r="Q1689" s="184">
        <v>7.4187000000000003</v>
      </c>
      <c r="R1689" s="184">
        <v>0.12089999999999999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44440</v>
      </c>
      <c r="E1690" s="184">
        <v>25.248799999999999</v>
      </c>
      <c r="F1690" s="184">
        <v>23.289200000000001</v>
      </c>
      <c r="G1690" s="184">
        <v>12.5985</v>
      </c>
      <c r="H1690" s="184">
        <v>10.5329</v>
      </c>
      <c r="I1690" s="184">
        <v>7.4973999999999998</v>
      </c>
      <c r="J1690" s="184">
        <v>7.6086</v>
      </c>
      <c r="K1690" s="184">
        <v>5.8486000000000002</v>
      </c>
      <c r="L1690" s="184">
        <v>6.7820999999999998</v>
      </c>
      <c r="M1690" s="184">
        <v>4.4928999999999997</v>
      </c>
      <c r="N1690" s="184">
        <v>5.64</v>
      </c>
      <c r="O1690" s="184">
        <v>8.7533999999999992</v>
      </c>
      <c r="P1690" s="184">
        <v>7.9603000000000002</v>
      </c>
      <c r="Q1690" s="184">
        <v>8.6255000000000006</v>
      </c>
      <c r="R1690" s="184">
        <v>8.3213000000000008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44440</v>
      </c>
      <c r="E1691" s="184">
        <v>25.695</v>
      </c>
      <c r="F1691" s="184">
        <v>23.880199999999999</v>
      </c>
      <c r="G1691" s="184">
        <v>13.1492</v>
      </c>
      <c r="H1691" s="184">
        <v>11.0832</v>
      </c>
      <c r="I1691" s="184">
        <v>8.0404999999999998</v>
      </c>
      <c r="J1691" s="184">
        <v>8.1565999999999992</v>
      </c>
      <c r="K1691" s="184">
        <v>6.3853999999999997</v>
      </c>
      <c r="L1691" s="184">
        <v>7.3156999999999996</v>
      </c>
      <c r="M1691" s="184">
        <v>5.0265000000000004</v>
      </c>
      <c r="N1691" s="184">
        <v>6.1851000000000003</v>
      </c>
      <c r="O1691" s="184">
        <v>9.0851000000000006</v>
      </c>
      <c r="P1691" s="184">
        <v>8.2227999999999994</v>
      </c>
      <c r="Q1691" s="184">
        <v>8.7174999999999994</v>
      </c>
      <c r="R1691" s="184">
        <v>8.7350999999999992</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44440</v>
      </c>
      <c r="E1692" s="184">
        <v>31.796700000000001</v>
      </c>
      <c r="F1692" s="184">
        <v>24.9268</v>
      </c>
      <c r="G1692" s="184">
        <v>12.4186</v>
      </c>
      <c r="H1692" s="184">
        <v>8.2946000000000009</v>
      </c>
      <c r="I1692" s="184">
        <v>5.0770999999999997</v>
      </c>
      <c r="J1692" s="184">
        <v>7.5404</v>
      </c>
      <c r="K1692" s="184">
        <v>4.8498999999999999</v>
      </c>
      <c r="L1692" s="184">
        <v>6.1330999999999998</v>
      </c>
      <c r="M1692" s="184">
        <v>3.6133000000000002</v>
      </c>
      <c r="N1692" s="184">
        <v>4.3593000000000002</v>
      </c>
      <c r="O1692" s="184">
        <v>3.2339000000000002</v>
      </c>
      <c r="P1692" s="184">
        <v>4.2042999999999999</v>
      </c>
      <c r="Q1692" s="184">
        <v>6.3673999999999999</v>
      </c>
      <c r="R1692" s="184">
        <v>5.1418999999999997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44440</v>
      </c>
      <c r="E1693" s="184">
        <v>34.443800000000003</v>
      </c>
      <c r="F1693" s="184">
        <v>25.8749</v>
      </c>
      <c r="G1693" s="184">
        <v>13.4192</v>
      </c>
      <c r="H1693" s="184">
        <v>9.3117000000000001</v>
      </c>
      <c r="I1693" s="184">
        <v>6.0922999999999998</v>
      </c>
      <c r="J1693" s="184">
        <v>8.5724</v>
      </c>
      <c r="K1693" s="184">
        <v>5.8926999999999996</v>
      </c>
      <c r="L1693" s="184">
        <v>7.2224000000000004</v>
      </c>
      <c r="M1693" s="184">
        <v>4.6957000000000004</v>
      </c>
      <c r="N1693" s="184">
        <v>5.4474999999999998</v>
      </c>
      <c r="O1693" s="184">
        <v>4.2571000000000003</v>
      </c>
      <c r="P1693" s="184">
        <v>5.2145999999999999</v>
      </c>
      <c r="Q1693" s="184">
        <v>6.9402999999999997</v>
      </c>
      <c r="R1693" s="184">
        <v>6.2039999999999997</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44440</v>
      </c>
      <c r="E1694" s="184">
        <v>47.015999999999998</v>
      </c>
      <c r="F1694" s="184">
        <v>24.9373</v>
      </c>
      <c r="G1694" s="184">
        <v>14.0319</v>
      </c>
      <c r="H1694" s="184">
        <v>12.985900000000001</v>
      </c>
      <c r="I1694" s="184">
        <v>8.7797999999999998</v>
      </c>
      <c r="J1694" s="184">
        <v>8.2454000000000001</v>
      </c>
      <c r="K1694" s="184">
        <v>5.4264999999999999</v>
      </c>
      <c r="L1694" s="184">
        <v>6.0438000000000001</v>
      </c>
      <c r="M1694" s="184">
        <v>4.4248000000000003</v>
      </c>
      <c r="N1694" s="184">
        <v>5.5270999999999999</v>
      </c>
      <c r="O1694" s="184">
        <v>8.5481999999999996</v>
      </c>
      <c r="P1694" s="184">
        <v>7.6492000000000004</v>
      </c>
      <c r="Q1694" s="184">
        <v>8.1034000000000006</v>
      </c>
      <c r="R1694" s="184">
        <v>8.0883000000000003</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44440</v>
      </c>
      <c r="E1695" s="184">
        <v>50.000999999999998</v>
      </c>
      <c r="F1695" s="184">
        <v>25.640499999999999</v>
      </c>
      <c r="G1695" s="184">
        <v>14.7902</v>
      </c>
      <c r="H1695" s="184">
        <v>13.749499999999999</v>
      </c>
      <c r="I1695" s="184">
        <v>9.5402000000000005</v>
      </c>
      <c r="J1695" s="184">
        <v>9.0117999999999991</v>
      </c>
      <c r="K1695" s="184">
        <v>6.1978999999999997</v>
      </c>
      <c r="L1695" s="184">
        <v>6.8276000000000003</v>
      </c>
      <c r="M1695" s="184">
        <v>5.2118000000000002</v>
      </c>
      <c r="N1695" s="184">
        <v>6.3315000000000001</v>
      </c>
      <c r="O1695" s="184">
        <v>9.3648000000000007</v>
      </c>
      <c r="P1695" s="184">
        <v>8.5079999999999991</v>
      </c>
      <c r="Q1695" s="184">
        <v>9.1311</v>
      </c>
      <c r="R1695" s="184">
        <v>8.9071999999999996</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44440</v>
      </c>
      <c r="E1696" s="184">
        <v>20.453600000000002</v>
      </c>
      <c r="F1696" s="184">
        <v>29.647200000000002</v>
      </c>
      <c r="G1696" s="184">
        <v>15.8094</v>
      </c>
      <c r="H1696" s="184">
        <v>11.932600000000001</v>
      </c>
      <c r="I1696" s="184">
        <v>6.4530000000000003</v>
      </c>
      <c r="J1696" s="184">
        <v>9.7321000000000009</v>
      </c>
      <c r="K1696" s="184">
        <v>5.6482000000000001</v>
      </c>
      <c r="L1696" s="184">
        <v>6.8996000000000004</v>
      </c>
      <c r="M1696" s="184">
        <v>4.2008999999999999</v>
      </c>
      <c r="N1696" s="184">
        <v>4.9208999999999996</v>
      </c>
      <c r="O1696" s="184">
        <v>4.9885000000000002</v>
      </c>
      <c r="P1696" s="184">
        <v>5.3582000000000001</v>
      </c>
      <c r="Q1696" s="184">
        <v>7.0860000000000003</v>
      </c>
      <c r="R1696" s="184">
        <v>5.8449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44440</v>
      </c>
      <c r="E1697" s="184">
        <v>21.934000000000001</v>
      </c>
      <c r="F1697" s="184">
        <v>29.978100000000001</v>
      </c>
      <c r="G1697" s="184">
        <v>16.277699999999999</v>
      </c>
      <c r="H1697" s="184">
        <v>12.3911</v>
      </c>
      <c r="I1697" s="184">
        <v>6.9004000000000003</v>
      </c>
      <c r="J1697" s="184">
        <v>10.1884</v>
      </c>
      <c r="K1697" s="184">
        <v>6.1012000000000004</v>
      </c>
      <c r="L1697" s="184">
        <v>7.3513000000000002</v>
      </c>
      <c r="M1697" s="184">
        <v>4.6303000000000001</v>
      </c>
      <c r="N1697" s="184">
        <v>5.3567</v>
      </c>
      <c r="O1697" s="184">
        <v>5.6794000000000002</v>
      </c>
      <c r="P1697" s="184">
        <v>6.2668999999999997</v>
      </c>
      <c r="Q1697" s="184">
        <v>7.4657999999999998</v>
      </c>
      <c r="R1697" s="184">
        <v>6.4287999999999998</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44440</v>
      </c>
      <c r="E1698" s="184">
        <v>48.049500000000002</v>
      </c>
      <c r="F1698" s="184">
        <v>27.139099999999999</v>
      </c>
      <c r="G1698" s="184">
        <v>14.065099999999999</v>
      </c>
      <c r="H1698" s="184">
        <v>10.9726</v>
      </c>
      <c r="I1698" s="184">
        <v>6.6528999999999998</v>
      </c>
      <c r="J1698" s="184">
        <v>7.6535000000000002</v>
      </c>
      <c r="K1698" s="184">
        <v>5.7599</v>
      </c>
      <c r="L1698" s="184">
        <v>6.6009000000000002</v>
      </c>
      <c r="M1698" s="184">
        <v>4.1700999999999997</v>
      </c>
      <c r="N1698" s="184">
        <v>5.1276000000000002</v>
      </c>
      <c r="O1698" s="184">
        <v>8.8277999999999999</v>
      </c>
      <c r="P1698" s="184">
        <v>7.8966000000000003</v>
      </c>
      <c r="Q1698" s="184">
        <v>8.5601000000000003</v>
      </c>
      <c r="R1698" s="184">
        <v>7.8654000000000002</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44440</v>
      </c>
      <c r="E1699" s="184">
        <v>45.703000000000003</v>
      </c>
      <c r="F1699" s="184">
        <v>26.613900000000001</v>
      </c>
      <c r="G1699" s="184">
        <v>13.5861</v>
      </c>
      <c r="H1699" s="184">
        <v>10.4831</v>
      </c>
      <c r="I1699" s="184">
        <v>6.1181999999999999</v>
      </c>
      <c r="J1699" s="184">
        <v>7.1440000000000001</v>
      </c>
      <c r="K1699" s="184">
        <v>5.2607999999999997</v>
      </c>
      <c r="L1699" s="184">
        <v>6.0968999999999998</v>
      </c>
      <c r="M1699" s="184">
        <v>3.6615000000000002</v>
      </c>
      <c r="N1699" s="184">
        <v>4.6024000000000003</v>
      </c>
      <c r="O1699" s="184">
        <v>8.2847000000000008</v>
      </c>
      <c r="P1699" s="184">
        <v>7.3526999999999996</v>
      </c>
      <c r="Q1699" s="184">
        <v>7.6062000000000003</v>
      </c>
      <c r="R1699" s="184">
        <v>7.3198999999999996</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44440</v>
      </c>
      <c r="E1700" s="184">
        <v>1726.2807</v>
      </c>
      <c r="F1700" s="184">
        <v>31.383099999999999</v>
      </c>
      <c r="G1700" s="184">
        <v>18.797699999999999</v>
      </c>
      <c r="H1700" s="184">
        <v>14.2902</v>
      </c>
      <c r="I1700" s="184">
        <v>9.5010999999999992</v>
      </c>
      <c r="J1700" s="184">
        <v>8.1651000000000007</v>
      </c>
      <c r="K1700" s="184">
        <v>4.7678000000000003</v>
      </c>
      <c r="L1700" s="184">
        <v>4.7283999999999997</v>
      </c>
      <c r="M1700" s="184">
        <v>2.7595000000000001</v>
      </c>
      <c r="N1700" s="184">
        <v>4.0369000000000002</v>
      </c>
      <c r="O1700" s="184">
        <v>5.3697999999999997</v>
      </c>
      <c r="P1700" s="184">
        <v>5.8837999999999999</v>
      </c>
      <c r="Q1700" s="184">
        <v>7.0880000000000001</v>
      </c>
      <c r="R1700" s="184">
        <v>4.1100000000000003</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44440</v>
      </c>
      <c r="E1701" s="184">
        <v>1897.0362</v>
      </c>
      <c r="F1701" s="184">
        <v>32.682400000000001</v>
      </c>
      <c r="G1701" s="184">
        <v>20.1008</v>
      </c>
      <c r="H1701" s="184">
        <v>15.593999999999999</v>
      </c>
      <c r="I1701" s="184">
        <v>10.808199999999999</v>
      </c>
      <c r="J1701" s="184">
        <v>9.4753000000000007</v>
      </c>
      <c r="K1701" s="184">
        <v>6.0853999999999999</v>
      </c>
      <c r="L1701" s="184">
        <v>6.0651999999999999</v>
      </c>
      <c r="M1701" s="184">
        <v>4.1313000000000004</v>
      </c>
      <c r="N1701" s="184">
        <v>5.4273999999999996</v>
      </c>
      <c r="O1701" s="184">
        <v>6.6379999999999999</v>
      </c>
      <c r="P1701" s="184">
        <v>7.0876000000000001</v>
      </c>
      <c r="Q1701" s="184">
        <v>8.3376000000000001</v>
      </c>
      <c r="R1701" s="184">
        <v>5.4147999999999996</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44440</v>
      </c>
      <c r="E1702" s="184">
        <v>2889.7678999999998</v>
      </c>
      <c r="F1702" s="184">
        <v>16.953299999999999</v>
      </c>
      <c r="G1702" s="184">
        <v>12.019</v>
      </c>
      <c r="H1702" s="184">
        <v>8.99</v>
      </c>
      <c r="I1702" s="184">
        <v>5.9310999999999998</v>
      </c>
      <c r="J1702" s="184">
        <v>6.6631999999999998</v>
      </c>
      <c r="K1702" s="184">
        <v>4.9222000000000001</v>
      </c>
      <c r="L1702" s="184">
        <v>5.8468999999999998</v>
      </c>
      <c r="M1702" s="184">
        <v>3.1867999999999999</v>
      </c>
      <c r="N1702" s="184">
        <v>4.2237</v>
      </c>
      <c r="O1702" s="184">
        <v>7.7061999999999999</v>
      </c>
      <c r="P1702" s="184">
        <v>6.8196000000000003</v>
      </c>
      <c r="Q1702" s="184">
        <v>7.6189999999999998</v>
      </c>
      <c r="R1702" s="184">
        <v>6.8893000000000004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44440</v>
      </c>
      <c r="E1703" s="184">
        <v>3109.7006000000001</v>
      </c>
      <c r="F1703" s="184">
        <v>17.803799999999999</v>
      </c>
      <c r="G1703" s="184">
        <v>12.871700000000001</v>
      </c>
      <c r="H1703" s="184">
        <v>9.8422999999999998</v>
      </c>
      <c r="I1703" s="184">
        <v>6.7835999999999999</v>
      </c>
      <c r="J1703" s="184">
        <v>7.5189000000000004</v>
      </c>
      <c r="K1703" s="184">
        <v>5.7835999999999999</v>
      </c>
      <c r="L1703" s="184">
        <v>6.7237999999999998</v>
      </c>
      <c r="M1703" s="184">
        <v>4.0598000000000001</v>
      </c>
      <c r="N1703" s="184">
        <v>5.1132</v>
      </c>
      <c r="O1703" s="184">
        <v>8.6241000000000003</v>
      </c>
      <c r="P1703" s="184">
        <v>7.6540999999999997</v>
      </c>
      <c r="Q1703" s="184">
        <v>8.2627000000000006</v>
      </c>
      <c r="R1703" s="184">
        <v>7.8000999999999996</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44440</v>
      </c>
      <c r="E1706" s="184">
        <v>41.932000000000002</v>
      </c>
      <c r="F1706" s="184">
        <v>25.609400000000001</v>
      </c>
      <c r="G1706" s="184">
        <v>14.233599999999999</v>
      </c>
      <c r="H1706" s="184">
        <v>12.327400000000001</v>
      </c>
      <c r="I1706" s="184">
        <v>8.8651999999999997</v>
      </c>
      <c r="J1706" s="184">
        <v>9.2347000000000001</v>
      </c>
      <c r="K1706" s="184">
        <v>6.117</v>
      </c>
      <c r="L1706" s="184">
        <v>6.3634000000000004</v>
      </c>
      <c r="M1706" s="184">
        <v>3.7641</v>
      </c>
      <c r="N1706" s="184">
        <v>5.0140000000000002</v>
      </c>
      <c r="O1706" s="184">
        <v>8.2395999999999994</v>
      </c>
      <c r="P1706" s="184">
        <v>7.2873000000000001</v>
      </c>
      <c r="Q1706" s="184">
        <v>7.6901999999999999</v>
      </c>
      <c r="R1706" s="184">
        <v>7.4363999999999999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44440</v>
      </c>
      <c r="E1707" s="184">
        <v>44.779699999999998</v>
      </c>
      <c r="F1707" s="184">
        <v>26.51</v>
      </c>
      <c r="G1707" s="184">
        <v>15.061500000000001</v>
      </c>
      <c r="H1707" s="184">
        <v>13.1562</v>
      </c>
      <c r="I1707" s="184">
        <v>9.6949000000000005</v>
      </c>
      <c r="J1707" s="184">
        <v>10.0646</v>
      </c>
      <c r="K1707" s="184">
        <v>6.9532999999999996</v>
      </c>
      <c r="L1707" s="184">
        <v>7.2142999999999997</v>
      </c>
      <c r="M1707" s="184">
        <v>4.6089000000000002</v>
      </c>
      <c r="N1707" s="184">
        <v>5.8727</v>
      </c>
      <c r="O1707" s="184">
        <v>9.1290999999999993</v>
      </c>
      <c r="P1707" s="184">
        <v>8.1829000000000001</v>
      </c>
      <c r="Q1707" s="184">
        <v>8.7447999999999997</v>
      </c>
      <c r="R1707" s="184">
        <v>8.3162000000000003</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44440</v>
      </c>
      <c r="E1708" s="184">
        <v>22.2241</v>
      </c>
      <c r="F1708" s="184">
        <v>15.7735</v>
      </c>
      <c r="G1708" s="184">
        <v>13.1296</v>
      </c>
      <c r="H1708" s="184">
        <v>9.6608999999999998</v>
      </c>
      <c r="I1708" s="184">
        <v>6.3738000000000001</v>
      </c>
      <c r="J1708" s="184">
        <v>7.4302999999999999</v>
      </c>
      <c r="K1708" s="184">
        <v>5.6325000000000003</v>
      </c>
      <c r="L1708" s="184">
        <v>6.4398999999999997</v>
      </c>
      <c r="M1708" s="184">
        <v>4.0408999999999997</v>
      </c>
      <c r="N1708" s="184">
        <v>5.0959000000000003</v>
      </c>
      <c r="O1708" s="184">
        <v>8.5333000000000006</v>
      </c>
      <c r="P1708" s="184">
        <v>7.806</v>
      </c>
      <c r="Q1708" s="184">
        <v>8.4372000000000007</v>
      </c>
      <c r="R1708" s="184">
        <v>7.7061999999999999</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44440</v>
      </c>
      <c r="E1709" s="184">
        <v>21.3492</v>
      </c>
      <c r="F1709" s="184">
        <v>15.3935</v>
      </c>
      <c r="G1709" s="184">
        <v>12.673500000000001</v>
      </c>
      <c r="H1709" s="184">
        <v>9.1996000000000002</v>
      </c>
      <c r="I1709" s="184">
        <v>5.8994999999999997</v>
      </c>
      <c r="J1709" s="184">
        <v>6.9493999999999998</v>
      </c>
      <c r="K1709" s="184">
        <v>5.1466000000000003</v>
      </c>
      <c r="L1709" s="184">
        <v>5.9420000000000002</v>
      </c>
      <c r="M1709" s="184">
        <v>3.5415999999999999</v>
      </c>
      <c r="N1709" s="184">
        <v>4.5827</v>
      </c>
      <c r="O1709" s="184">
        <v>8.0023999999999997</v>
      </c>
      <c r="P1709" s="184">
        <v>7.2710999999999997</v>
      </c>
      <c r="Q1709" s="184">
        <v>8.1433999999999997</v>
      </c>
      <c r="R1709" s="184">
        <v>7.1824000000000003</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44440</v>
      </c>
      <c r="E1710" s="184">
        <v>12.274900000000001</v>
      </c>
      <c r="F1710" s="184">
        <v>22.315200000000001</v>
      </c>
      <c r="G1710" s="184">
        <v>12.868399999999999</v>
      </c>
      <c r="H1710" s="184">
        <v>9.9590999999999994</v>
      </c>
      <c r="I1710" s="184">
        <v>6.6223000000000001</v>
      </c>
      <c r="J1710" s="184">
        <v>7.0460000000000003</v>
      </c>
      <c r="K1710" s="184">
        <v>5.5419</v>
      </c>
      <c r="L1710" s="184">
        <v>6.0536000000000003</v>
      </c>
      <c r="M1710" s="184">
        <v>3.7856999999999998</v>
      </c>
      <c r="N1710" s="184">
        <v>4.7587999999999999</v>
      </c>
      <c r="O1710" s="184"/>
      <c r="P1710" s="184"/>
      <c r="Q1710" s="184">
        <v>8.2568999999999999</v>
      </c>
      <c r="R1710" s="184">
        <v>7.1200999999999999</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44440</v>
      </c>
      <c r="E1711" s="184">
        <v>11.945499999999999</v>
      </c>
      <c r="F1711" s="184">
        <v>21.095400000000001</v>
      </c>
      <c r="G1711" s="184">
        <v>11.7522</v>
      </c>
      <c r="H1711" s="184">
        <v>8.8762000000000008</v>
      </c>
      <c r="I1711" s="184">
        <v>5.5553999999999997</v>
      </c>
      <c r="J1711" s="184">
        <v>5.9859</v>
      </c>
      <c r="K1711" s="184">
        <v>4.4771999999999998</v>
      </c>
      <c r="L1711" s="184">
        <v>4.9722999999999997</v>
      </c>
      <c r="M1711" s="184">
        <v>2.7092000000000001</v>
      </c>
      <c r="N1711" s="184">
        <v>3.6629999999999998</v>
      </c>
      <c r="O1711" s="184"/>
      <c r="P1711" s="184"/>
      <c r="Q1711" s="184">
        <v>7.1230000000000002</v>
      </c>
      <c r="R1711" s="184">
        <v>5.9983000000000004</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44440</v>
      </c>
      <c r="E1712" s="184">
        <v>10.353899999999999</v>
      </c>
      <c r="F1712" s="184">
        <v>30.342300000000002</v>
      </c>
      <c r="G1712" s="184">
        <v>15.5441</v>
      </c>
      <c r="H1712" s="184">
        <v>12.367599999999999</v>
      </c>
      <c r="I1712" s="184">
        <v>8.6402000000000001</v>
      </c>
      <c r="J1712" s="184">
        <v>8.9924999999999997</v>
      </c>
      <c r="K1712" s="184">
        <v>6.3299000000000003</v>
      </c>
      <c r="L1712" s="184">
        <v>6.9443000000000001</v>
      </c>
      <c r="M1712" s="184"/>
      <c r="N1712" s="184"/>
      <c r="O1712" s="184"/>
      <c r="P1712" s="184"/>
      <c r="Q1712" s="184">
        <v>6.7986000000000004</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44440</v>
      </c>
      <c r="E1713" s="184">
        <v>10.3035</v>
      </c>
      <c r="F1713" s="184">
        <v>29.0715</v>
      </c>
      <c r="G1713" s="184">
        <v>14.553100000000001</v>
      </c>
      <c r="H1713" s="184">
        <v>11.3607</v>
      </c>
      <c r="I1713" s="184">
        <v>7.6641000000000004</v>
      </c>
      <c r="J1713" s="184">
        <v>8.0121000000000002</v>
      </c>
      <c r="K1713" s="184">
        <v>5.3502999999999998</v>
      </c>
      <c r="L1713" s="184">
        <v>5.9795999999999996</v>
      </c>
      <c r="M1713" s="184"/>
      <c r="N1713" s="184"/>
      <c r="O1713" s="184"/>
      <c r="P1713" s="184"/>
      <c r="Q1713" s="184">
        <v>5.8304</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44440</v>
      </c>
      <c r="E1714" s="184">
        <v>12.702299999999999</v>
      </c>
      <c r="F1714" s="184">
        <v>23.290199999999999</v>
      </c>
      <c r="G1714" s="184">
        <v>12.377000000000001</v>
      </c>
      <c r="H1714" s="184">
        <v>9.3350000000000009</v>
      </c>
      <c r="I1714" s="184">
        <v>6.0895999999999999</v>
      </c>
      <c r="J1714" s="184">
        <v>7.3013000000000003</v>
      </c>
      <c r="K1714" s="184">
        <v>5.3978000000000002</v>
      </c>
      <c r="L1714" s="184">
        <v>6.2252999999999998</v>
      </c>
      <c r="M1714" s="184">
        <v>3.7046999999999999</v>
      </c>
      <c r="N1714" s="184">
        <v>4.5198999999999998</v>
      </c>
      <c r="O1714" s="184">
        <v>7.5679999999999996</v>
      </c>
      <c r="P1714" s="184"/>
      <c r="Q1714" s="184">
        <v>7.1455000000000002</v>
      </c>
      <c r="R1714" s="184">
        <v>6.6310000000000002</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44440</v>
      </c>
      <c r="E1715" s="184">
        <v>13.052099999999999</v>
      </c>
      <c r="F1715" s="184">
        <v>24.0656</v>
      </c>
      <c r="G1715" s="184">
        <v>13.167199999999999</v>
      </c>
      <c r="H1715" s="184">
        <v>10.126899999999999</v>
      </c>
      <c r="I1715" s="184">
        <v>6.9096000000000002</v>
      </c>
      <c r="J1715" s="184">
        <v>8.1266999999999996</v>
      </c>
      <c r="K1715" s="184">
        <v>6.2335000000000003</v>
      </c>
      <c r="L1715" s="184">
        <v>7.0834000000000001</v>
      </c>
      <c r="M1715" s="184">
        <v>4.5675999999999997</v>
      </c>
      <c r="N1715" s="184">
        <v>5.3966000000000003</v>
      </c>
      <c r="O1715" s="184">
        <v>8.4171999999999993</v>
      </c>
      <c r="P1715" s="184"/>
      <c r="Q1715" s="184">
        <v>7.9886999999999997</v>
      </c>
      <c r="R1715" s="184">
        <v>7.5033000000000003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44440</v>
      </c>
      <c r="E1716" s="184">
        <v>41.9771</v>
      </c>
      <c r="F1716" s="184">
        <v>20.532299999999999</v>
      </c>
      <c r="G1716" s="184">
        <v>11.059699999999999</v>
      </c>
      <c r="H1716" s="184">
        <v>8.7347000000000001</v>
      </c>
      <c r="I1716" s="184">
        <v>6.2755999999999998</v>
      </c>
      <c r="J1716" s="184">
        <v>8.0846</v>
      </c>
      <c r="K1716" s="184">
        <v>5.9641999999999999</v>
      </c>
      <c r="L1716" s="184">
        <v>7.4946000000000002</v>
      </c>
      <c r="M1716" s="184">
        <v>5.1388999999999996</v>
      </c>
      <c r="N1716" s="184">
        <v>6.1032999999999999</v>
      </c>
      <c r="O1716" s="184">
        <v>8.2522000000000002</v>
      </c>
      <c r="P1716" s="184">
        <v>7.2544000000000004</v>
      </c>
      <c r="Q1716" s="184">
        <v>7.9653999999999998</v>
      </c>
      <c r="R1716" s="184">
        <v>7.7272999999999996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44440</v>
      </c>
      <c r="E1717" s="184">
        <v>44.449300000000001</v>
      </c>
      <c r="F1717" s="184">
        <v>21.3627</v>
      </c>
      <c r="G1717" s="184">
        <v>11.8604</v>
      </c>
      <c r="H1717" s="184">
        <v>9.5428999999999995</v>
      </c>
      <c r="I1717" s="184">
        <v>7.0811999999999999</v>
      </c>
      <c r="J1717" s="184">
        <v>8.8820999999999994</v>
      </c>
      <c r="K1717" s="184">
        <v>6.7850999999999999</v>
      </c>
      <c r="L1717" s="184">
        <v>8.3208000000000002</v>
      </c>
      <c r="M1717" s="184">
        <v>5.9837999999999996</v>
      </c>
      <c r="N1717" s="184">
        <v>6.9718999999999998</v>
      </c>
      <c r="O1717" s="184">
        <v>9.0930999999999997</v>
      </c>
      <c r="P1717" s="184">
        <v>8.0198</v>
      </c>
      <c r="Q1717" s="184">
        <v>8.7856000000000005</v>
      </c>
      <c r="R1717" s="184">
        <v>8.6038999999999994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44440</v>
      </c>
      <c r="E1718" s="184">
        <v>36.254800000000003</v>
      </c>
      <c r="F1718" s="184">
        <v>29.8245</v>
      </c>
      <c r="G1718" s="184">
        <v>13.1721</v>
      </c>
      <c r="H1718" s="184">
        <v>11.0113</v>
      </c>
      <c r="I1718" s="184">
        <v>6.3364000000000003</v>
      </c>
      <c r="J1718" s="184">
        <v>7.3460000000000001</v>
      </c>
      <c r="K1718" s="184">
        <v>5.0591999999999997</v>
      </c>
      <c r="L1718" s="184">
        <v>5.7396000000000003</v>
      </c>
      <c r="M1718" s="184">
        <v>3.6520000000000001</v>
      </c>
      <c r="N1718" s="184">
        <v>4.3859000000000004</v>
      </c>
      <c r="O1718" s="184">
        <v>3.8992</v>
      </c>
      <c r="P1718" s="184">
        <v>4.9886999999999997</v>
      </c>
      <c r="Q1718" s="184">
        <v>7.1668000000000003</v>
      </c>
      <c r="R1718" s="184">
        <v>6.3704999999999998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44440</v>
      </c>
      <c r="E1719" s="184">
        <v>38.959099999999999</v>
      </c>
      <c r="F1719" s="184">
        <v>30.6617</v>
      </c>
      <c r="G1719" s="184">
        <v>13.948600000000001</v>
      </c>
      <c r="H1719" s="184">
        <v>11.7911</v>
      </c>
      <c r="I1719" s="184">
        <v>7.0994000000000002</v>
      </c>
      <c r="J1719" s="184">
        <v>8.1047999999999991</v>
      </c>
      <c r="K1719" s="184">
        <v>5.8090000000000002</v>
      </c>
      <c r="L1719" s="184">
        <v>6.4962999999999997</v>
      </c>
      <c r="M1719" s="184">
        <v>4.3941999999999997</v>
      </c>
      <c r="N1719" s="184">
        <v>5.1360000000000001</v>
      </c>
      <c r="O1719" s="184">
        <v>4.7172000000000001</v>
      </c>
      <c r="P1719" s="184">
        <v>5.8540000000000001</v>
      </c>
      <c r="Q1719" s="184">
        <v>7.6452999999999998</v>
      </c>
      <c r="R1719" s="184">
        <v>7.1932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44440</v>
      </c>
      <c r="E1720" s="184">
        <v>35.245199999999997</v>
      </c>
      <c r="F1720" s="184">
        <v>30.472100000000001</v>
      </c>
      <c r="G1720" s="184">
        <v>16.836200000000002</v>
      </c>
      <c r="H1720" s="184">
        <v>13.571999999999999</v>
      </c>
      <c r="I1720" s="184">
        <v>8.0283999999999995</v>
      </c>
      <c r="J1720" s="184">
        <v>8.8508999999999993</v>
      </c>
      <c r="K1720" s="184">
        <v>5.5067000000000004</v>
      </c>
      <c r="L1720" s="184">
        <v>6.6</v>
      </c>
      <c r="M1720" s="184">
        <v>3.4335</v>
      </c>
      <c r="N1720" s="184">
        <v>4.4983000000000004</v>
      </c>
      <c r="O1720" s="184">
        <v>4.3807999999999998</v>
      </c>
      <c r="P1720" s="184">
        <v>5.0224000000000002</v>
      </c>
      <c r="Q1720" s="184">
        <v>7.1102999999999996</v>
      </c>
      <c r="R1720" s="184">
        <v>7.1787999999999998</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44440</v>
      </c>
      <c r="E1721" s="184">
        <v>37.329300000000003</v>
      </c>
      <c r="F1721" s="184">
        <v>30.924199999999999</v>
      </c>
      <c r="G1721" s="184">
        <v>17.23</v>
      </c>
      <c r="H1721" s="184">
        <v>13.9778</v>
      </c>
      <c r="I1721" s="184">
        <v>8.4361999999999995</v>
      </c>
      <c r="J1721" s="184">
        <v>9.2561</v>
      </c>
      <c r="K1721" s="184">
        <v>5.9120999999999997</v>
      </c>
      <c r="L1721" s="184">
        <v>7.0160999999999998</v>
      </c>
      <c r="M1721" s="184">
        <v>3.8456000000000001</v>
      </c>
      <c r="N1721" s="184">
        <v>4.9273999999999996</v>
      </c>
      <c r="O1721" s="184">
        <v>4.8929999999999998</v>
      </c>
      <c r="P1721" s="184">
        <v>5.6818999999999997</v>
      </c>
      <c r="Q1721" s="184">
        <v>7.3303000000000003</v>
      </c>
      <c r="R1721" s="184">
        <v>7.6169000000000002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44440</v>
      </c>
      <c r="E1722" s="184">
        <v>26.713000000000001</v>
      </c>
      <c r="F1722" s="184">
        <v>15.993600000000001</v>
      </c>
      <c r="G1722" s="184">
        <v>11.248900000000001</v>
      </c>
      <c r="H1722" s="184">
        <v>10.0524</v>
      </c>
      <c r="I1722" s="184">
        <v>6.8007999999999997</v>
      </c>
      <c r="J1722" s="184">
        <v>7.4615999999999998</v>
      </c>
      <c r="K1722" s="184">
        <v>5.7465999999999999</v>
      </c>
      <c r="L1722" s="184">
        <v>6.0895000000000001</v>
      </c>
      <c r="M1722" s="184">
        <v>3.8471000000000002</v>
      </c>
      <c r="N1722" s="184">
        <v>5.1093000000000002</v>
      </c>
      <c r="O1722" s="184">
        <v>8.5130999999999997</v>
      </c>
      <c r="P1722" s="184">
        <v>7.8258000000000001</v>
      </c>
      <c r="Q1722" s="184">
        <v>8.4575999999999993</v>
      </c>
      <c r="R1722" s="184">
        <v>7.6630000000000003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44440</v>
      </c>
      <c r="E1723" s="184">
        <v>25.625699999999998</v>
      </c>
      <c r="F1723" s="184">
        <v>15.3895</v>
      </c>
      <c r="G1723" s="184">
        <v>10.726900000000001</v>
      </c>
      <c r="H1723" s="184">
        <v>9.5402000000000005</v>
      </c>
      <c r="I1723" s="184">
        <v>6.2925000000000004</v>
      </c>
      <c r="J1723" s="184">
        <v>6.9537000000000004</v>
      </c>
      <c r="K1723" s="184">
        <v>5.2377000000000002</v>
      </c>
      <c r="L1723" s="184">
        <v>5.5742000000000003</v>
      </c>
      <c r="M1723" s="184">
        <v>3.3329</v>
      </c>
      <c r="N1723" s="184">
        <v>4.5831999999999997</v>
      </c>
      <c r="O1723" s="184">
        <v>7.9591000000000003</v>
      </c>
      <c r="P1723" s="184">
        <v>7.2397</v>
      </c>
      <c r="Q1723" s="184">
        <v>6.8952999999999998</v>
      </c>
      <c r="R1723" s="184">
        <v>7.1253000000000002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44440</v>
      </c>
      <c r="E1724" s="184">
        <v>32.961100000000002</v>
      </c>
      <c r="F1724" s="184">
        <v>21.273800000000001</v>
      </c>
      <c r="G1724" s="184">
        <v>12.0458</v>
      </c>
      <c r="H1724" s="184">
        <v>9.3185000000000002</v>
      </c>
      <c r="I1724" s="184">
        <v>5.1753</v>
      </c>
      <c r="J1724" s="184">
        <v>5.5715000000000003</v>
      </c>
      <c r="K1724" s="184">
        <v>3.9102999999999999</v>
      </c>
      <c r="L1724" s="184">
        <v>4.5590000000000002</v>
      </c>
      <c r="M1724" s="184">
        <v>3.3098000000000001</v>
      </c>
      <c r="N1724" s="184">
        <v>3.8161</v>
      </c>
      <c r="O1724" s="184">
        <v>2.8096000000000001</v>
      </c>
      <c r="P1724" s="184">
        <v>4.0617999999999999</v>
      </c>
      <c r="Q1724" s="184">
        <v>6.4768999999999997</v>
      </c>
      <c r="R1724" s="184">
        <v>6.7777000000000003</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44440</v>
      </c>
      <c r="E1725" s="184">
        <v>35.339100000000002</v>
      </c>
      <c r="F1725" s="184">
        <v>22.013000000000002</v>
      </c>
      <c r="G1725" s="184">
        <v>12.788399999999999</v>
      </c>
      <c r="H1725" s="184">
        <v>10.067600000000001</v>
      </c>
      <c r="I1725" s="184">
        <v>5.9080000000000004</v>
      </c>
      <c r="J1725" s="184">
        <v>6.3048000000000002</v>
      </c>
      <c r="K1725" s="184">
        <v>4.6489000000000003</v>
      </c>
      <c r="L1725" s="184">
        <v>5.2478999999999996</v>
      </c>
      <c r="M1725" s="184">
        <v>4.0204000000000004</v>
      </c>
      <c r="N1725" s="184">
        <v>4.5464000000000002</v>
      </c>
      <c r="O1725" s="184">
        <v>3.5133999999999999</v>
      </c>
      <c r="P1725" s="184">
        <v>4.9169</v>
      </c>
      <c r="Q1725" s="184">
        <v>7.0305</v>
      </c>
      <c r="R1725" s="184">
        <v>7.5091000000000001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44440</v>
      </c>
      <c r="E1726" s="184">
        <v>38.764200000000002</v>
      </c>
      <c r="F1726" s="184">
        <v>16.6738</v>
      </c>
      <c r="G1726" s="184">
        <v>9.6923999999999992</v>
      </c>
      <c r="H1726" s="184">
        <v>8.1776999999999997</v>
      </c>
      <c r="I1726" s="184">
        <v>5.2295999999999996</v>
      </c>
      <c r="J1726" s="184">
        <v>6.4082999999999997</v>
      </c>
      <c r="K1726" s="184">
        <v>4.8388999999999998</v>
      </c>
      <c r="L1726" s="184">
        <v>5.5054999999999996</v>
      </c>
      <c r="M1726" s="184">
        <v>3.1692</v>
      </c>
      <c r="N1726" s="184">
        <v>4.1524999999999999</v>
      </c>
      <c r="O1726" s="184">
        <v>5.6607000000000003</v>
      </c>
      <c r="P1726" s="184">
        <v>5.7462</v>
      </c>
      <c r="Q1726" s="184">
        <v>7.3596000000000004</v>
      </c>
      <c r="R1726" s="184">
        <v>6.9554999999999998</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44440</v>
      </c>
      <c r="E1727" s="184">
        <v>41.533700000000003</v>
      </c>
      <c r="F1727" s="184">
        <v>17.584599999999998</v>
      </c>
      <c r="G1727" s="184">
        <v>10.472799999999999</v>
      </c>
      <c r="H1727" s="184">
        <v>8.9917999999999996</v>
      </c>
      <c r="I1727" s="184">
        <v>6.1031000000000004</v>
      </c>
      <c r="J1727" s="184">
        <v>7.3128000000000002</v>
      </c>
      <c r="K1727" s="184">
        <v>5.7710999999999997</v>
      </c>
      <c r="L1727" s="184">
        <v>6.4493</v>
      </c>
      <c r="M1727" s="184">
        <v>4.1246999999999998</v>
      </c>
      <c r="N1727" s="184">
        <v>5.1421999999999999</v>
      </c>
      <c r="O1727" s="184">
        <v>6.6315</v>
      </c>
      <c r="P1727" s="184">
        <v>6.6860999999999997</v>
      </c>
      <c r="Q1727" s="184">
        <v>8.0884999999999998</v>
      </c>
      <c r="R1727" s="184">
        <v>7.9622999999999999</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44440</v>
      </c>
      <c r="E1728" s="184">
        <v>25.061900000000001</v>
      </c>
      <c r="F1728" s="184">
        <v>20.8383</v>
      </c>
      <c r="G1728" s="184">
        <v>10.2966</v>
      </c>
      <c r="H1728" s="184">
        <v>10.862299999999999</v>
      </c>
      <c r="I1728" s="184">
        <v>7.7103999999999999</v>
      </c>
      <c r="J1728" s="184">
        <v>8.2790999999999997</v>
      </c>
      <c r="K1728" s="184">
        <v>6.5968</v>
      </c>
      <c r="L1728" s="184">
        <v>6.9157999999999999</v>
      </c>
      <c r="M1728" s="184">
        <v>4.7877999999999998</v>
      </c>
      <c r="N1728" s="184">
        <v>5.6830999999999996</v>
      </c>
      <c r="O1728" s="184">
        <v>4.202</v>
      </c>
      <c r="P1728" s="184">
        <v>5.3490000000000002</v>
      </c>
      <c r="Q1728" s="184">
        <v>7.2695999999999996</v>
      </c>
      <c r="R1728" s="184">
        <v>8.4327000000000005</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44440</v>
      </c>
      <c r="E1729" s="184">
        <v>24.0609</v>
      </c>
      <c r="F1729" s="184">
        <v>20.338899999999999</v>
      </c>
      <c r="G1729" s="184">
        <v>9.6912000000000003</v>
      </c>
      <c r="H1729" s="184">
        <v>10.248900000000001</v>
      </c>
      <c r="I1729" s="184">
        <v>7.0949</v>
      </c>
      <c r="J1729" s="184">
        <v>7.6653000000000002</v>
      </c>
      <c r="K1729" s="184">
        <v>5.9752000000000001</v>
      </c>
      <c r="L1729" s="184">
        <v>6.2839999999999998</v>
      </c>
      <c r="M1729" s="184">
        <v>4.1727999999999996</v>
      </c>
      <c r="N1729" s="184">
        <v>5.0758999999999999</v>
      </c>
      <c r="O1729" s="184">
        <v>3.6997</v>
      </c>
      <c r="P1729" s="184">
        <v>4.8415999999999997</v>
      </c>
      <c r="Q1729" s="184">
        <v>6.4893000000000001</v>
      </c>
      <c r="R1729" s="184">
        <v>7.9032999999999998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23.560831481481483</v>
      </c>
      <c r="G1730" s="186">
        <v>13.298096296296299</v>
      </c>
      <c r="H1730" s="186">
        <v>10.769844444444445</v>
      </c>
      <c r="I1730" s="186">
        <v>7.1374055555555556</v>
      </c>
      <c r="J1730" s="186">
        <v>7.8280277777777787</v>
      </c>
      <c r="K1730" s="186">
        <v>5.1090814814814811</v>
      </c>
      <c r="L1730" s="186">
        <v>6.264070370370372</v>
      </c>
      <c r="M1730" s="186">
        <v>4.304186538461539</v>
      </c>
      <c r="N1730" s="186">
        <v>5.4305692307692315</v>
      </c>
      <c r="O1730" s="186">
        <v>6.4836979999999995</v>
      </c>
      <c r="P1730" s="186">
        <v>6.5227895833333349</v>
      </c>
      <c r="Q1730" s="186">
        <v>7.5784518518518551</v>
      </c>
      <c r="R1730" s="186">
        <v>6.8327115384615373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23.972899999999999</v>
      </c>
      <c r="G1731" s="186">
        <v>13.137650000000001</v>
      </c>
      <c r="H1731" s="186">
        <v>10.37895</v>
      </c>
      <c r="I1731" s="186">
        <v>6.7182499999999994</v>
      </c>
      <c r="J1731" s="186">
        <v>7.6593999999999998</v>
      </c>
      <c r="K1731" s="186">
        <v>5.5938999999999997</v>
      </c>
      <c r="L1731" s="186">
        <v>6.3237000000000005</v>
      </c>
      <c r="M1731" s="186">
        <v>4.1280000000000001</v>
      </c>
      <c r="N1731" s="186">
        <v>5.1026000000000007</v>
      </c>
      <c r="O1731" s="186">
        <v>7.7826500000000003</v>
      </c>
      <c r="P1731" s="186">
        <v>7.1636500000000005</v>
      </c>
      <c r="Q1731" s="186">
        <v>7.6126000000000005</v>
      </c>
      <c r="R1731" s="186">
        <v>7.3215000000000003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44440</v>
      </c>
      <c r="E1734" s="184">
        <v>52.765599999999999</v>
      </c>
      <c r="F1734" s="184">
        <v>0.66539999999999999</v>
      </c>
      <c r="G1734" s="184">
        <v>2.7494000000000001</v>
      </c>
      <c r="H1734" s="184">
        <v>3.6619999999999999</v>
      </c>
      <c r="I1734" s="184">
        <v>1.7655000000000001</v>
      </c>
      <c r="J1734" s="184">
        <v>-1.9085000000000001</v>
      </c>
      <c r="K1734" s="184">
        <v>11.4002</v>
      </c>
      <c r="L1734" s="184">
        <v>23.467600000000001</v>
      </c>
      <c r="M1734" s="184">
        <v>50.530500000000004</v>
      </c>
      <c r="N1734" s="184">
        <v>81.510300000000001</v>
      </c>
      <c r="O1734" s="184">
        <v>10.1973</v>
      </c>
      <c r="P1734" s="184">
        <v>11.5488</v>
      </c>
      <c r="Q1734" s="184">
        <v>12.2722</v>
      </c>
      <c r="R1734" s="184">
        <v>34.768500000000003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44440</v>
      </c>
      <c r="E1735" s="184">
        <v>57.568199999999997</v>
      </c>
      <c r="F1735" s="184">
        <v>0.66830000000000001</v>
      </c>
      <c r="G1735" s="184">
        <v>2.7642000000000002</v>
      </c>
      <c r="H1735" s="184">
        <v>3.6831</v>
      </c>
      <c r="I1735" s="184">
        <v>1.8067</v>
      </c>
      <c r="J1735" s="184">
        <v>-1.8154999999999999</v>
      </c>
      <c r="K1735" s="184">
        <v>11.6957</v>
      </c>
      <c r="L1735" s="184">
        <v>24.100200000000001</v>
      </c>
      <c r="M1735" s="184">
        <v>51.652500000000003</v>
      </c>
      <c r="N1735" s="184">
        <v>83.402500000000003</v>
      </c>
      <c r="O1735" s="184">
        <v>11.4526</v>
      </c>
      <c r="P1735" s="184">
        <v>12.826700000000001</v>
      </c>
      <c r="Q1735" s="184">
        <v>18.440200000000001</v>
      </c>
      <c r="R1735" s="184">
        <v>36.273699999999998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44440</v>
      </c>
      <c r="E1736" s="184">
        <v>62.48</v>
      </c>
      <c r="F1736" s="184">
        <v>0.41789999999999999</v>
      </c>
      <c r="G1736" s="184">
        <v>2.7463000000000002</v>
      </c>
      <c r="H1736" s="184">
        <v>4.0293000000000001</v>
      </c>
      <c r="I1736" s="184">
        <v>3.0003000000000002</v>
      </c>
      <c r="J1736" s="184">
        <v>2.2753000000000001</v>
      </c>
      <c r="K1736" s="184">
        <v>15.7037</v>
      </c>
      <c r="L1736" s="184">
        <v>34.3367</v>
      </c>
      <c r="M1736" s="184">
        <v>52.725499999999997</v>
      </c>
      <c r="N1736" s="184">
        <v>80.057599999999994</v>
      </c>
      <c r="O1736" s="184">
        <v>27.661799999999999</v>
      </c>
      <c r="P1736" s="184">
        <v>22.0687</v>
      </c>
      <c r="Q1736" s="184">
        <v>26.625800000000002</v>
      </c>
      <c r="R1736" s="184">
        <v>42.084200000000003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44440</v>
      </c>
      <c r="E1737" s="184">
        <v>56.71</v>
      </c>
      <c r="F1737" s="184">
        <v>0.40720000000000001</v>
      </c>
      <c r="G1737" s="184">
        <v>2.7168999999999999</v>
      </c>
      <c r="H1737" s="184">
        <v>3.9977999999999998</v>
      </c>
      <c r="I1737" s="184">
        <v>2.9405999999999999</v>
      </c>
      <c r="J1737" s="184">
        <v>2.1434000000000002</v>
      </c>
      <c r="K1737" s="184">
        <v>15.2408</v>
      </c>
      <c r="L1737" s="184">
        <v>33.278500000000001</v>
      </c>
      <c r="M1737" s="184">
        <v>50.904699999999998</v>
      </c>
      <c r="N1737" s="184">
        <v>77.163399999999996</v>
      </c>
      <c r="O1737" s="184">
        <v>25.813700000000001</v>
      </c>
      <c r="P1737" s="184">
        <v>20.4678</v>
      </c>
      <c r="Q1737" s="184">
        <v>25.0548</v>
      </c>
      <c r="R1737" s="184">
        <v>39.744</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44440</v>
      </c>
      <c r="E1738" s="184">
        <v>25.25</v>
      </c>
      <c r="F1738" s="184">
        <v>7.9299999999999995E-2</v>
      </c>
      <c r="G1738" s="184">
        <v>2.1027</v>
      </c>
      <c r="H1738" s="184">
        <v>3.6535000000000002</v>
      </c>
      <c r="I1738" s="184">
        <v>1.9378</v>
      </c>
      <c r="J1738" s="184">
        <v>0</v>
      </c>
      <c r="K1738" s="184">
        <v>14.616400000000001</v>
      </c>
      <c r="L1738" s="184">
        <v>34.308500000000002</v>
      </c>
      <c r="M1738" s="184">
        <v>61.238799999999998</v>
      </c>
      <c r="N1738" s="184">
        <v>89.849599999999995</v>
      </c>
      <c r="O1738" s="184"/>
      <c r="P1738" s="184"/>
      <c r="Q1738" s="184">
        <v>40.8508</v>
      </c>
      <c r="R1738" s="184">
        <v>61.357100000000003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44440</v>
      </c>
      <c r="E1739" s="184">
        <v>24.04</v>
      </c>
      <c r="F1739" s="184">
        <v>8.3299999999999999E-2</v>
      </c>
      <c r="G1739" s="184">
        <v>2.0807000000000002</v>
      </c>
      <c r="H1739" s="184">
        <v>3.6654</v>
      </c>
      <c r="I1739" s="184">
        <v>1.8644000000000001</v>
      </c>
      <c r="J1739" s="184">
        <v>-0.1246</v>
      </c>
      <c r="K1739" s="184">
        <v>14.15</v>
      </c>
      <c r="L1739" s="184">
        <v>33.185600000000001</v>
      </c>
      <c r="M1739" s="184">
        <v>59.099899999999998</v>
      </c>
      <c r="N1739" s="184">
        <v>86.501199999999997</v>
      </c>
      <c r="O1739" s="184"/>
      <c r="P1739" s="184"/>
      <c r="Q1739" s="184">
        <v>38.316000000000003</v>
      </c>
      <c r="R1739" s="184">
        <v>58.442500000000003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44440</v>
      </c>
      <c r="E1740" s="184">
        <v>21.74</v>
      </c>
      <c r="F1740" s="184">
        <v>0.83489999999999998</v>
      </c>
      <c r="G1740" s="184">
        <v>3.8203999999999998</v>
      </c>
      <c r="H1740" s="184">
        <v>5.2785000000000002</v>
      </c>
      <c r="I1740" s="184">
        <v>4.5191999999999997</v>
      </c>
      <c r="J1740" s="184">
        <v>1.6363000000000001</v>
      </c>
      <c r="K1740" s="184">
        <v>17.070499999999999</v>
      </c>
      <c r="L1740" s="184">
        <v>37.074399999999997</v>
      </c>
      <c r="M1740" s="184">
        <v>64.946899999999999</v>
      </c>
      <c r="N1740" s="184">
        <v>91.373199999999997</v>
      </c>
      <c r="O1740" s="184"/>
      <c r="P1740" s="184"/>
      <c r="Q1740" s="184">
        <v>35.677500000000002</v>
      </c>
      <c r="R1740" s="184">
        <v>56.180799999999998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44440</v>
      </c>
      <c r="E1741" s="184">
        <v>20.8</v>
      </c>
      <c r="F1741" s="184">
        <v>0.87290000000000001</v>
      </c>
      <c r="G1741" s="184">
        <v>3.8441999999999998</v>
      </c>
      <c r="H1741" s="184">
        <v>5.2632000000000003</v>
      </c>
      <c r="I1741" s="184">
        <v>4.4701000000000004</v>
      </c>
      <c r="J1741" s="184">
        <v>1.4634</v>
      </c>
      <c r="K1741" s="184">
        <v>16.526599999999998</v>
      </c>
      <c r="L1741" s="184">
        <v>35.858899999999998</v>
      </c>
      <c r="M1741" s="184">
        <v>62.881799999999998</v>
      </c>
      <c r="N1741" s="184">
        <v>88.065100000000001</v>
      </c>
      <c r="O1741" s="184"/>
      <c r="P1741" s="184"/>
      <c r="Q1741" s="184">
        <v>33.3416</v>
      </c>
      <c r="R1741" s="184">
        <v>53.557699999999997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44440</v>
      </c>
      <c r="E1742" s="184">
        <v>106.16500000000001</v>
      </c>
      <c r="F1742" s="184">
        <v>-0.51259999999999994</v>
      </c>
      <c r="G1742" s="184">
        <v>1.1036999999999999</v>
      </c>
      <c r="H1742" s="184">
        <v>1.6097999999999999</v>
      </c>
      <c r="I1742" s="184">
        <v>-0.19839999999999999</v>
      </c>
      <c r="J1742" s="184">
        <v>-2.4281999999999999</v>
      </c>
      <c r="K1742" s="184">
        <v>12.858599999999999</v>
      </c>
      <c r="L1742" s="184">
        <v>28.093299999999999</v>
      </c>
      <c r="M1742" s="184">
        <v>48.351799999999997</v>
      </c>
      <c r="N1742" s="184">
        <v>74.272400000000005</v>
      </c>
      <c r="O1742" s="184">
        <v>19.228000000000002</v>
      </c>
      <c r="P1742" s="184">
        <v>15.296200000000001</v>
      </c>
      <c r="Q1742" s="184">
        <v>23.081299999999999</v>
      </c>
      <c r="R1742" s="184">
        <v>44.145200000000003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44440</v>
      </c>
      <c r="E1743" s="184">
        <v>100.001</v>
      </c>
      <c r="F1743" s="184">
        <v>-0.51429999999999998</v>
      </c>
      <c r="G1743" s="184">
        <v>1.0928</v>
      </c>
      <c r="H1743" s="184">
        <v>1.5940000000000001</v>
      </c>
      <c r="I1743" s="184">
        <v>-0.23050000000000001</v>
      </c>
      <c r="J1743" s="184">
        <v>-2.5007999999999999</v>
      </c>
      <c r="K1743" s="184">
        <v>12.6175</v>
      </c>
      <c r="L1743" s="184">
        <v>27.531099999999999</v>
      </c>
      <c r="M1743" s="184">
        <v>47.365900000000003</v>
      </c>
      <c r="N1743" s="184">
        <v>72.740099999999998</v>
      </c>
      <c r="O1743" s="184">
        <v>18.210899999999999</v>
      </c>
      <c r="P1743" s="184">
        <v>14.4993</v>
      </c>
      <c r="Q1743" s="184">
        <v>17.567499999999999</v>
      </c>
      <c r="R1743" s="184">
        <v>42.879100000000001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44440</v>
      </c>
      <c r="E1744" s="184">
        <v>23.238</v>
      </c>
      <c r="F1744" s="184">
        <v>0.2762</v>
      </c>
      <c r="G1744" s="184">
        <v>2.6640000000000001</v>
      </c>
      <c r="H1744" s="184">
        <v>4.0803000000000003</v>
      </c>
      <c r="I1744" s="184">
        <v>2.6776</v>
      </c>
      <c r="J1744" s="184">
        <v>0.84619999999999995</v>
      </c>
      <c r="K1744" s="184">
        <v>14.315200000000001</v>
      </c>
      <c r="L1744" s="184">
        <v>28.863700000000001</v>
      </c>
      <c r="M1744" s="184">
        <v>59.393599999999999</v>
      </c>
      <c r="N1744" s="184">
        <v>88.896100000000004</v>
      </c>
      <c r="O1744" s="184"/>
      <c r="P1744" s="184"/>
      <c r="Q1744" s="184">
        <v>38.883099999999999</v>
      </c>
      <c r="R1744" s="184">
        <v>50.106299999999997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44440</v>
      </c>
      <c r="E1745" s="184">
        <v>22.327999999999999</v>
      </c>
      <c r="F1745" s="184">
        <v>0.26939999999999997</v>
      </c>
      <c r="G1745" s="184">
        <v>2.6385999999999998</v>
      </c>
      <c r="H1745" s="184">
        <v>4.0446999999999997</v>
      </c>
      <c r="I1745" s="184">
        <v>2.6150000000000002</v>
      </c>
      <c r="J1745" s="184">
        <v>0.69450000000000001</v>
      </c>
      <c r="K1745" s="184">
        <v>13.8429</v>
      </c>
      <c r="L1745" s="184">
        <v>27.815000000000001</v>
      </c>
      <c r="M1745" s="184">
        <v>57.483400000000003</v>
      </c>
      <c r="N1745" s="184">
        <v>85.927199999999999</v>
      </c>
      <c r="O1745" s="184"/>
      <c r="P1745" s="184"/>
      <c r="Q1745" s="184">
        <v>36.738700000000001</v>
      </c>
      <c r="R1745" s="184">
        <v>47.752400000000002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44440</v>
      </c>
      <c r="E1746" s="184">
        <v>84.706800000000001</v>
      </c>
      <c r="F1746" s="184">
        <v>1.0522</v>
      </c>
      <c r="G1746" s="184">
        <v>4.0907999999999998</v>
      </c>
      <c r="H1746" s="184">
        <v>4.7470999999999997</v>
      </c>
      <c r="I1746" s="184">
        <v>2.8631000000000002</v>
      </c>
      <c r="J1746" s="184">
        <v>0.99570000000000003</v>
      </c>
      <c r="K1746" s="184">
        <v>14.777200000000001</v>
      </c>
      <c r="L1746" s="184">
        <v>25.0075</v>
      </c>
      <c r="M1746" s="184">
        <v>53.365400000000001</v>
      </c>
      <c r="N1746" s="184">
        <v>83.7059</v>
      </c>
      <c r="O1746" s="184">
        <v>13.359500000000001</v>
      </c>
      <c r="P1746" s="184">
        <v>12.335800000000001</v>
      </c>
      <c r="Q1746" s="184">
        <v>14.634499999999999</v>
      </c>
      <c r="R1746" s="184">
        <v>34.271900000000002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44440</v>
      </c>
      <c r="E1747" s="184">
        <v>92.802599999999998</v>
      </c>
      <c r="F1747" s="184">
        <v>1.0545</v>
      </c>
      <c r="G1747" s="184">
        <v>4.1026999999999996</v>
      </c>
      <c r="H1747" s="184">
        <v>4.7641999999999998</v>
      </c>
      <c r="I1747" s="184">
        <v>2.8967000000000001</v>
      </c>
      <c r="J1747" s="184">
        <v>1.0720000000000001</v>
      </c>
      <c r="K1747" s="184">
        <v>15.0197</v>
      </c>
      <c r="L1747" s="184">
        <v>25.536799999999999</v>
      </c>
      <c r="M1747" s="184">
        <v>54.328899999999997</v>
      </c>
      <c r="N1747" s="184">
        <v>85.241799999999998</v>
      </c>
      <c r="O1747" s="184">
        <v>14.424799999999999</v>
      </c>
      <c r="P1747" s="184">
        <v>13.534000000000001</v>
      </c>
      <c r="Q1747" s="184">
        <v>21.455400000000001</v>
      </c>
      <c r="R1747" s="184">
        <v>35.430199999999999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44440</v>
      </c>
      <c r="E1748" s="184">
        <v>76.198999999999998</v>
      </c>
      <c r="F1748" s="184">
        <v>-3.15E-2</v>
      </c>
      <c r="G1748" s="184">
        <v>1.8744000000000001</v>
      </c>
      <c r="H1748" s="184">
        <v>2.1421000000000001</v>
      </c>
      <c r="I1748" s="184">
        <v>0.30280000000000001</v>
      </c>
      <c r="J1748" s="184">
        <v>-1.4434</v>
      </c>
      <c r="K1748" s="184">
        <v>15.3063</v>
      </c>
      <c r="L1748" s="184">
        <v>32.214199999999998</v>
      </c>
      <c r="M1748" s="184">
        <v>61.901600000000002</v>
      </c>
      <c r="N1748" s="184">
        <v>87.147599999999997</v>
      </c>
      <c r="O1748" s="184">
        <v>15.7681</v>
      </c>
      <c r="P1748" s="184">
        <v>19.2852</v>
      </c>
      <c r="Q1748" s="184">
        <v>19.799700000000001</v>
      </c>
      <c r="R1748" s="184">
        <v>37.301600000000001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44440</v>
      </c>
      <c r="E1749" s="184">
        <v>69.483000000000004</v>
      </c>
      <c r="F1749" s="184">
        <v>-3.4500000000000003E-2</v>
      </c>
      <c r="G1749" s="184">
        <v>1.8603000000000001</v>
      </c>
      <c r="H1749" s="184">
        <v>2.1223000000000001</v>
      </c>
      <c r="I1749" s="184">
        <v>0.2641</v>
      </c>
      <c r="J1749" s="184">
        <v>-1.5319</v>
      </c>
      <c r="K1749" s="184">
        <v>15.0152</v>
      </c>
      <c r="L1749" s="184">
        <v>31.574200000000001</v>
      </c>
      <c r="M1749" s="184">
        <v>60.7361</v>
      </c>
      <c r="N1749" s="184">
        <v>85.347300000000004</v>
      </c>
      <c r="O1749" s="184">
        <v>14.514799999999999</v>
      </c>
      <c r="P1749" s="184">
        <v>17.900700000000001</v>
      </c>
      <c r="Q1749" s="184">
        <v>15.537800000000001</v>
      </c>
      <c r="R1749" s="184">
        <v>35.941600000000001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44440</v>
      </c>
      <c r="E1750" s="184">
        <v>82.457899999999995</v>
      </c>
      <c r="F1750" s="184">
        <v>0.81279999999999997</v>
      </c>
      <c r="G1750" s="184">
        <v>3.3584000000000001</v>
      </c>
      <c r="H1750" s="184">
        <v>5.0023</v>
      </c>
      <c r="I1750" s="184">
        <v>2.8925999999999998</v>
      </c>
      <c r="J1750" s="184">
        <v>0.50780000000000003</v>
      </c>
      <c r="K1750" s="184">
        <v>17.5304</v>
      </c>
      <c r="L1750" s="184">
        <v>30.4648</v>
      </c>
      <c r="M1750" s="184">
        <v>54.780799999999999</v>
      </c>
      <c r="N1750" s="184">
        <v>84.560400000000001</v>
      </c>
      <c r="O1750" s="184">
        <v>14.457700000000001</v>
      </c>
      <c r="P1750" s="184">
        <v>13.3835</v>
      </c>
      <c r="Q1750" s="184">
        <v>13.819100000000001</v>
      </c>
      <c r="R1750" s="184">
        <v>39.128999999999998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44440</v>
      </c>
      <c r="E1751" s="184">
        <v>89.348399999999998</v>
      </c>
      <c r="F1751" s="184">
        <v>0.81669999999999998</v>
      </c>
      <c r="G1751" s="184">
        <v>3.3784000000000001</v>
      </c>
      <c r="H1751" s="184">
        <v>5.0308000000000002</v>
      </c>
      <c r="I1751" s="184">
        <v>2.9487999999999999</v>
      </c>
      <c r="J1751" s="184">
        <v>0.63790000000000002</v>
      </c>
      <c r="K1751" s="184">
        <v>17.955400000000001</v>
      </c>
      <c r="L1751" s="184">
        <v>31.409199999999998</v>
      </c>
      <c r="M1751" s="184">
        <v>56.447499999999998</v>
      </c>
      <c r="N1751" s="184">
        <v>87.2072</v>
      </c>
      <c r="O1751" s="184">
        <v>15.9125</v>
      </c>
      <c r="P1751" s="184">
        <v>14.584300000000001</v>
      </c>
      <c r="Q1751" s="184">
        <v>18.3797</v>
      </c>
      <c r="R1751" s="184">
        <v>41.110999999999997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44440</v>
      </c>
      <c r="E1752" s="184">
        <v>47.58</v>
      </c>
      <c r="F1752" s="184">
        <v>0.67710000000000004</v>
      </c>
      <c r="G1752" s="184">
        <v>3.3224999999999998</v>
      </c>
      <c r="H1752" s="184">
        <v>4.0454999999999997</v>
      </c>
      <c r="I1752" s="184">
        <v>1.8408</v>
      </c>
      <c r="J1752" s="184">
        <v>-0.8337</v>
      </c>
      <c r="K1752" s="184">
        <v>16.218900000000001</v>
      </c>
      <c r="L1752" s="184">
        <v>31.545500000000001</v>
      </c>
      <c r="M1752" s="184">
        <v>60.363999999999997</v>
      </c>
      <c r="N1752" s="184">
        <v>89.034599999999998</v>
      </c>
      <c r="O1752" s="184">
        <v>21.697700000000001</v>
      </c>
      <c r="P1752" s="184">
        <v>16.138000000000002</v>
      </c>
      <c r="Q1752" s="184">
        <v>11.8918</v>
      </c>
      <c r="R1752" s="184">
        <v>41.666400000000003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44440</v>
      </c>
      <c r="E1753" s="184">
        <v>51.04</v>
      </c>
      <c r="F1753" s="184">
        <v>0.6905</v>
      </c>
      <c r="G1753" s="184">
        <v>3.3408000000000002</v>
      </c>
      <c r="H1753" s="184">
        <v>4.0782999999999996</v>
      </c>
      <c r="I1753" s="184">
        <v>1.8966000000000001</v>
      </c>
      <c r="J1753" s="184">
        <v>-0.68110000000000004</v>
      </c>
      <c r="K1753" s="184">
        <v>16.6629</v>
      </c>
      <c r="L1753" s="184">
        <v>32.502600000000001</v>
      </c>
      <c r="M1753" s="184">
        <v>62.083199999999998</v>
      </c>
      <c r="N1753" s="184">
        <v>91.8797</v>
      </c>
      <c r="O1753" s="184">
        <v>23.325800000000001</v>
      </c>
      <c r="P1753" s="184">
        <v>17.314</v>
      </c>
      <c r="Q1753" s="184">
        <v>17.851199999999999</v>
      </c>
      <c r="R1753" s="184">
        <v>43.797499999999999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44440</v>
      </c>
      <c r="E1754" s="184">
        <v>15.68</v>
      </c>
      <c r="F1754" s="184">
        <v>0.25580000000000003</v>
      </c>
      <c r="G1754" s="184">
        <v>2.7523</v>
      </c>
      <c r="H1754" s="184">
        <v>4.5332999999999997</v>
      </c>
      <c r="I1754" s="184">
        <v>3.7723</v>
      </c>
      <c r="J1754" s="184">
        <v>3.0223</v>
      </c>
      <c r="K1754" s="184">
        <v>13.212999999999999</v>
      </c>
      <c r="L1754" s="184">
        <v>31.3233</v>
      </c>
      <c r="M1754" s="184">
        <v>55.71</v>
      </c>
      <c r="N1754" s="184">
        <v>79.2</v>
      </c>
      <c r="O1754" s="184">
        <v>14.1653</v>
      </c>
      <c r="P1754" s="184"/>
      <c r="Q1754" s="184">
        <v>11.304</v>
      </c>
      <c r="R1754" s="184">
        <v>36.451599999999999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44440</v>
      </c>
      <c r="E1755" s="184">
        <v>16.850000000000001</v>
      </c>
      <c r="F1755" s="184">
        <v>0.23799999999999999</v>
      </c>
      <c r="G1755" s="184">
        <v>2.7439</v>
      </c>
      <c r="H1755" s="184">
        <v>4.5285000000000002</v>
      </c>
      <c r="I1755" s="184">
        <v>3.8201000000000001</v>
      </c>
      <c r="J1755" s="184">
        <v>3.1212</v>
      </c>
      <c r="K1755" s="184">
        <v>13.468</v>
      </c>
      <c r="L1755" s="184">
        <v>31.9499</v>
      </c>
      <c r="M1755" s="184">
        <v>56.744199999999999</v>
      </c>
      <c r="N1755" s="184">
        <v>80.988200000000006</v>
      </c>
      <c r="O1755" s="184">
        <v>15.6313</v>
      </c>
      <c r="P1755" s="184"/>
      <c r="Q1755" s="184">
        <v>13.227600000000001</v>
      </c>
      <c r="R1755" s="184">
        <v>37.724699999999999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44440</v>
      </c>
      <c r="E1756" s="184">
        <v>22.61</v>
      </c>
      <c r="F1756" s="184">
        <v>-0.26469999999999999</v>
      </c>
      <c r="G1756" s="184">
        <v>1.2085999999999999</v>
      </c>
      <c r="H1756" s="184">
        <v>2.6328</v>
      </c>
      <c r="I1756" s="184">
        <v>0.4889</v>
      </c>
      <c r="J1756" s="184">
        <v>0</v>
      </c>
      <c r="K1756" s="184">
        <v>19.819800000000001</v>
      </c>
      <c r="L1756" s="184">
        <v>36.947299999999998</v>
      </c>
      <c r="M1756" s="184">
        <v>60.468400000000003</v>
      </c>
      <c r="N1756" s="184">
        <v>87.946799999999996</v>
      </c>
      <c r="O1756" s="184"/>
      <c r="P1756" s="184"/>
      <c r="Q1756" s="184">
        <v>71.170599999999993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44440</v>
      </c>
      <c r="E1757" s="184">
        <v>21.96</v>
      </c>
      <c r="F1757" s="184">
        <v>-0.27250000000000002</v>
      </c>
      <c r="G1757" s="184">
        <v>1.1981999999999999</v>
      </c>
      <c r="H1757" s="184">
        <v>2.6168</v>
      </c>
      <c r="I1757" s="184">
        <v>0.41149999999999998</v>
      </c>
      <c r="J1757" s="184">
        <v>-0.18179999999999999</v>
      </c>
      <c r="K1757" s="184">
        <v>19.2182</v>
      </c>
      <c r="L1757" s="184">
        <v>35.639299999999999</v>
      </c>
      <c r="M1757" s="184">
        <v>58.213299999999997</v>
      </c>
      <c r="N1757" s="184">
        <v>84.228200000000001</v>
      </c>
      <c r="O1757" s="184"/>
      <c r="P1757" s="184"/>
      <c r="Q1757" s="184">
        <v>67.912400000000005</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44440</v>
      </c>
      <c r="E1758" s="184">
        <v>21.03</v>
      </c>
      <c r="F1758" s="184">
        <v>4.7600000000000003E-2</v>
      </c>
      <c r="G1758" s="184">
        <v>1.8402000000000001</v>
      </c>
      <c r="H1758" s="184">
        <v>2.9369000000000001</v>
      </c>
      <c r="I1758" s="184">
        <v>1.1544000000000001</v>
      </c>
      <c r="J1758" s="184">
        <v>-0.80189999999999995</v>
      </c>
      <c r="K1758" s="184">
        <v>16.123699999999999</v>
      </c>
      <c r="L1758" s="184">
        <v>31.027999999999999</v>
      </c>
      <c r="M1758" s="184">
        <v>61.273000000000003</v>
      </c>
      <c r="N1758" s="184">
        <v>84.473699999999994</v>
      </c>
      <c r="O1758" s="184"/>
      <c r="P1758" s="184"/>
      <c r="Q1758" s="184">
        <v>29.9068</v>
      </c>
      <c r="R1758" s="184">
        <v>47.009700000000002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44440</v>
      </c>
      <c r="E1759" s="184">
        <v>20.079999999999998</v>
      </c>
      <c r="F1759" s="184">
        <v>4.9799999999999997E-2</v>
      </c>
      <c r="G1759" s="184">
        <v>1.8255999999999999</v>
      </c>
      <c r="H1759" s="184">
        <v>2.9216000000000002</v>
      </c>
      <c r="I1759" s="184">
        <v>1.1077999999999999</v>
      </c>
      <c r="J1759" s="184">
        <v>-0.93730000000000002</v>
      </c>
      <c r="K1759" s="184">
        <v>15.668200000000001</v>
      </c>
      <c r="L1759" s="184">
        <v>29.967600000000001</v>
      </c>
      <c r="M1759" s="184">
        <v>59.238700000000001</v>
      </c>
      <c r="N1759" s="184">
        <v>81.391099999999994</v>
      </c>
      <c r="O1759" s="184"/>
      <c r="P1759" s="184"/>
      <c r="Q1759" s="184">
        <v>27.810300000000002</v>
      </c>
      <c r="R1759" s="184">
        <v>44.708300000000001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44440</v>
      </c>
      <c r="E1760" s="184">
        <v>15.680199999999999</v>
      </c>
      <c r="F1760" s="184">
        <v>1.1626000000000001</v>
      </c>
      <c r="G1760" s="184">
        <v>3.5585</v>
      </c>
      <c r="H1760" s="184">
        <v>4.1071</v>
      </c>
      <c r="I1760" s="184">
        <v>1.5222</v>
      </c>
      <c r="J1760" s="184">
        <v>-4.5514000000000001</v>
      </c>
      <c r="K1760" s="184">
        <v>6.8220999999999998</v>
      </c>
      <c r="L1760" s="184">
        <v>21.469100000000001</v>
      </c>
      <c r="M1760" s="184">
        <v>43.7087</v>
      </c>
      <c r="N1760" s="184">
        <v>64.921099999999996</v>
      </c>
      <c r="O1760" s="184"/>
      <c r="P1760" s="184"/>
      <c r="Q1760" s="184">
        <v>33.928899999999999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44440</v>
      </c>
      <c r="E1761" s="184">
        <v>15.1553</v>
      </c>
      <c r="F1761" s="184">
        <v>1.1559999999999999</v>
      </c>
      <c r="G1761" s="184">
        <v>3.5276000000000001</v>
      </c>
      <c r="H1761" s="184">
        <v>4.0629</v>
      </c>
      <c r="I1761" s="184">
        <v>1.4357</v>
      </c>
      <c r="J1761" s="184">
        <v>-4.7447999999999997</v>
      </c>
      <c r="K1761" s="184">
        <v>6.2195999999999998</v>
      </c>
      <c r="L1761" s="184">
        <v>20.105699999999999</v>
      </c>
      <c r="M1761" s="184">
        <v>41.354300000000002</v>
      </c>
      <c r="N1761" s="184">
        <v>61.331299999999999</v>
      </c>
      <c r="O1761" s="184"/>
      <c r="P1761" s="184"/>
      <c r="Q1761" s="184">
        <v>30.9998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44440</v>
      </c>
      <c r="E1762" s="184">
        <v>152.98500000000001</v>
      </c>
      <c r="F1762" s="184">
        <v>0.25559999999999999</v>
      </c>
      <c r="G1762" s="184">
        <v>2.0356000000000001</v>
      </c>
      <c r="H1762" s="184">
        <v>3.5347</v>
      </c>
      <c r="I1762" s="184">
        <v>2.7683</v>
      </c>
      <c r="J1762" s="184">
        <v>2.3914</v>
      </c>
      <c r="K1762" s="184">
        <v>15.1259</v>
      </c>
      <c r="L1762" s="184">
        <v>31.308599999999998</v>
      </c>
      <c r="M1762" s="184">
        <v>62.907699999999998</v>
      </c>
      <c r="N1762" s="184">
        <v>101.4551</v>
      </c>
      <c r="O1762" s="184">
        <v>25.791799999999999</v>
      </c>
      <c r="P1762" s="184">
        <v>19.668500000000002</v>
      </c>
      <c r="Q1762" s="184">
        <v>17.942900000000002</v>
      </c>
      <c r="R1762" s="184">
        <v>53.116</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44440</v>
      </c>
      <c r="E1763" s="184">
        <v>170.917</v>
      </c>
      <c r="F1763" s="184">
        <v>0.25990000000000002</v>
      </c>
      <c r="G1763" s="184">
        <v>2.0558000000000001</v>
      </c>
      <c r="H1763" s="184">
        <v>3.5634999999999999</v>
      </c>
      <c r="I1763" s="184">
        <v>2.8258000000000001</v>
      </c>
      <c r="J1763" s="184">
        <v>2.5285000000000002</v>
      </c>
      <c r="K1763" s="184">
        <v>15.5532</v>
      </c>
      <c r="L1763" s="184">
        <v>32.284599999999998</v>
      </c>
      <c r="M1763" s="184">
        <v>64.720200000000006</v>
      </c>
      <c r="N1763" s="184">
        <v>104.43389999999999</v>
      </c>
      <c r="O1763" s="184">
        <v>27.5441</v>
      </c>
      <c r="P1763" s="184">
        <v>21.363299999999999</v>
      </c>
      <c r="Q1763" s="184">
        <v>22.023399999999999</v>
      </c>
      <c r="R1763" s="184">
        <v>55.312899999999999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44440</v>
      </c>
      <c r="E1764" s="184">
        <v>43.048999999999999</v>
      </c>
      <c r="F1764" s="184">
        <v>0.23749999999999999</v>
      </c>
      <c r="G1764" s="184">
        <v>2.0554000000000001</v>
      </c>
      <c r="H1764" s="184">
        <v>3.0078</v>
      </c>
      <c r="I1764" s="184">
        <v>1.5642</v>
      </c>
      <c r="J1764" s="184">
        <v>0.3543</v>
      </c>
      <c r="K1764" s="184">
        <v>16.295200000000001</v>
      </c>
      <c r="L1764" s="184">
        <v>36.364800000000002</v>
      </c>
      <c r="M1764" s="184">
        <v>62.491999999999997</v>
      </c>
      <c r="N1764" s="184">
        <v>91.5929</v>
      </c>
      <c r="O1764" s="184">
        <v>15.0891</v>
      </c>
      <c r="P1764" s="184">
        <v>19.004000000000001</v>
      </c>
      <c r="Q1764" s="184">
        <v>22.094999999999999</v>
      </c>
      <c r="R1764" s="184">
        <v>38.325000000000003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44440</v>
      </c>
      <c r="E1765" s="184">
        <v>40.338999999999999</v>
      </c>
      <c r="F1765" s="184">
        <v>0.2361</v>
      </c>
      <c r="G1765" s="184">
        <v>2.0413999999999999</v>
      </c>
      <c r="H1765" s="184">
        <v>2.9870999999999999</v>
      </c>
      <c r="I1765" s="184">
        <v>1.5226</v>
      </c>
      <c r="J1765" s="184">
        <v>0.25850000000000001</v>
      </c>
      <c r="K1765" s="184">
        <v>15.9833</v>
      </c>
      <c r="L1765" s="184">
        <v>35.6434</v>
      </c>
      <c r="M1765" s="184">
        <v>61.220599999999997</v>
      </c>
      <c r="N1765" s="184">
        <v>89.580799999999996</v>
      </c>
      <c r="O1765" s="184">
        <v>13.8195</v>
      </c>
      <c r="P1765" s="184">
        <v>17.831499999999998</v>
      </c>
      <c r="Q1765" s="184">
        <v>21.014099999999999</v>
      </c>
      <c r="R1765" s="184">
        <v>36.815199999999997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44440</v>
      </c>
      <c r="E1766" s="184">
        <v>77.667199999999994</v>
      </c>
      <c r="F1766" s="184">
        <v>-0.17299999999999999</v>
      </c>
      <c r="G1766" s="184">
        <v>2.5356000000000001</v>
      </c>
      <c r="H1766" s="184">
        <v>3.7677</v>
      </c>
      <c r="I1766" s="184">
        <v>2.2185999999999999</v>
      </c>
      <c r="J1766" s="184">
        <v>0.55530000000000002</v>
      </c>
      <c r="K1766" s="184">
        <v>16.070699999999999</v>
      </c>
      <c r="L1766" s="184">
        <v>33.6569</v>
      </c>
      <c r="M1766" s="184">
        <v>64.460300000000004</v>
      </c>
      <c r="N1766" s="184">
        <v>90.519099999999995</v>
      </c>
      <c r="O1766" s="184">
        <v>19.933199999999999</v>
      </c>
      <c r="P1766" s="184">
        <v>21.667300000000001</v>
      </c>
      <c r="Q1766" s="184">
        <v>20.5517</v>
      </c>
      <c r="R1766" s="184">
        <v>48.662999999999997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44440</v>
      </c>
      <c r="E1767" s="184">
        <v>84.243499999999997</v>
      </c>
      <c r="F1767" s="184">
        <v>-0.1709</v>
      </c>
      <c r="G1767" s="184">
        <v>2.5463</v>
      </c>
      <c r="H1767" s="184">
        <v>3.7825000000000002</v>
      </c>
      <c r="I1767" s="184">
        <v>2.2482000000000002</v>
      </c>
      <c r="J1767" s="184">
        <v>0.62790000000000001</v>
      </c>
      <c r="K1767" s="184">
        <v>16.3096</v>
      </c>
      <c r="L1767" s="184">
        <v>34.2348</v>
      </c>
      <c r="M1767" s="184">
        <v>65.527699999999996</v>
      </c>
      <c r="N1767" s="184">
        <v>92.145099999999999</v>
      </c>
      <c r="O1767" s="184">
        <v>21.022500000000001</v>
      </c>
      <c r="P1767" s="184">
        <v>22.921500000000002</v>
      </c>
      <c r="Q1767" s="184">
        <v>26.471699999999998</v>
      </c>
      <c r="R1767" s="184">
        <v>49.932600000000001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44440</v>
      </c>
      <c r="E1768" s="184">
        <v>22.23</v>
      </c>
      <c r="F1768" s="184">
        <v>0.63380000000000003</v>
      </c>
      <c r="G1768" s="184">
        <v>3.4916</v>
      </c>
      <c r="H1768" s="184">
        <v>4.5133999999999999</v>
      </c>
      <c r="I1768" s="184">
        <v>2.4895999999999998</v>
      </c>
      <c r="J1768" s="184">
        <v>2.1598999999999999</v>
      </c>
      <c r="K1768" s="184">
        <v>15.3607</v>
      </c>
      <c r="L1768" s="184">
        <v>35.466200000000001</v>
      </c>
      <c r="M1768" s="184">
        <v>61.908200000000001</v>
      </c>
      <c r="N1768" s="184">
        <v>89.352599999999995</v>
      </c>
      <c r="O1768" s="184"/>
      <c r="P1768" s="184"/>
      <c r="Q1768" s="184">
        <v>41.382399999999997</v>
      </c>
      <c r="R1768" s="184">
        <v>54.331200000000003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44440</v>
      </c>
      <c r="E1769" s="184">
        <v>21.34</v>
      </c>
      <c r="F1769" s="184">
        <v>0.6129</v>
      </c>
      <c r="G1769" s="184">
        <v>3.4416000000000002</v>
      </c>
      <c r="H1769" s="184">
        <v>4.5053999999999998</v>
      </c>
      <c r="I1769" s="184">
        <v>2.3992</v>
      </c>
      <c r="J1769" s="184">
        <v>1.9589000000000001</v>
      </c>
      <c r="K1769" s="184">
        <v>14.854699999999999</v>
      </c>
      <c r="L1769" s="184">
        <v>34.298299999999998</v>
      </c>
      <c r="M1769" s="184">
        <v>59.730499999999999</v>
      </c>
      <c r="N1769" s="184">
        <v>86.050600000000003</v>
      </c>
      <c r="O1769" s="184"/>
      <c r="P1769" s="184"/>
      <c r="Q1769" s="184">
        <v>38.900300000000001</v>
      </c>
      <c r="R1769" s="184">
        <v>51.629399999999997</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44440</v>
      </c>
      <c r="E1770" s="184">
        <v>135.336200228233</v>
      </c>
      <c r="F1770" s="184">
        <v>2.7E-2</v>
      </c>
      <c r="G1770" s="184">
        <v>1.1926000000000001</v>
      </c>
      <c r="H1770" s="184">
        <v>1.1536999999999999</v>
      </c>
      <c r="I1770" s="184">
        <v>1.1173999999999999</v>
      </c>
      <c r="J1770" s="184">
        <v>-5.2344999999999997</v>
      </c>
      <c r="K1770" s="184">
        <v>14.098599999999999</v>
      </c>
      <c r="L1770" s="184">
        <v>47.776200000000003</v>
      </c>
      <c r="M1770" s="184">
        <v>81.729699999999994</v>
      </c>
      <c r="N1770" s="184">
        <v>116.5112</v>
      </c>
      <c r="O1770" s="184">
        <v>32.374299999999998</v>
      </c>
      <c r="P1770" s="184">
        <v>20.581900000000001</v>
      </c>
      <c r="Q1770" s="184">
        <v>11.0327</v>
      </c>
      <c r="R1770" s="184">
        <v>78.372699999999995</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44440</v>
      </c>
      <c r="E1771" s="184">
        <v>124.807</v>
      </c>
      <c r="F1771" s="184">
        <v>3.1899999999999998E-2</v>
      </c>
      <c r="G1771" s="184">
        <v>1.218</v>
      </c>
      <c r="H1771" s="184">
        <v>1.1897</v>
      </c>
      <c r="I1771" s="184">
        <v>1.1895</v>
      </c>
      <c r="J1771" s="184">
        <v>-5.0785</v>
      </c>
      <c r="K1771" s="184">
        <v>14.6622</v>
      </c>
      <c r="L1771" s="184">
        <v>49.290799999999997</v>
      </c>
      <c r="M1771" s="184">
        <v>84.3566</v>
      </c>
      <c r="N1771" s="184">
        <v>120.0475</v>
      </c>
      <c r="O1771" s="184">
        <v>33.411700000000003</v>
      </c>
      <c r="P1771" s="184">
        <v>21.234500000000001</v>
      </c>
      <c r="Q1771" s="184">
        <v>16.169499999999999</v>
      </c>
      <c r="R1771" s="184">
        <v>80.109099999999998</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44440</v>
      </c>
      <c r="E1772" s="184">
        <v>105.66160000000001</v>
      </c>
      <c r="F1772" s="184">
        <v>3.8100000000000002E-2</v>
      </c>
      <c r="G1772" s="184">
        <v>2.77</v>
      </c>
      <c r="H1772" s="184">
        <v>4.0673000000000004</v>
      </c>
      <c r="I1772" s="184">
        <v>2.8045</v>
      </c>
      <c r="J1772" s="184">
        <v>0.27539999999999998</v>
      </c>
      <c r="K1772" s="184">
        <v>8.7004000000000001</v>
      </c>
      <c r="L1772" s="184">
        <v>21.597300000000001</v>
      </c>
      <c r="M1772" s="184">
        <v>42.95</v>
      </c>
      <c r="N1772" s="184">
        <v>69.529200000000003</v>
      </c>
      <c r="O1772" s="184">
        <v>20.632100000000001</v>
      </c>
      <c r="P1772" s="184">
        <v>22.9757</v>
      </c>
      <c r="Q1772" s="184">
        <v>27.584099999999999</v>
      </c>
      <c r="R1772" s="184">
        <v>41.831299999999999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44440</v>
      </c>
      <c r="E1773" s="184">
        <v>95.919799999999995</v>
      </c>
      <c r="F1773" s="184">
        <v>3.5400000000000001E-2</v>
      </c>
      <c r="G1773" s="184">
        <v>2.7565</v>
      </c>
      <c r="H1773" s="184">
        <v>4.0483000000000002</v>
      </c>
      <c r="I1773" s="184">
        <v>2.7673999999999999</v>
      </c>
      <c r="J1773" s="184">
        <v>0.18779999999999999</v>
      </c>
      <c r="K1773" s="184">
        <v>8.4083000000000006</v>
      </c>
      <c r="L1773" s="184">
        <v>20.927600000000002</v>
      </c>
      <c r="M1773" s="184">
        <v>41.7973</v>
      </c>
      <c r="N1773" s="184">
        <v>67.765000000000001</v>
      </c>
      <c r="O1773" s="184">
        <v>19.241099999999999</v>
      </c>
      <c r="P1773" s="184">
        <v>21.5838</v>
      </c>
      <c r="Q1773" s="184">
        <v>20.758900000000001</v>
      </c>
      <c r="R1773" s="184">
        <v>40.2089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44440</v>
      </c>
      <c r="E1774" s="184">
        <v>137.99950000000001</v>
      </c>
      <c r="F1774" s="184">
        <v>-0.1489</v>
      </c>
      <c r="G1774" s="184">
        <v>2.1640000000000001</v>
      </c>
      <c r="H1774" s="184">
        <v>3.798</v>
      </c>
      <c r="I1774" s="184">
        <v>1.454</v>
      </c>
      <c r="J1774" s="184">
        <v>1.1235999999999999</v>
      </c>
      <c r="K1774" s="184">
        <v>14.392799999999999</v>
      </c>
      <c r="L1774" s="184">
        <v>32.1098</v>
      </c>
      <c r="M1774" s="184">
        <v>55.535200000000003</v>
      </c>
      <c r="N1774" s="184">
        <v>84.773200000000003</v>
      </c>
      <c r="O1774" s="184">
        <v>15.0906</v>
      </c>
      <c r="P1774" s="184">
        <v>12.119199999999999</v>
      </c>
      <c r="Q1774" s="184">
        <v>17.181899999999999</v>
      </c>
      <c r="R1774" s="184">
        <v>40.098399999999998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44440</v>
      </c>
      <c r="E1775" s="184">
        <v>146.2628</v>
      </c>
      <c r="F1775" s="184">
        <v>-0.1462</v>
      </c>
      <c r="G1775" s="184">
        <v>2.1781999999999999</v>
      </c>
      <c r="H1775" s="184">
        <v>3.8184</v>
      </c>
      <c r="I1775" s="184">
        <v>1.4938</v>
      </c>
      <c r="J1775" s="184">
        <v>1.2157</v>
      </c>
      <c r="K1775" s="184">
        <v>14.684200000000001</v>
      </c>
      <c r="L1775" s="184">
        <v>32.787500000000001</v>
      </c>
      <c r="M1775" s="184">
        <v>56.7149</v>
      </c>
      <c r="N1775" s="184">
        <v>86.641800000000003</v>
      </c>
      <c r="O1775" s="184">
        <v>16.184899999999999</v>
      </c>
      <c r="P1775" s="184">
        <v>13.047000000000001</v>
      </c>
      <c r="Q1775" s="184">
        <v>18.122199999999999</v>
      </c>
      <c r="R1775" s="184">
        <v>41.465699999999998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44440</v>
      </c>
      <c r="E1776" s="184">
        <v>21.3887</v>
      </c>
      <c r="F1776" s="184">
        <v>-0.19040000000000001</v>
      </c>
      <c r="G1776" s="184">
        <v>1.5588</v>
      </c>
      <c r="H1776" s="184">
        <v>2.0215000000000001</v>
      </c>
      <c r="I1776" s="184">
        <v>-0.58609999999999995</v>
      </c>
      <c r="J1776" s="184">
        <v>-0.88329999999999997</v>
      </c>
      <c r="K1776" s="184">
        <v>15.2464</v>
      </c>
      <c r="L1776" s="184">
        <v>39.387300000000003</v>
      </c>
      <c r="M1776" s="184">
        <v>65.079599999999999</v>
      </c>
      <c r="N1776" s="184">
        <v>92.1267</v>
      </c>
      <c r="O1776" s="184"/>
      <c r="P1776" s="184"/>
      <c r="Q1776" s="184">
        <v>31.127199999999998</v>
      </c>
      <c r="R1776" s="184">
        <v>46.921900000000001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44440</v>
      </c>
      <c r="E1777" s="184">
        <v>20.2773</v>
      </c>
      <c r="F1777" s="184">
        <v>-0.19489999999999999</v>
      </c>
      <c r="G1777" s="184">
        <v>1.5342</v>
      </c>
      <c r="H1777" s="184">
        <v>1.9866999999999999</v>
      </c>
      <c r="I1777" s="184">
        <v>-0.65459999999999996</v>
      </c>
      <c r="J1777" s="184">
        <v>-1.0448</v>
      </c>
      <c r="K1777" s="184">
        <v>14.727600000000001</v>
      </c>
      <c r="L1777" s="184">
        <v>38.143799999999999</v>
      </c>
      <c r="M1777" s="184">
        <v>62.914400000000001</v>
      </c>
      <c r="N1777" s="184">
        <v>88.752499999999998</v>
      </c>
      <c r="O1777" s="184"/>
      <c r="P1777" s="184"/>
      <c r="Q1777" s="184">
        <v>28.656700000000001</v>
      </c>
      <c r="R1777" s="184">
        <v>44.302700000000002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44440</v>
      </c>
      <c r="E1778" s="184">
        <v>29.04</v>
      </c>
      <c r="F1778" s="184">
        <v>0.17249999999999999</v>
      </c>
      <c r="G1778" s="184">
        <v>2.5424000000000002</v>
      </c>
      <c r="H1778" s="184">
        <v>3.5663</v>
      </c>
      <c r="I1778" s="184">
        <v>2.0021</v>
      </c>
      <c r="J1778" s="184">
        <v>0.24160000000000001</v>
      </c>
      <c r="K1778" s="184">
        <v>16.4862</v>
      </c>
      <c r="L1778" s="184">
        <v>31.8202</v>
      </c>
      <c r="M1778" s="184">
        <v>60.264899999999997</v>
      </c>
      <c r="N1778" s="184">
        <v>81.386600000000001</v>
      </c>
      <c r="O1778" s="184">
        <v>21.334299999999999</v>
      </c>
      <c r="P1778" s="184">
        <v>16.528400000000001</v>
      </c>
      <c r="Q1778" s="184">
        <v>15.8811</v>
      </c>
      <c r="R1778" s="184">
        <v>49.674300000000002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44440</v>
      </c>
      <c r="E1779" s="184">
        <v>27.43</v>
      </c>
      <c r="F1779" s="184">
        <v>0.18260000000000001</v>
      </c>
      <c r="G1779" s="184">
        <v>2.5421</v>
      </c>
      <c r="H1779" s="184">
        <v>3.5485000000000002</v>
      </c>
      <c r="I1779" s="184">
        <v>1.9702999999999999</v>
      </c>
      <c r="J1779" s="184">
        <v>0.18260000000000001</v>
      </c>
      <c r="K1779" s="184">
        <v>16.2288</v>
      </c>
      <c r="L1779" s="184">
        <v>31.306799999999999</v>
      </c>
      <c r="M1779" s="184">
        <v>59.384099999999997</v>
      </c>
      <c r="N1779" s="184">
        <v>79.986900000000006</v>
      </c>
      <c r="O1779" s="184">
        <v>20.528300000000002</v>
      </c>
      <c r="P1779" s="184">
        <v>15.655799999999999</v>
      </c>
      <c r="Q1779" s="184">
        <v>14.9709</v>
      </c>
      <c r="R1779" s="184">
        <v>48.609099999999998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44440</v>
      </c>
      <c r="E1780" s="184">
        <v>14.140599999999999</v>
      </c>
      <c r="F1780" s="184">
        <v>-0.1046</v>
      </c>
      <c r="G1780" s="184">
        <v>2.3679999999999999</v>
      </c>
      <c r="H1780" s="184">
        <v>4.4302999999999999</v>
      </c>
      <c r="I1780" s="184">
        <v>2.4763000000000002</v>
      </c>
      <c r="J1780" s="184">
        <v>0.74160000000000004</v>
      </c>
      <c r="K1780" s="184">
        <v>13.7646</v>
      </c>
      <c r="L1780" s="184">
        <v>29.663699999999999</v>
      </c>
      <c r="M1780" s="184"/>
      <c r="N1780" s="184"/>
      <c r="O1780" s="184"/>
      <c r="P1780" s="184"/>
      <c r="Q1780" s="184">
        <v>41.405999999999999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44440</v>
      </c>
      <c r="E1781" s="184">
        <v>13.946199999999999</v>
      </c>
      <c r="F1781" s="184">
        <v>-0.1103</v>
      </c>
      <c r="G1781" s="184">
        <v>2.3393999999999999</v>
      </c>
      <c r="H1781" s="184">
        <v>4.3901000000000003</v>
      </c>
      <c r="I1781" s="184">
        <v>2.3957999999999999</v>
      </c>
      <c r="J1781" s="184">
        <v>0.55740000000000001</v>
      </c>
      <c r="K1781" s="184">
        <v>13.2181</v>
      </c>
      <c r="L1781" s="184">
        <v>28.3613</v>
      </c>
      <c r="M1781" s="184"/>
      <c r="N1781" s="184"/>
      <c r="O1781" s="184"/>
      <c r="P1781" s="184"/>
      <c r="Q1781" s="184">
        <v>39.462000000000003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0.2592166666666666</v>
      </c>
      <c r="G1782" s="186">
        <v>2.4932208333333339</v>
      </c>
      <c r="H1782" s="186">
        <v>3.5940624999999997</v>
      </c>
      <c r="I1782" s="186">
        <v>1.942783333333332</v>
      </c>
      <c r="J1782" s="186">
        <v>-6.1449999999999977E-2</v>
      </c>
      <c r="K1782" s="186">
        <v>14.567670833333336</v>
      </c>
      <c r="L1782" s="186">
        <v>31.729758333333333</v>
      </c>
      <c r="M1782" s="186">
        <v>58.282332608695654</v>
      </c>
      <c r="N1782" s="186">
        <v>85.891615217391305</v>
      </c>
      <c r="O1782" s="186">
        <v>19.260643333333331</v>
      </c>
      <c r="P1782" s="186">
        <v>17.405907142857146</v>
      </c>
      <c r="Q1782" s="186">
        <v>26.233620833333333</v>
      </c>
      <c r="R1782" s="186">
        <v>46.227485714285706</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0.20935000000000001</v>
      </c>
      <c r="G1783" s="186">
        <v>2.5422500000000001</v>
      </c>
      <c r="H1783" s="186">
        <v>3.7902500000000003</v>
      </c>
      <c r="I1783" s="186">
        <v>1.9540500000000001</v>
      </c>
      <c r="J1783" s="186">
        <v>0.26695000000000002</v>
      </c>
      <c r="K1783" s="186">
        <v>15.01745</v>
      </c>
      <c r="L1783" s="186">
        <v>31.88505</v>
      </c>
      <c r="M1783" s="186">
        <v>59.388849999999998</v>
      </c>
      <c r="N1783" s="186">
        <v>85.988900000000001</v>
      </c>
      <c r="O1783" s="186">
        <v>18.719450000000002</v>
      </c>
      <c r="P1783" s="186">
        <v>17.572749999999999</v>
      </c>
      <c r="Q1783" s="186">
        <v>22.059199999999997</v>
      </c>
      <c r="R1783" s="186">
        <v>43.971350000000001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44440</v>
      </c>
      <c r="E1786" s="184">
        <v>12.93</v>
      </c>
      <c r="F1786" s="184">
        <v>0.2326</v>
      </c>
      <c r="G1786" s="184">
        <v>2.7822</v>
      </c>
      <c r="H1786" s="184">
        <v>3.6888999999999998</v>
      </c>
      <c r="I1786" s="184">
        <v>4.1901999999999999</v>
      </c>
      <c r="J1786" s="184">
        <v>8.0200999999999993</v>
      </c>
      <c r="K1786" s="184">
        <v>17.0136</v>
      </c>
      <c r="L1786" s="184">
        <v>23.142900000000001</v>
      </c>
      <c r="M1786" s="184"/>
      <c r="N1786" s="184"/>
      <c r="O1786" s="184"/>
      <c r="P1786" s="184"/>
      <c r="Q1786" s="184">
        <v>29.3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44440</v>
      </c>
      <c r="E1787" s="184">
        <v>12.76</v>
      </c>
      <c r="F1787" s="184">
        <v>0.23569999999999999</v>
      </c>
      <c r="G1787" s="184">
        <v>2.8203</v>
      </c>
      <c r="H1787" s="184">
        <v>3.6556000000000002</v>
      </c>
      <c r="I1787" s="184">
        <v>4.0782999999999996</v>
      </c>
      <c r="J1787" s="184">
        <v>7.8613999999999997</v>
      </c>
      <c r="K1787" s="184">
        <v>16.529699999999998</v>
      </c>
      <c r="L1787" s="184">
        <v>21.988499999999998</v>
      </c>
      <c r="M1787" s="184"/>
      <c r="N1787" s="184"/>
      <c r="O1787" s="184"/>
      <c r="P1787" s="184"/>
      <c r="Q1787" s="184">
        <v>27.6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44440</v>
      </c>
      <c r="E1788" s="184">
        <v>16.73</v>
      </c>
      <c r="F1788" s="184">
        <v>-0.11940000000000001</v>
      </c>
      <c r="G1788" s="184">
        <v>1.5786</v>
      </c>
      <c r="H1788" s="184">
        <v>2.1368</v>
      </c>
      <c r="I1788" s="184">
        <v>4.6279000000000003</v>
      </c>
      <c r="J1788" s="184">
        <v>9.4894999999999996</v>
      </c>
      <c r="K1788" s="184">
        <v>14.4323</v>
      </c>
      <c r="L1788" s="184">
        <v>20.533100000000001</v>
      </c>
      <c r="M1788" s="184">
        <v>31.628599999999999</v>
      </c>
      <c r="N1788" s="184">
        <v>52.646000000000001</v>
      </c>
      <c r="O1788" s="184"/>
      <c r="P1788" s="184"/>
      <c r="Q1788" s="184">
        <v>39.274999999999999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44440</v>
      </c>
      <c r="E1789" s="184">
        <v>16.32</v>
      </c>
      <c r="F1789" s="184">
        <v>-0.12239999999999999</v>
      </c>
      <c r="G1789" s="184">
        <v>1.6189</v>
      </c>
      <c r="H1789" s="184">
        <v>2.1276999999999999</v>
      </c>
      <c r="I1789" s="184">
        <v>4.6154000000000002</v>
      </c>
      <c r="J1789" s="184">
        <v>9.3834</v>
      </c>
      <c r="K1789" s="184">
        <v>13.9665</v>
      </c>
      <c r="L1789" s="184">
        <v>19.648099999999999</v>
      </c>
      <c r="M1789" s="184">
        <v>30.0398</v>
      </c>
      <c r="N1789" s="184">
        <v>50.276200000000003</v>
      </c>
      <c r="O1789" s="184"/>
      <c r="P1789" s="184"/>
      <c r="Q1789" s="184">
        <v>37.068100000000001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44440</v>
      </c>
      <c r="E1790" s="184">
        <v>13.76</v>
      </c>
      <c r="F1790" s="184">
        <v>-7.2599999999999998E-2</v>
      </c>
      <c r="G1790" s="184">
        <v>2.0771999999999999</v>
      </c>
      <c r="H1790" s="184">
        <v>2.7633000000000001</v>
      </c>
      <c r="I1790" s="184">
        <v>2.3809999999999998</v>
      </c>
      <c r="J1790" s="184">
        <v>2.9169999999999998</v>
      </c>
      <c r="K1790" s="184">
        <v>11.0573</v>
      </c>
      <c r="L1790" s="184">
        <v>18.9283</v>
      </c>
      <c r="M1790" s="184">
        <v>27.2895</v>
      </c>
      <c r="N1790" s="184"/>
      <c r="O1790" s="184"/>
      <c r="P1790" s="184"/>
      <c r="Q1790" s="184">
        <v>37.6</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44440</v>
      </c>
      <c r="E1791" s="184">
        <v>13.97</v>
      </c>
      <c r="F1791" s="184">
        <v>0</v>
      </c>
      <c r="G1791" s="184">
        <v>2.1198999999999999</v>
      </c>
      <c r="H1791" s="184">
        <v>2.8719000000000001</v>
      </c>
      <c r="I1791" s="184">
        <v>2.4944999999999999</v>
      </c>
      <c r="J1791" s="184">
        <v>3.0996000000000001</v>
      </c>
      <c r="K1791" s="184">
        <v>11.5815</v>
      </c>
      <c r="L1791" s="184">
        <v>19.914200000000001</v>
      </c>
      <c r="M1791" s="184">
        <v>28.874500000000001</v>
      </c>
      <c r="N1791" s="184"/>
      <c r="O1791" s="184"/>
      <c r="P1791" s="184"/>
      <c r="Q1791" s="184">
        <v>39.700000000000003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44440</v>
      </c>
      <c r="E1792" s="184">
        <v>12.46</v>
      </c>
      <c r="F1792" s="184">
        <v>-8.0199999999999994E-2</v>
      </c>
      <c r="G1792" s="184">
        <v>2.3828999999999998</v>
      </c>
      <c r="H1792" s="184">
        <v>3.5743999999999998</v>
      </c>
      <c r="I1792" s="184">
        <v>2.5514000000000001</v>
      </c>
      <c r="J1792" s="184">
        <v>5.6828000000000003</v>
      </c>
      <c r="K1792" s="184">
        <v>16.776</v>
      </c>
      <c r="L1792" s="184"/>
      <c r="M1792" s="184"/>
      <c r="N1792" s="184"/>
      <c r="O1792" s="184"/>
      <c r="P1792" s="184"/>
      <c r="Q1792" s="184">
        <v>24.6</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44440</v>
      </c>
      <c r="E1793" s="184">
        <v>12.36</v>
      </c>
      <c r="F1793" s="184">
        <v>-8.0799999999999997E-2</v>
      </c>
      <c r="G1793" s="184">
        <v>2.4026999999999998</v>
      </c>
      <c r="H1793" s="184">
        <v>3.5175999999999998</v>
      </c>
      <c r="I1793" s="184">
        <v>2.4876</v>
      </c>
      <c r="J1793" s="184">
        <v>5.4607999999999999</v>
      </c>
      <c r="K1793" s="184">
        <v>16.274699999999999</v>
      </c>
      <c r="L1793" s="184"/>
      <c r="M1793" s="184"/>
      <c r="N1793" s="184"/>
      <c r="O1793" s="184"/>
      <c r="P1793" s="184"/>
      <c r="Q1793" s="184">
        <v>23.6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44440</v>
      </c>
      <c r="E1794" s="184">
        <v>12.426</v>
      </c>
      <c r="F1794" s="184">
        <v>-0.1527</v>
      </c>
      <c r="G1794" s="184">
        <v>2.4232999999999998</v>
      </c>
      <c r="H1794" s="184">
        <v>2.7197</v>
      </c>
      <c r="I1794" s="184">
        <v>2.8047</v>
      </c>
      <c r="J1794" s="184">
        <v>4.9671000000000003</v>
      </c>
      <c r="K1794" s="184">
        <v>10.738799999999999</v>
      </c>
      <c r="L1794" s="184">
        <v>19.023</v>
      </c>
      <c r="M1794" s="184"/>
      <c r="N1794" s="184"/>
      <c r="O1794" s="184"/>
      <c r="P1794" s="184"/>
      <c r="Q1794" s="184">
        <v>24.26</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44440</v>
      </c>
      <c r="E1795" s="184">
        <v>12.266999999999999</v>
      </c>
      <c r="F1795" s="184">
        <v>-0.15459999999999999</v>
      </c>
      <c r="G1795" s="184">
        <v>2.3957000000000002</v>
      </c>
      <c r="H1795" s="184">
        <v>2.6871</v>
      </c>
      <c r="I1795" s="184">
        <v>2.7301000000000002</v>
      </c>
      <c r="J1795" s="184">
        <v>4.8014000000000001</v>
      </c>
      <c r="K1795" s="184">
        <v>10.2553</v>
      </c>
      <c r="L1795" s="184">
        <v>17.986000000000001</v>
      </c>
      <c r="M1795" s="184"/>
      <c r="N1795" s="184"/>
      <c r="O1795" s="184"/>
      <c r="P1795" s="184"/>
      <c r="Q1795" s="184">
        <v>22.67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44440</v>
      </c>
      <c r="E1796" s="184">
        <v>29.222999999999999</v>
      </c>
      <c r="F1796" s="184">
        <v>-0.28320000000000001</v>
      </c>
      <c r="G1796" s="184">
        <v>2.1175999999999999</v>
      </c>
      <c r="H1796" s="184">
        <v>2.6629</v>
      </c>
      <c r="I1796" s="184">
        <v>2.9304999999999999</v>
      </c>
      <c r="J1796" s="184">
        <v>8.9109999999999996</v>
      </c>
      <c r="K1796" s="184">
        <v>10.3171</v>
      </c>
      <c r="L1796" s="184">
        <v>17.512499999999999</v>
      </c>
      <c r="M1796" s="184">
        <v>29.305299999999999</v>
      </c>
      <c r="N1796" s="184"/>
      <c r="O1796" s="184"/>
      <c r="P1796" s="184"/>
      <c r="Q1796" s="184">
        <v>31.015499999999999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44440</v>
      </c>
      <c r="E1797" s="184">
        <v>17.7163</v>
      </c>
      <c r="F1797" s="184">
        <v>1.3512999999999999</v>
      </c>
      <c r="G1797" s="184">
        <v>3.4033000000000002</v>
      </c>
      <c r="H1797" s="184">
        <v>4.2172000000000001</v>
      </c>
      <c r="I1797" s="184">
        <v>3.7709999999999999</v>
      </c>
      <c r="J1797" s="184">
        <v>3.8166000000000002</v>
      </c>
      <c r="K1797" s="184">
        <v>17.657599999999999</v>
      </c>
      <c r="L1797" s="184">
        <v>36.6935</v>
      </c>
      <c r="M1797" s="184">
        <v>64.5548</v>
      </c>
      <c r="N1797" s="184"/>
      <c r="O1797" s="184"/>
      <c r="P1797" s="184"/>
      <c r="Q1797" s="184">
        <v>77.162999999999997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44440</v>
      </c>
      <c r="E1798" s="184">
        <v>17.5334</v>
      </c>
      <c r="F1798" s="184">
        <v>1.3480000000000001</v>
      </c>
      <c r="G1798" s="184">
        <v>3.387</v>
      </c>
      <c r="H1798" s="184">
        <v>4.1936999999999998</v>
      </c>
      <c r="I1798" s="184">
        <v>3.7240000000000002</v>
      </c>
      <c r="J1798" s="184">
        <v>3.7050000000000001</v>
      </c>
      <c r="K1798" s="184">
        <v>17.306899999999999</v>
      </c>
      <c r="L1798" s="184">
        <v>35.870399999999997</v>
      </c>
      <c r="M1798" s="184">
        <v>62.9968</v>
      </c>
      <c r="N1798" s="184"/>
      <c r="O1798" s="184"/>
      <c r="P1798" s="184"/>
      <c r="Q1798" s="184">
        <v>75.334000000000003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44440</v>
      </c>
      <c r="E1799" s="184">
        <v>17.02</v>
      </c>
      <c r="F1799" s="184">
        <v>0.1176</v>
      </c>
      <c r="G1799" s="184">
        <v>1.9161999999999999</v>
      </c>
      <c r="H1799" s="184">
        <v>2.5918999999999999</v>
      </c>
      <c r="I1799" s="184">
        <v>1.9161999999999999</v>
      </c>
      <c r="J1799" s="184">
        <v>5.0617000000000001</v>
      </c>
      <c r="K1799" s="184">
        <v>11.9001</v>
      </c>
      <c r="L1799" s="184">
        <v>17.541399999999999</v>
      </c>
      <c r="M1799" s="184">
        <v>34.4392</v>
      </c>
      <c r="N1799" s="184">
        <v>57.011099999999999</v>
      </c>
      <c r="O1799" s="184"/>
      <c r="P1799" s="184"/>
      <c r="Q1799" s="184">
        <v>28.174299999999999</v>
      </c>
      <c r="R1799" s="184">
        <v>31.636399999999998</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44440</v>
      </c>
      <c r="E1800" s="184">
        <v>16.79</v>
      </c>
      <c r="F1800" s="184">
        <v>0.1193</v>
      </c>
      <c r="G1800" s="184">
        <v>1.9429000000000001</v>
      </c>
      <c r="H1800" s="184">
        <v>2.5657000000000001</v>
      </c>
      <c r="I1800" s="184">
        <v>1.9429000000000001</v>
      </c>
      <c r="J1800" s="184">
        <v>5.0030999999999999</v>
      </c>
      <c r="K1800" s="184">
        <v>11.709899999999999</v>
      </c>
      <c r="L1800" s="184">
        <v>17.085100000000001</v>
      </c>
      <c r="M1800" s="184">
        <v>33.6783</v>
      </c>
      <c r="N1800" s="184">
        <v>55.896000000000001</v>
      </c>
      <c r="O1800" s="184"/>
      <c r="P1800" s="184"/>
      <c r="Q1800" s="184">
        <v>27.3629</v>
      </c>
      <c r="R1800" s="184">
        <v>30.747599999999998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44440</v>
      </c>
      <c r="E1801" s="184">
        <v>171.94409999999999</v>
      </c>
      <c r="F1801" s="184">
        <v>-0.14169999999999999</v>
      </c>
      <c r="G1801" s="184">
        <v>2.5413999999999999</v>
      </c>
      <c r="H1801" s="184">
        <v>3.2311999999999999</v>
      </c>
      <c r="I1801" s="184">
        <v>3.2982999999999998</v>
      </c>
      <c r="J1801" s="184">
        <v>7.4302000000000001</v>
      </c>
      <c r="K1801" s="184">
        <v>13.1358</v>
      </c>
      <c r="L1801" s="184">
        <v>18.7531</v>
      </c>
      <c r="M1801" s="184">
        <v>34.0413</v>
      </c>
      <c r="N1801" s="184">
        <v>52.786799999999999</v>
      </c>
      <c r="O1801" s="184">
        <v>16.342300000000002</v>
      </c>
      <c r="P1801" s="184">
        <v>14.8027</v>
      </c>
      <c r="Q1801" s="184">
        <v>15.7889</v>
      </c>
      <c r="R1801" s="184">
        <v>26.4101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44440</v>
      </c>
      <c r="E1802" s="184">
        <v>710.03264790894002</v>
      </c>
      <c r="F1802" s="184">
        <v>-0.14369999999999999</v>
      </c>
      <c r="G1802" s="184">
        <v>2.5314000000000001</v>
      </c>
      <c r="H1802" s="184">
        <v>3.2174</v>
      </c>
      <c r="I1802" s="184">
        <v>3.2698</v>
      </c>
      <c r="J1802" s="184">
        <v>7.3566000000000003</v>
      </c>
      <c r="K1802" s="184">
        <v>12.914999999999999</v>
      </c>
      <c r="L1802" s="184">
        <v>18.2761</v>
      </c>
      <c r="M1802" s="184">
        <v>33.2333</v>
      </c>
      <c r="N1802" s="184">
        <v>51.583100000000002</v>
      </c>
      <c r="O1802" s="184">
        <v>15.4282</v>
      </c>
      <c r="P1802" s="184">
        <v>13.8489</v>
      </c>
      <c r="Q1802" s="184">
        <v>14.9017</v>
      </c>
      <c r="R1802" s="184">
        <v>25.4116</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0.12077647058823529</v>
      </c>
      <c r="G1803" s="186">
        <v>2.3789117647058826</v>
      </c>
      <c r="H1803" s="186">
        <v>3.0837058823529411</v>
      </c>
      <c r="I1803" s="186">
        <v>3.1655176470588238</v>
      </c>
      <c r="J1803" s="186">
        <v>6.0568999999999997</v>
      </c>
      <c r="K1803" s="186">
        <v>13.7393</v>
      </c>
      <c r="L1803" s="186">
        <v>21.526413333333331</v>
      </c>
      <c r="M1803" s="186">
        <v>37.28012727272727</v>
      </c>
      <c r="N1803" s="186">
        <v>53.366533333333329</v>
      </c>
      <c r="O1803" s="186">
        <v>15.885250000000001</v>
      </c>
      <c r="P1803" s="186">
        <v>14.325800000000001</v>
      </c>
      <c r="Q1803" s="186">
        <v>33.847847058823533</v>
      </c>
      <c r="R1803" s="186">
        <v>28.551425000000002</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-8.0199999999999994E-2</v>
      </c>
      <c r="G1804" s="186">
        <v>2.3957000000000002</v>
      </c>
      <c r="H1804" s="186">
        <v>2.8719000000000001</v>
      </c>
      <c r="I1804" s="186">
        <v>2.9304999999999999</v>
      </c>
      <c r="J1804" s="186">
        <v>5.4607999999999999</v>
      </c>
      <c r="K1804" s="186">
        <v>13.1358</v>
      </c>
      <c r="L1804" s="186">
        <v>19.023</v>
      </c>
      <c r="M1804" s="186">
        <v>33.2333</v>
      </c>
      <c r="N1804" s="186">
        <v>52.7164</v>
      </c>
      <c r="O1804" s="186">
        <v>15.885250000000001</v>
      </c>
      <c r="P1804" s="186">
        <v>14.325800000000001</v>
      </c>
      <c r="Q1804" s="186">
        <v>28.174299999999999</v>
      </c>
      <c r="R1804" s="186">
        <v>28.578849999999999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44440</v>
      </c>
      <c r="E1807" s="184">
        <v>248.92089999999999</v>
      </c>
      <c r="F1807" s="184">
        <v>9.1669</v>
      </c>
      <c r="G1807" s="184">
        <v>5.4999000000000002</v>
      </c>
      <c r="H1807" s="184">
        <v>5.2380000000000004</v>
      </c>
      <c r="I1807" s="184">
        <v>4.7701000000000002</v>
      </c>
      <c r="J1807" s="184">
        <v>4.7534999999999998</v>
      </c>
      <c r="K1807" s="184">
        <v>4.5533000000000001</v>
      </c>
      <c r="L1807" s="184">
        <v>4.7221000000000002</v>
      </c>
      <c r="M1807" s="184">
        <v>4.0979000000000001</v>
      </c>
      <c r="N1807" s="184">
        <v>4.5789</v>
      </c>
      <c r="O1807" s="184">
        <v>7.3258999999999999</v>
      </c>
      <c r="P1807" s="184">
        <v>7.3479999999999999</v>
      </c>
      <c r="Q1807" s="184">
        <v>7.7603999999999997</v>
      </c>
      <c r="R1807" s="184">
        <v>6.3098000000000001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44440</v>
      </c>
      <c r="E1808" s="184">
        <v>435.33569999999997</v>
      </c>
      <c r="F1808" s="184">
        <v>9.3592999999999993</v>
      </c>
      <c r="G1808" s="184">
        <v>5.7275999999999998</v>
      </c>
      <c r="H1808" s="184">
        <v>5.5143000000000004</v>
      </c>
      <c r="I1808" s="184">
        <v>5.0252999999999997</v>
      </c>
      <c r="J1808" s="184">
        <v>4.9705000000000004</v>
      </c>
      <c r="K1808" s="184">
        <v>4.7754000000000003</v>
      </c>
      <c r="L1808" s="184">
        <v>4.8883000000000001</v>
      </c>
      <c r="M1808" s="184">
        <v>4.2622999999999998</v>
      </c>
      <c r="N1808" s="184">
        <v>4.6852999999999998</v>
      </c>
      <c r="O1808" s="184">
        <v>7.18</v>
      </c>
      <c r="P1808" s="184">
        <v>7.2877999999999998</v>
      </c>
      <c r="Q1808" s="184">
        <v>8.2370000000000001</v>
      </c>
      <c r="R1808" s="184">
        <v>6.2244000000000002</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44440</v>
      </c>
      <c r="E1809" s="184">
        <v>430.82440000000003</v>
      </c>
      <c r="F1809" s="184">
        <v>9.2200000000000006</v>
      </c>
      <c r="G1809" s="184">
        <v>5.5857000000000001</v>
      </c>
      <c r="H1809" s="184">
        <v>5.3719999999999999</v>
      </c>
      <c r="I1809" s="184">
        <v>4.8855000000000004</v>
      </c>
      <c r="J1809" s="184">
        <v>4.8288000000000002</v>
      </c>
      <c r="K1809" s="184">
        <v>4.6135999999999999</v>
      </c>
      <c r="L1809" s="184">
        <v>4.7190000000000003</v>
      </c>
      <c r="M1809" s="184">
        <v>4.0963000000000003</v>
      </c>
      <c r="N1809" s="184">
        <v>4.5239000000000003</v>
      </c>
      <c r="O1809" s="184">
        <v>7.0362999999999998</v>
      </c>
      <c r="P1809" s="184">
        <v>7.1456999999999997</v>
      </c>
      <c r="Q1809" s="184">
        <v>7.6243999999999996</v>
      </c>
      <c r="R1809" s="184">
        <v>6.0743999999999998</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44440</v>
      </c>
      <c r="E1810" s="184">
        <v>12.1861</v>
      </c>
      <c r="F1810" s="184">
        <v>7.7892000000000001</v>
      </c>
      <c r="G1810" s="184">
        <v>5.0354000000000001</v>
      </c>
      <c r="H1810" s="184">
        <v>5.1397000000000004</v>
      </c>
      <c r="I1810" s="184">
        <v>4.7153</v>
      </c>
      <c r="J1810" s="184">
        <v>4.4196</v>
      </c>
      <c r="K1810" s="184">
        <v>4.3578999999999999</v>
      </c>
      <c r="L1810" s="184">
        <v>4.476</v>
      </c>
      <c r="M1810" s="184">
        <v>4.2446000000000002</v>
      </c>
      <c r="N1810" s="184">
        <v>4.5640000000000001</v>
      </c>
      <c r="O1810" s="184"/>
      <c r="P1810" s="184"/>
      <c r="Q1810" s="184">
        <v>6.8642000000000003</v>
      </c>
      <c r="R1810" s="184">
        <v>5.7927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44440</v>
      </c>
      <c r="E1811" s="184">
        <v>11.867699999999999</v>
      </c>
      <c r="F1811" s="184">
        <v>7.0751999999999997</v>
      </c>
      <c r="G1811" s="184">
        <v>4.1235999999999997</v>
      </c>
      <c r="H1811" s="184">
        <v>4.2653999999999996</v>
      </c>
      <c r="I1811" s="184">
        <v>3.8281000000000001</v>
      </c>
      <c r="J1811" s="184">
        <v>3.5436000000000001</v>
      </c>
      <c r="K1811" s="184">
        <v>3.4701</v>
      </c>
      <c r="L1811" s="184">
        <v>3.5750999999999999</v>
      </c>
      <c r="M1811" s="184">
        <v>3.3342999999999998</v>
      </c>
      <c r="N1811" s="184">
        <v>3.6408</v>
      </c>
      <c r="O1811" s="184"/>
      <c r="P1811" s="184"/>
      <c r="Q1811" s="184">
        <v>5.9184000000000001</v>
      </c>
      <c r="R1811" s="184">
        <v>4.8470000000000004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44440</v>
      </c>
      <c r="E1812" s="184">
        <v>1215.1482000000001</v>
      </c>
      <c r="F1812" s="184">
        <v>7.7964000000000002</v>
      </c>
      <c r="G1812" s="184">
        <v>4.9469000000000003</v>
      </c>
      <c r="H1812" s="184">
        <v>4.0762999999999998</v>
      </c>
      <c r="I1812" s="184">
        <v>3.7307999999999999</v>
      </c>
      <c r="J1812" s="184">
        <v>3.7623000000000002</v>
      </c>
      <c r="K1812" s="184">
        <v>3.8555000000000001</v>
      </c>
      <c r="L1812" s="184">
        <v>4.0739999999999998</v>
      </c>
      <c r="M1812" s="184">
        <v>3.6619000000000002</v>
      </c>
      <c r="N1812" s="184">
        <v>3.8054999999999999</v>
      </c>
      <c r="O1812" s="184">
        <v>5.9476000000000004</v>
      </c>
      <c r="P1812" s="184"/>
      <c r="Q1812" s="184">
        <v>6.1699000000000002</v>
      </c>
      <c r="R1812" s="184">
        <v>4.8643999999999998</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44440</v>
      </c>
      <c r="E1813" s="184">
        <v>1222.723</v>
      </c>
      <c r="F1813" s="184">
        <v>8.0348000000000006</v>
      </c>
      <c r="G1813" s="184">
        <v>5.1864999999999997</v>
      </c>
      <c r="H1813" s="184">
        <v>4.3162000000000003</v>
      </c>
      <c r="I1813" s="184">
        <v>3.9712000000000001</v>
      </c>
      <c r="J1813" s="184">
        <v>4.0031999999999996</v>
      </c>
      <c r="K1813" s="184">
        <v>4.0968</v>
      </c>
      <c r="L1813" s="184">
        <v>4.2925000000000004</v>
      </c>
      <c r="M1813" s="184">
        <v>3.8740000000000001</v>
      </c>
      <c r="N1813" s="184">
        <v>4.0143000000000004</v>
      </c>
      <c r="O1813" s="184">
        <v>6.1536</v>
      </c>
      <c r="P1813" s="184"/>
      <c r="Q1813" s="184">
        <v>6.3727999999999998</v>
      </c>
      <c r="R1813" s="184">
        <v>5.0641999999999996</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44440</v>
      </c>
      <c r="E1814" s="184">
        <v>2608.0306</v>
      </c>
      <c r="F1814" s="184">
        <v>4.2830000000000004</v>
      </c>
      <c r="G1814" s="184">
        <v>3.9765000000000001</v>
      </c>
      <c r="H1814" s="184">
        <v>4.3186999999999998</v>
      </c>
      <c r="I1814" s="184">
        <v>4.0057</v>
      </c>
      <c r="J1814" s="184">
        <v>3.8231999999999999</v>
      </c>
      <c r="K1814" s="184">
        <v>3.6783999999999999</v>
      </c>
      <c r="L1814" s="184">
        <v>3.6505999999999998</v>
      </c>
      <c r="M1814" s="184">
        <v>3.3704000000000001</v>
      </c>
      <c r="N1814" s="184">
        <v>3.5760000000000001</v>
      </c>
      <c r="O1814" s="184">
        <v>5.9802</v>
      </c>
      <c r="P1814" s="184">
        <v>6.8094999999999999</v>
      </c>
      <c r="Q1814" s="184">
        <v>7.8994</v>
      </c>
      <c r="R1814" s="184">
        <v>4.8249000000000004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44440</v>
      </c>
      <c r="E1815" s="184">
        <v>2556.7285999999999</v>
      </c>
      <c r="F1815" s="184">
        <v>4.0720000000000001</v>
      </c>
      <c r="G1815" s="184">
        <v>3.7648000000000001</v>
      </c>
      <c r="H1815" s="184">
        <v>4.1071999999999997</v>
      </c>
      <c r="I1815" s="184">
        <v>3.794</v>
      </c>
      <c r="J1815" s="184">
        <v>3.6110000000000002</v>
      </c>
      <c r="K1815" s="184">
        <v>3.4653</v>
      </c>
      <c r="L1815" s="184">
        <v>3.4243000000000001</v>
      </c>
      <c r="M1815" s="184">
        <v>3.1362999999999999</v>
      </c>
      <c r="N1815" s="184">
        <v>3.3372999999999999</v>
      </c>
      <c r="O1815" s="184">
        <v>5.7293000000000003</v>
      </c>
      <c r="P1815" s="184">
        <v>6.5930999999999997</v>
      </c>
      <c r="Q1815" s="184">
        <v>7.4071999999999996</v>
      </c>
      <c r="R1815" s="184">
        <v>4.5799000000000003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44440</v>
      </c>
      <c r="E1816" s="184">
        <v>3210.9180000000001</v>
      </c>
      <c r="F1816" s="184">
        <v>5.6822999999999997</v>
      </c>
      <c r="G1816" s="184">
        <v>4.2252000000000001</v>
      </c>
      <c r="H1816" s="184">
        <v>3.9799000000000002</v>
      </c>
      <c r="I1816" s="184">
        <v>3.7961999999999998</v>
      </c>
      <c r="J1816" s="184">
        <v>3.7021999999999999</v>
      </c>
      <c r="K1816" s="184">
        <v>3.5108999999999999</v>
      </c>
      <c r="L1816" s="184">
        <v>3.4575</v>
      </c>
      <c r="M1816" s="184">
        <v>3.2509000000000001</v>
      </c>
      <c r="N1816" s="184">
        <v>3.3616000000000001</v>
      </c>
      <c r="O1816" s="184">
        <v>5.5834000000000001</v>
      </c>
      <c r="P1816" s="184">
        <v>5.9935999999999998</v>
      </c>
      <c r="Q1816" s="184">
        <v>7.2777000000000003</v>
      </c>
      <c r="R1816" s="184">
        <v>4.7070999999999996</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44440</v>
      </c>
      <c r="E1817" s="184">
        <v>3082.8910999999998</v>
      </c>
      <c r="F1817" s="184">
        <v>5.1189</v>
      </c>
      <c r="G1817" s="184">
        <v>3.6652</v>
      </c>
      <c r="H1817" s="184">
        <v>3.4184999999999999</v>
      </c>
      <c r="I1817" s="184">
        <v>3.2360000000000002</v>
      </c>
      <c r="J1817" s="184">
        <v>3.1511</v>
      </c>
      <c r="K1817" s="184">
        <v>2.9769999999999999</v>
      </c>
      <c r="L1817" s="184">
        <v>2.9150999999999998</v>
      </c>
      <c r="M1817" s="184">
        <v>2.6863999999999999</v>
      </c>
      <c r="N1817" s="184">
        <v>2.782</v>
      </c>
      <c r="O1817" s="184">
        <v>5.0304000000000002</v>
      </c>
      <c r="P1817" s="184">
        <v>5.3651999999999997</v>
      </c>
      <c r="Q1817" s="184">
        <v>7.1662999999999997</v>
      </c>
      <c r="R1817" s="184">
        <v>4.1098999999999997</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44440</v>
      </c>
      <c r="E1818" s="184">
        <v>2900.4016999999999</v>
      </c>
      <c r="F1818" s="184">
        <v>6.2316000000000003</v>
      </c>
      <c r="G1818" s="184">
        <v>4.4779999999999998</v>
      </c>
      <c r="H1818" s="184">
        <v>4.3354999999999997</v>
      </c>
      <c r="I1818" s="184">
        <v>4.1856</v>
      </c>
      <c r="J1818" s="184">
        <v>4.1222000000000003</v>
      </c>
      <c r="K1818" s="184">
        <v>3.9695</v>
      </c>
      <c r="L1818" s="184">
        <v>3.9704999999999999</v>
      </c>
      <c r="M1818" s="184">
        <v>3.7222</v>
      </c>
      <c r="N1818" s="184">
        <v>3.8727999999999998</v>
      </c>
      <c r="O1818" s="184">
        <v>5.5922000000000001</v>
      </c>
      <c r="P1818" s="184">
        <v>6.2427999999999999</v>
      </c>
      <c r="Q1818" s="184">
        <v>7.4211</v>
      </c>
      <c r="R1818" s="184">
        <v>5.1052999999999997</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44440</v>
      </c>
      <c r="E1819" s="184">
        <v>2741.8665000000001</v>
      </c>
      <c r="F1819" s="184">
        <v>5.5519999999999996</v>
      </c>
      <c r="G1819" s="184">
        <v>3.7980999999999998</v>
      </c>
      <c r="H1819" s="184">
        <v>3.6547999999999998</v>
      </c>
      <c r="I1819" s="184">
        <v>3.5045999999999999</v>
      </c>
      <c r="J1819" s="184">
        <v>3.4371</v>
      </c>
      <c r="K1819" s="184">
        <v>3.2694000000000001</v>
      </c>
      <c r="L1819" s="184">
        <v>3.2629000000000001</v>
      </c>
      <c r="M1819" s="184">
        <v>3.0013000000000001</v>
      </c>
      <c r="N1819" s="184">
        <v>3.1448</v>
      </c>
      <c r="O1819" s="184">
        <v>4.8323999999999998</v>
      </c>
      <c r="P1819" s="184">
        <v>5.4661</v>
      </c>
      <c r="Q1819" s="184">
        <v>6.9085000000000001</v>
      </c>
      <c r="R1819" s="184">
        <v>4.3681999999999999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44440</v>
      </c>
      <c r="E1822" s="184">
        <v>31.035699999999999</v>
      </c>
      <c r="F1822" s="184">
        <v>27.069600000000001</v>
      </c>
      <c r="G1822" s="184">
        <v>24.8522</v>
      </c>
      <c r="H1822" s="184">
        <v>20.307099999999998</v>
      </c>
      <c r="I1822" s="184">
        <v>15.4895</v>
      </c>
      <c r="J1822" s="184">
        <v>13.4877</v>
      </c>
      <c r="K1822" s="184">
        <v>14.205</v>
      </c>
      <c r="L1822" s="184">
        <v>10.152100000000001</v>
      </c>
      <c r="M1822" s="184">
        <v>9.0038</v>
      </c>
      <c r="N1822" s="184">
        <v>8.8422000000000001</v>
      </c>
      <c r="O1822" s="184">
        <v>7.7061000000000002</v>
      </c>
      <c r="P1822" s="184">
        <v>7.9663000000000004</v>
      </c>
      <c r="Q1822" s="184">
        <v>8.6082999999999998</v>
      </c>
      <c r="R1822" s="184">
        <v>6.6685999999999996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44440</v>
      </c>
      <c r="E1823" s="184">
        <v>31.228300000000001</v>
      </c>
      <c r="F1823" s="184">
        <v>27.019500000000001</v>
      </c>
      <c r="G1823" s="184">
        <v>24.839700000000001</v>
      </c>
      <c r="H1823" s="184">
        <v>20.299199999999999</v>
      </c>
      <c r="I1823" s="184">
        <v>15.4864</v>
      </c>
      <c r="J1823" s="184">
        <v>13.4869</v>
      </c>
      <c r="K1823" s="184">
        <v>14.2042</v>
      </c>
      <c r="L1823" s="184">
        <v>10.1508</v>
      </c>
      <c r="M1823" s="184">
        <v>9.0350000000000001</v>
      </c>
      <c r="N1823" s="184">
        <v>8.8902000000000001</v>
      </c>
      <c r="O1823" s="184">
        <v>7.7868000000000004</v>
      </c>
      <c r="P1823" s="184">
        <v>8.0456000000000003</v>
      </c>
      <c r="Q1823" s="184">
        <v>8.8602000000000007</v>
      </c>
      <c r="R1823" s="184">
        <v>6.7457000000000003</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44440</v>
      </c>
      <c r="E1824" s="184">
        <v>12.1531</v>
      </c>
      <c r="F1824" s="184">
        <v>6.9089999999999998</v>
      </c>
      <c r="G1824" s="184">
        <v>4.6882000000000001</v>
      </c>
      <c r="H1824" s="184">
        <v>4.7667999999999999</v>
      </c>
      <c r="I1824" s="184">
        <v>4.2976000000000001</v>
      </c>
      <c r="J1824" s="184">
        <v>4.4592000000000001</v>
      </c>
      <c r="K1824" s="184">
        <v>4.3131000000000004</v>
      </c>
      <c r="L1824" s="184">
        <v>4.4047999999999998</v>
      </c>
      <c r="M1824" s="184">
        <v>4.0513000000000003</v>
      </c>
      <c r="N1824" s="184">
        <v>4.3578999999999999</v>
      </c>
      <c r="O1824" s="184"/>
      <c r="P1824" s="184"/>
      <c r="Q1824" s="184">
        <v>6.8582000000000001</v>
      </c>
      <c r="R1824" s="184">
        <v>5.8209999999999997</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44440</v>
      </c>
      <c r="E1825" s="184">
        <v>12.041600000000001</v>
      </c>
      <c r="F1825" s="184">
        <v>6.6698000000000004</v>
      </c>
      <c r="G1825" s="184">
        <v>4.4282000000000004</v>
      </c>
      <c r="H1825" s="184">
        <v>4.4640000000000004</v>
      </c>
      <c r="I1825" s="184">
        <v>4.0115999999999996</v>
      </c>
      <c r="J1825" s="184">
        <v>4.1581999999999999</v>
      </c>
      <c r="K1825" s="184">
        <v>4.0103</v>
      </c>
      <c r="L1825" s="184">
        <v>4.0614999999999997</v>
      </c>
      <c r="M1825" s="184">
        <v>3.7149000000000001</v>
      </c>
      <c r="N1825" s="184">
        <v>4.0239000000000003</v>
      </c>
      <c r="O1825" s="184"/>
      <c r="P1825" s="184"/>
      <c r="Q1825" s="184">
        <v>6.5236999999999998</v>
      </c>
      <c r="R1825" s="184">
        <v>5.49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44440</v>
      </c>
      <c r="E1826" s="184">
        <v>1078.8759</v>
      </c>
      <c r="F1826" s="184">
        <v>6.5273000000000003</v>
      </c>
      <c r="G1826" s="184">
        <v>4.4257999999999997</v>
      </c>
      <c r="H1826" s="184">
        <v>4.5659000000000001</v>
      </c>
      <c r="I1826" s="184">
        <v>4.6540999999999997</v>
      </c>
      <c r="J1826" s="184">
        <v>4.4305000000000003</v>
      </c>
      <c r="K1826" s="184">
        <v>4.1577999999999999</v>
      </c>
      <c r="L1826" s="184">
        <v>4.1208</v>
      </c>
      <c r="M1826" s="184">
        <v>3.8062999999999998</v>
      </c>
      <c r="N1826" s="184">
        <v>3.9398</v>
      </c>
      <c r="O1826" s="184"/>
      <c r="P1826" s="184"/>
      <c r="Q1826" s="184">
        <v>4.8849999999999998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44440</v>
      </c>
      <c r="E1827" s="184">
        <v>1074.4202</v>
      </c>
      <c r="F1827" s="184">
        <v>6.2689000000000004</v>
      </c>
      <c r="G1827" s="184">
        <v>4.1665999999999999</v>
      </c>
      <c r="H1827" s="184">
        <v>4.3068</v>
      </c>
      <c r="I1827" s="184">
        <v>4.3945999999999996</v>
      </c>
      <c r="J1827" s="184">
        <v>4.1704999999999997</v>
      </c>
      <c r="K1827" s="184">
        <v>3.8961000000000001</v>
      </c>
      <c r="L1827" s="184">
        <v>3.8546</v>
      </c>
      <c r="M1827" s="184">
        <v>3.5352000000000001</v>
      </c>
      <c r="N1827" s="184">
        <v>3.6657999999999999</v>
      </c>
      <c r="O1827" s="184"/>
      <c r="P1827" s="184"/>
      <c r="Q1827" s="184">
        <v>4.6127000000000002</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44440</v>
      </c>
      <c r="E1828" s="184">
        <v>21.959199999999999</v>
      </c>
      <c r="F1828" s="184">
        <v>5.9847999999999999</v>
      </c>
      <c r="G1828" s="184">
        <v>4.4241000000000001</v>
      </c>
      <c r="H1828" s="184">
        <v>4.9199000000000002</v>
      </c>
      <c r="I1828" s="184">
        <v>4.7576999999999998</v>
      </c>
      <c r="J1828" s="184">
        <v>4.4097</v>
      </c>
      <c r="K1828" s="184">
        <v>4.2419000000000002</v>
      </c>
      <c r="L1828" s="184">
        <v>4.4160000000000004</v>
      </c>
      <c r="M1828" s="184">
        <v>4.1627000000000001</v>
      </c>
      <c r="N1828" s="184">
        <v>4.5686</v>
      </c>
      <c r="O1828" s="184">
        <v>6.84</v>
      </c>
      <c r="P1828" s="184">
        <v>7.0392999999999999</v>
      </c>
      <c r="Q1828" s="184">
        <v>7.9043999999999999</v>
      </c>
      <c r="R1828" s="184">
        <v>5.9909999999999997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44440</v>
      </c>
      <c r="E1829" s="184">
        <v>23.349299999999999</v>
      </c>
      <c r="F1829" s="184">
        <v>6.5667</v>
      </c>
      <c r="G1829" s="184">
        <v>4.9431000000000003</v>
      </c>
      <c r="H1829" s="184">
        <v>5.4546000000000001</v>
      </c>
      <c r="I1829" s="184">
        <v>5.2808999999999999</v>
      </c>
      <c r="J1829" s="184">
        <v>4.9341999999999997</v>
      </c>
      <c r="K1829" s="184">
        <v>4.7961999999999998</v>
      </c>
      <c r="L1829" s="184">
        <v>4.9931999999999999</v>
      </c>
      <c r="M1829" s="184">
        <v>4.7511000000000001</v>
      </c>
      <c r="N1829" s="184">
        <v>5.1684999999999999</v>
      </c>
      <c r="O1829" s="184">
        <v>7.4527000000000001</v>
      </c>
      <c r="P1829" s="184">
        <v>7.742</v>
      </c>
      <c r="Q1829" s="184">
        <v>8.6341000000000001</v>
      </c>
      <c r="R1829" s="184">
        <v>6.6146000000000003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44440</v>
      </c>
      <c r="E1830" s="184">
        <v>2198.4052000000001</v>
      </c>
      <c r="F1830" s="184">
        <v>5.6757999999999997</v>
      </c>
      <c r="G1830" s="184">
        <v>4.3818000000000001</v>
      </c>
      <c r="H1830" s="184">
        <v>3.9967999999999999</v>
      </c>
      <c r="I1830" s="184">
        <v>3.6974999999999998</v>
      </c>
      <c r="J1830" s="184">
        <v>3.6337999999999999</v>
      </c>
      <c r="K1830" s="184">
        <v>3.4735</v>
      </c>
      <c r="L1830" s="184">
        <v>3.2595999999999998</v>
      </c>
      <c r="M1830" s="184">
        <v>3.4887999999999999</v>
      </c>
      <c r="N1830" s="184">
        <v>3.8408000000000002</v>
      </c>
      <c r="O1830" s="184">
        <v>5.5848000000000004</v>
      </c>
      <c r="P1830" s="184">
        <v>5.8452000000000002</v>
      </c>
      <c r="Q1830" s="184">
        <v>7.4218999999999999</v>
      </c>
      <c r="R1830" s="184">
        <v>7.1501000000000001</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44440</v>
      </c>
      <c r="E1831" s="184">
        <v>2303.2114000000001</v>
      </c>
      <c r="F1831" s="184">
        <v>5.9961000000000002</v>
      </c>
      <c r="G1831" s="184">
        <v>4.7018000000000004</v>
      </c>
      <c r="H1831" s="184">
        <v>4.3170000000000002</v>
      </c>
      <c r="I1831" s="184">
        <v>4.0180999999999996</v>
      </c>
      <c r="J1831" s="184">
        <v>3.9550000000000001</v>
      </c>
      <c r="K1831" s="184">
        <v>3.7965</v>
      </c>
      <c r="L1831" s="184">
        <v>3.5853999999999999</v>
      </c>
      <c r="M1831" s="184">
        <v>3.8176000000000001</v>
      </c>
      <c r="N1831" s="184">
        <v>4.1878000000000002</v>
      </c>
      <c r="O1831" s="184">
        <v>6.0468000000000002</v>
      </c>
      <c r="P1831" s="184">
        <v>6.476</v>
      </c>
      <c r="Q1831" s="184">
        <v>7.5384000000000002</v>
      </c>
      <c r="R1831" s="184">
        <v>7.5538999999999996</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44440</v>
      </c>
      <c r="E1832" s="184">
        <v>12.158799999999999</v>
      </c>
      <c r="F1832" s="184">
        <v>7.8067000000000002</v>
      </c>
      <c r="G1832" s="184">
        <v>4.8063000000000002</v>
      </c>
      <c r="H1832" s="184">
        <v>4.4208999999999996</v>
      </c>
      <c r="I1832" s="184">
        <v>4.0373999999999999</v>
      </c>
      <c r="J1832" s="184">
        <v>4.0537999999999998</v>
      </c>
      <c r="K1832" s="184">
        <v>3.8016000000000001</v>
      </c>
      <c r="L1832" s="184">
        <v>3.8197000000000001</v>
      </c>
      <c r="M1832" s="184">
        <v>3.5036999999999998</v>
      </c>
      <c r="N1832" s="184">
        <v>3.6503000000000001</v>
      </c>
      <c r="O1832" s="184">
        <v>6.3959000000000001</v>
      </c>
      <c r="P1832" s="184"/>
      <c r="Q1832" s="184">
        <v>6.4526000000000003</v>
      </c>
      <c r="R1832" s="184">
        <v>5.2062999999999997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44440</v>
      </c>
      <c r="E1833" s="184">
        <v>12.097799999999999</v>
      </c>
      <c r="F1833" s="184">
        <v>7.8460999999999999</v>
      </c>
      <c r="G1833" s="184">
        <v>4.6493000000000002</v>
      </c>
      <c r="H1833" s="184">
        <v>4.2705000000000002</v>
      </c>
      <c r="I1833" s="184">
        <v>3.8849</v>
      </c>
      <c r="J1833" s="184">
        <v>3.8993000000000002</v>
      </c>
      <c r="K1833" s="184">
        <v>3.6404999999999998</v>
      </c>
      <c r="L1833" s="184">
        <v>3.6606000000000001</v>
      </c>
      <c r="M1833" s="184">
        <v>3.3411</v>
      </c>
      <c r="N1833" s="184">
        <v>3.4876</v>
      </c>
      <c r="O1833" s="184">
        <v>6.2267000000000001</v>
      </c>
      <c r="P1833" s="184"/>
      <c r="Q1833" s="184">
        <v>6.2813999999999997</v>
      </c>
      <c r="R1833" s="184">
        <v>5.0450999999999997</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44440</v>
      </c>
      <c r="E1836" s="184">
        <v>2159.9481000000001</v>
      </c>
      <c r="F1836" s="184">
        <v>6.1402999999999999</v>
      </c>
      <c r="G1836" s="184">
        <v>4.0704000000000002</v>
      </c>
      <c r="H1836" s="184">
        <v>4.1059999999999999</v>
      </c>
      <c r="I1836" s="184">
        <v>3.7881999999999998</v>
      </c>
      <c r="J1836" s="184">
        <v>3.7545000000000002</v>
      </c>
      <c r="K1836" s="184">
        <v>3.4516</v>
      </c>
      <c r="L1836" s="184">
        <v>3.4026000000000001</v>
      </c>
      <c r="M1836" s="184">
        <v>3.1476999999999999</v>
      </c>
      <c r="N1836" s="184">
        <v>3.258</v>
      </c>
      <c r="O1836" s="184">
        <v>5.8068</v>
      </c>
      <c r="P1836" s="184">
        <v>6.3765999999999998</v>
      </c>
      <c r="Q1836" s="184">
        <v>7.4771999999999998</v>
      </c>
      <c r="R1836" s="184">
        <v>4.6333000000000002</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44440</v>
      </c>
      <c r="E1837" s="184">
        <v>2259.8847999999998</v>
      </c>
      <c r="F1837" s="184">
        <v>6.7912999999999997</v>
      </c>
      <c r="G1837" s="184">
        <v>4.7214999999999998</v>
      </c>
      <c r="H1837" s="184">
        <v>4.7569999999999997</v>
      </c>
      <c r="I1837" s="184">
        <v>4.4394999999999998</v>
      </c>
      <c r="J1837" s="184">
        <v>4.4069000000000003</v>
      </c>
      <c r="K1837" s="184">
        <v>4.1093000000000002</v>
      </c>
      <c r="L1837" s="184">
        <v>4.0655000000000001</v>
      </c>
      <c r="M1837" s="184">
        <v>3.8149999999999999</v>
      </c>
      <c r="N1837" s="184">
        <v>3.9315000000000002</v>
      </c>
      <c r="O1837" s="184">
        <v>6.4204999999999997</v>
      </c>
      <c r="P1837" s="184">
        <v>6.9317000000000002</v>
      </c>
      <c r="Q1837" s="184">
        <v>7.7915999999999999</v>
      </c>
      <c r="R1837" s="184">
        <v>5.2823000000000002</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44440</v>
      </c>
      <c r="E1840" s="184">
        <v>34.229300000000002</v>
      </c>
      <c r="F1840" s="184">
        <v>8.9594000000000005</v>
      </c>
      <c r="G1840" s="184">
        <v>4.6948999999999996</v>
      </c>
      <c r="H1840" s="184">
        <v>3.8874</v>
      </c>
      <c r="I1840" s="184">
        <v>3.5924</v>
      </c>
      <c r="J1840" s="184">
        <v>3.7286000000000001</v>
      </c>
      <c r="K1840" s="184">
        <v>3.7263000000000002</v>
      </c>
      <c r="L1840" s="184">
        <v>3.6238999999999999</v>
      </c>
      <c r="M1840" s="184">
        <v>3.3010000000000002</v>
      </c>
      <c r="N1840" s="184">
        <v>3.5764</v>
      </c>
      <c r="O1840" s="184">
        <v>6.1717000000000004</v>
      </c>
      <c r="P1840" s="184">
        <v>6.4847999999999999</v>
      </c>
      <c r="Q1840" s="184">
        <v>7.4779</v>
      </c>
      <c r="R1840" s="184">
        <v>5.1132999999999997</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44440</v>
      </c>
      <c r="E1841" s="184">
        <v>35.261000000000003</v>
      </c>
      <c r="F1841" s="184">
        <v>9.4222000000000001</v>
      </c>
      <c r="G1841" s="184">
        <v>5.1379000000000001</v>
      </c>
      <c r="H1841" s="184">
        <v>4.3364000000000003</v>
      </c>
      <c r="I1841" s="184">
        <v>4.0358999999999998</v>
      </c>
      <c r="J1841" s="184">
        <v>4.1688000000000001</v>
      </c>
      <c r="K1841" s="184">
        <v>4.1703999999999999</v>
      </c>
      <c r="L1841" s="184">
        <v>4.0728</v>
      </c>
      <c r="M1841" s="184">
        <v>3.7530000000000001</v>
      </c>
      <c r="N1841" s="184">
        <v>4.0331999999999999</v>
      </c>
      <c r="O1841" s="184">
        <v>6.6185999999999998</v>
      </c>
      <c r="P1841" s="184">
        <v>6.9025999999999996</v>
      </c>
      <c r="Q1841" s="184">
        <v>7.8681999999999999</v>
      </c>
      <c r="R1841" s="184">
        <v>5.577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44440</v>
      </c>
      <c r="E1842" s="184">
        <v>34.735300000000002</v>
      </c>
      <c r="F1842" s="184">
        <v>6.9366000000000003</v>
      </c>
      <c r="G1842" s="184">
        <v>3.89</v>
      </c>
      <c r="H1842" s="184">
        <v>3.6202999999999999</v>
      </c>
      <c r="I1842" s="184">
        <v>3.5851999999999999</v>
      </c>
      <c r="J1842" s="184">
        <v>3.6804999999999999</v>
      </c>
      <c r="K1842" s="184">
        <v>3.6494</v>
      </c>
      <c r="L1842" s="184">
        <v>3.6116000000000001</v>
      </c>
      <c r="M1842" s="184">
        <v>3.3734000000000002</v>
      </c>
      <c r="N1842" s="184">
        <v>3.4780000000000002</v>
      </c>
      <c r="O1842" s="184">
        <v>6.0242000000000004</v>
      </c>
      <c r="P1842" s="184">
        <v>6.4004000000000003</v>
      </c>
      <c r="Q1842" s="184">
        <v>3.839</v>
      </c>
      <c r="R1842" s="184">
        <v>4.9275000000000002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44440</v>
      </c>
      <c r="E1843" s="184">
        <v>35.636000000000003</v>
      </c>
      <c r="F1843" s="184">
        <v>7.0686999999999998</v>
      </c>
      <c r="G1843" s="184">
        <v>4.0583</v>
      </c>
      <c r="H1843" s="184">
        <v>3.7778</v>
      </c>
      <c r="I1843" s="184">
        <v>3.7439</v>
      </c>
      <c r="J1843" s="184">
        <v>3.8401999999999998</v>
      </c>
      <c r="K1843" s="184">
        <v>3.8104</v>
      </c>
      <c r="L1843" s="184">
        <v>3.7745000000000002</v>
      </c>
      <c r="M1843" s="184">
        <v>3.5373000000000001</v>
      </c>
      <c r="N1843" s="184">
        <v>3.6461000000000001</v>
      </c>
      <c r="O1843" s="184">
        <v>6.3002000000000002</v>
      </c>
      <c r="P1843" s="184">
        <v>6.7161999999999997</v>
      </c>
      <c r="Q1843" s="184">
        <v>7.8013000000000003</v>
      </c>
      <c r="R1843" s="184">
        <v>5.1760999999999999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44440</v>
      </c>
      <c r="E1844" s="184">
        <v>1075.2245</v>
      </c>
      <c r="F1844" s="184">
        <v>6.4238</v>
      </c>
      <c r="G1844" s="184">
        <v>4.3933</v>
      </c>
      <c r="H1844" s="184">
        <v>4.1593</v>
      </c>
      <c r="I1844" s="184">
        <v>3.8681000000000001</v>
      </c>
      <c r="J1844" s="184">
        <v>3.7292999999999998</v>
      </c>
      <c r="K1844" s="184">
        <v>3.6473</v>
      </c>
      <c r="L1844" s="184">
        <v>3.5373000000000001</v>
      </c>
      <c r="M1844" s="184">
        <v>3.3891</v>
      </c>
      <c r="N1844" s="184">
        <v>3.5306999999999999</v>
      </c>
      <c r="O1844" s="184"/>
      <c r="P1844" s="184"/>
      <c r="Q1844" s="184">
        <v>4.1963999999999997</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44440</v>
      </c>
      <c r="E1845" s="184">
        <v>1070.8474000000001</v>
      </c>
      <c r="F1845" s="184">
        <v>6.2215999999999996</v>
      </c>
      <c r="G1845" s="184">
        <v>4.1921999999999997</v>
      </c>
      <c r="H1845" s="184">
        <v>3.9588000000000001</v>
      </c>
      <c r="I1845" s="184">
        <v>3.6661000000000001</v>
      </c>
      <c r="J1845" s="184">
        <v>3.5278999999999998</v>
      </c>
      <c r="K1845" s="184">
        <v>3.4455</v>
      </c>
      <c r="L1845" s="184">
        <v>3.3451</v>
      </c>
      <c r="M1845" s="184">
        <v>3.1918000000000002</v>
      </c>
      <c r="N1845" s="184">
        <v>3.3290999999999999</v>
      </c>
      <c r="O1845" s="184"/>
      <c r="P1845" s="184"/>
      <c r="Q1845" s="184">
        <v>3.9558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44440</v>
      </c>
      <c r="E1846" s="184">
        <v>1106.1294</v>
      </c>
      <c r="F1846" s="184">
        <v>6.6106999999999996</v>
      </c>
      <c r="G1846" s="184">
        <v>4.4421999999999997</v>
      </c>
      <c r="H1846" s="184">
        <v>4.6383999999999999</v>
      </c>
      <c r="I1846" s="184">
        <v>4.1722000000000001</v>
      </c>
      <c r="J1846" s="184">
        <v>4.3277000000000001</v>
      </c>
      <c r="K1846" s="184">
        <v>4.2157999999999998</v>
      </c>
      <c r="L1846" s="184">
        <v>4.1760999999999999</v>
      </c>
      <c r="M1846" s="184">
        <v>3.8033999999999999</v>
      </c>
      <c r="N1846" s="184">
        <v>4.0282999999999998</v>
      </c>
      <c r="O1846" s="184"/>
      <c r="P1846" s="184"/>
      <c r="Q1846" s="184">
        <v>5.5217000000000001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44440</v>
      </c>
      <c r="E1847" s="184">
        <v>1097.4143999999999</v>
      </c>
      <c r="F1847" s="184">
        <v>6.1906999999999996</v>
      </c>
      <c r="G1847" s="184">
        <v>4.0213999999999999</v>
      </c>
      <c r="H1847" s="184">
        <v>4.2169999999999996</v>
      </c>
      <c r="I1847" s="184">
        <v>3.7481</v>
      </c>
      <c r="J1847" s="184">
        <v>3.9054000000000002</v>
      </c>
      <c r="K1847" s="184">
        <v>3.7911000000000001</v>
      </c>
      <c r="L1847" s="184">
        <v>3.7475000000000001</v>
      </c>
      <c r="M1847" s="184">
        <v>3.3719000000000001</v>
      </c>
      <c r="N1847" s="184">
        <v>3.5922999999999998</v>
      </c>
      <c r="O1847" s="184"/>
      <c r="P1847" s="184"/>
      <c r="Q1847" s="184">
        <v>5.0778999999999996</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44440</v>
      </c>
      <c r="E1848" s="184">
        <v>1034.5038</v>
      </c>
      <c r="F1848" s="184">
        <v>5.3426</v>
      </c>
      <c r="G1848" s="184">
        <v>4.1120000000000001</v>
      </c>
      <c r="H1848" s="184">
        <v>4.2777000000000003</v>
      </c>
      <c r="I1848" s="184">
        <v>4.3606999999999996</v>
      </c>
      <c r="J1848" s="184">
        <v>4.1843000000000004</v>
      </c>
      <c r="K1848" s="184">
        <v>4.0788000000000002</v>
      </c>
      <c r="L1848" s="184">
        <v>4.0167999999999999</v>
      </c>
      <c r="M1848" s="184">
        <v>3.6859000000000002</v>
      </c>
      <c r="N1848" s="184"/>
      <c r="O1848" s="184"/>
      <c r="P1848" s="184"/>
      <c r="Q1848" s="184">
        <v>3.8279000000000001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44440</v>
      </c>
      <c r="E1849" s="184">
        <v>1032.1587</v>
      </c>
      <c r="F1849" s="184">
        <v>5.1212</v>
      </c>
      <c r="G1849" s="184">
        <v>3.8898999999999999</v>
      </c>
      <c r="H1849" s="184">
        <v>4.0556999999999999</v>
      </c>
      <c r="I1849" s="184">
        <v>4.1405000000000003</v>
      </c>
      <c r="J1849" s="184">
        <v>3.9594</v>
      </c>
      <c r="K1849" s="184">
        <v>3.8546</v>
      </c>
      <c r="L1849" s="184">
        <v>3.7965</v>
      </c>
      <c r="M1849" s="184">
        <v>3.4483000000000001</v>
      </c>
      <c r="N1849" s="184"/>
      <c r="O1849" s="184"/>
      <c r="P1849" s="184"/>
      <c r="Q1849" s="184">
        <v>3.5678000000000001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44440</v>
      </c>
      <c r="E1850" s="184">
        <v>14.148300000000001</v>
      </c>
      <c r="F1850" s="184">
        <v>5.4184000000000001</v>
      </c>
      <c r="G1850" s="184">
        <v>4.4916</v>
      </c>
      <c r="H1850" s="184">
        <v>3.9832999999999998</v>
      </c>
      <c r="I1850" s="184">
        <v>3.9308999999999998</v>
      </c>
      <c r="J1850" s="184">
        <v>3.8517999999999999</v>
      </c>
      <c r="K1850" s="184">
        <v>3.5049999999999999</v>
      </c>
      <c r="L1850" s="184">
        <v>3.3519999999999999</v>
      </c>
      <c r="M1850" s="184">
        <v>3.2572999999999999</v>
      </c>
      <c r="N1850" s="184">
        <v>3.3409</v>
      </c>
      <c r="O1850" s="184">
        <v>-7.7999999999999996E-3</v>
      </c>
      <c r="P1850" s="184">
        <v>2.4971999999999999</v>
      </c>
      <c r="Q1850" s="184">
        <v>4.4377000000000004</v>
      </c>
      <c r="R1850" s="184">
        <v>4.2081</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44440</v>
      </c>
      <c r="E1851" s="184">
        <v>13.6836</v>
      </c>
      <c r="F1851" s="184">
        <v>4.5351999999999997</v>
      </c>
      <c r="G1851" s="184">
        <v>3.6829000000000001</v>
      </c>
      <c r="H1851" s="184">
        <v>3.1646999999999998</v>
      </c>
      <c r="I1851" s="184">
        <v>3.1284000000000001</v>
      </c>
      <c r="J1851" s="184">
        <v>3.0476000000000001</v>
      </c>
      <c r="K1851" s="184">
        <v>2.6972</v>
      </c>
      <c r="L1851" s="184">
        <v>2.5400999999999998</v>
      </c>
      <c r="M1851" s="184">
        <v>2.5194999999999999</v>
      </c>
      <c r="N1851" s="184">
        <v>2.7822</v>
      </c>
      <c r="O1851" s="184">
        <v>-0.20169999999999999</v>
      </c>
      <c r="P1851" s="184">
        <v>2.1882000000000001</v>
      </c>
      <c r="Q1851" s="184">
        <v>4.0022000000000002</v>
      </c>
      <c r="R1851" s="184">
        <v>3.9270999999999998</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44440</v>
      </c>
      <c r="E1852" s="184">
        <v>2341.9618999999998</v>
      </c>
      <c r="F1852" s="184">
        <v>4.7183000000000002</v>
      </c>
      <c r="G1852" s="184">
        <v>3.8578000000000001</v>
      </c>
      <c r="H1852" s="184">
        <v>3.4963000000000002</v>
      </c>
      <c r="I1852" s="184">
        <v>2.8050000000000002</v>
      </c>
      <c r="J1852" s="184">
        <v>3.3005</v>
      </c>
      <c r="K1852" s="184">
        <v>3.2073999999999998</v>
      </c>
      <c r="L1852" s="184">
        <v>3.1560999999999999</v>
      </c>
      <c r="M1852" s="184">
        <v>2.8574000000000002</v>
      </c>
      <c r="N1852" s="184">
        <v>2.9752000000000001</v>
      </c>
      <c r="O1852" s="184">
        <v>5.3494000000000002</v>
      </c>
      <c r="P1852" s="184">
        <v>6.0823999999999998</v>
      </c>
      <c r="Q1852" s="184">
        <v>7.3395999999999999</v>
      </c>
      <c r="R1852" s="184">
        <v>4.1832000000000003</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44440</v>
      </c>
      <c r="E1853" s="184">
        <v>2213.9632999999999</v>
      </c>
      <c r="F1853" s="184">
        <v>3.7972000000000001</v>
      </c>
      <c r="G1853" s="184">
        <v>2.9373999999999998</v>
      </c>
      <c r="H1853" s="184">
        <v>2.5767000000000002</v>
      </c>
      <c r="I1853" s="184">
        <v>1.8849</v>
      </c>
      <c r="J1853" s="184">
        <v>2.3776000000000002</v>
      </c>
      <c r="K1853" s="184">
        <v>2.2806999999999999</v>
      </c>
      <c r="L1853" s="184">
        <v>2.2238000000000002</v>
      </c>
      <c r="M1853" s="184">
        <v>1.9214</v>
      </c>
      <c r="N1853" s="184">
        <v>2.0329999999999999</v>
      </c>
      <c r="O1853" s="184">
        <v>4.4821</v>
      </c>
      <c r="P1853" s="184">
        <v>5.2816000000000001</v>
      </c>
      <c r="Q1853" s="184">
        <v>7.1300999999999997</v>
      </c>
      <c r="R1853" s="184">
        <v>3.3481000000000001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44440</v>
      </c>
      <c r="E1854" s="184">
        <v>3210.0756000000001</v>
      </c>
      <c r="F1854" s="184">
        <v>8.8994999999999997</v>
      </c>
      <c r="G1854" s="184">
        <v>5.6254</v>
      </c>
      <c r="H1854" s="184">
        <v>4.7419000000000002</v>
      </c>
      <c r="I1854" s="184">
        <v>4.3910999999999998</v>
      </c>
      <c r="J1854" s="184">
        <v>4.3533999999999997</v>
      </c>
      <c r="K1854" s="184">
        <v>18.338699999999999</v>
      </c>
      <c r="L1854" s="184">
        <v>11.7705</v>
      </c>
      <c r="M1854" s="184">
        <v>9.1843000000000004</v>
      </c>
      <c r="N1854" s="184">
        <v>8.7316000000000003</v>
      </c>
      <c r="O1854" s="184">
        <v>4.9608999999999996</v>
      </c>
      <c r="P1854" s="184">
        <v>5.4542999999999999</v>
      </c>
      <c r="Q1854" s="184">
        <v>6.0829000000000004</v>
      </c>
      <c r="R1854" s="184">
        <v>4.5041000000000002</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44440</v>
      </c>
      <c r="E1855" s="184">
        <v>3436.3132999999998</v>
      </c>
      <c r="F1855" s="184">
        <v>9.7693999999999992</v>
      </c>
      <c r="G1855" s="184">
        <v>6.4957000000000003</v>
      </c>
      <c r="H1855" s="184">
        <v>5.6124000000000001</v>
      </c>
      <c r="I1855" s="184">
        <v>5.2624000000000004</v>
      </c>
      <c r="J1855" s="184">
        <v>5.2274000000000003</v>
      </c>
      <c r="K1855" s="184">
        <v>19.2498</v>
      </c>
      <c r="L1855" s="184">
        <v>12.6533</v>
      </c>
      <c r="M1855" s="184">
        <v>10.053699999999999</v>
      </c>
      <c r="N1855" s="184">
        <v>9.6054999999999993</v>
      </c>
      <c r="O1855" s="184">
        <v>5.7869999999999999</v>
      </c>
      <c r="P1855" s="184">
        <v>6.3449999999999998</v>
      </c>
      <c r="Q1855" s="184">
        <v>7.3724999999999996</v>
      </c>
      <c r="R1855" s="184">
        <v>5.3304999999999998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44440</v>
      </c>
      <c r="E1858" s="184">
        <v>27.465299999999999</v>
      </c>
      <c r="F1858" s="184">
        <v>6.2470999999999997</v>
      </c>
      <c r="G1858" s="184">
        <v>5.0534999999999997</v>
      </c>
      <c r="H1858" s="184">
        <v>4.7506000000000004</v>
      </c>
      <c r="I1858" s="184">
        <v>4.0881999999999996</v>
      </c>
      <c r="J1858" s="184">
        <v>3.8673999999999999</v>
      </c>
      <c r="K1858" s="184">
        <v>3.6783000000000001</v>
      </c>
      <c r="L1858" s="184">
        <v>3.6175999999999999</v>
      </c>
      <c r="M1858" s="184">
        <v>3.4140000000000001</v>
      </c>
      <c r="N1858" s="184">
        <v>3.6634000000000002</v>
      </c>
      <c r="O1858" s="184">
        <v>8.1719000000000008</v>
      </c>
      <c r="P1858" s="184">
        <v>7.7557999999999998</v>
      </c>
      <c r="Q1858" s="184">
        <v>7.9734999999999996</v>
      </c>
      <c r="R1858" s="184">
        <v>5.8586</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44440</v>
      </c>
      <c r="E1859" s="184">
        <v>28.046700000000001</v>
      </c>
      <c r="F1859" s="184">
        <v>6.7685000000000004</v>
      </c>
      <c r="G1859" s="184">
        <v>5.5221</v>
      </c>
      <c r="H1859" s="184">
        <v>5.2107999999999999</v>
      </c>
      <c r="I1859" s="184">
        <v>4.5255999999999998</v>
      </c>
      <c r="J1859" s="184">
        <v>4.3033999999999999</v>
      </c>
      <c r="K1859" s="184">
        <v>4.1393000000000004</v>
      </c>
      <c r="L1859" s="184">
        <v>4.0857000000000001</v>
      </c>
      <c r="M1859" s="184">
        <v>3.8871000000000002</v>
      </c>
      <c r="N1859" s="184">
        <v>4.1401000000000003</v>
      </c>
      <c r="O1859" s="184">
        <v>8.4687000000000001</v>
      </c>
      <c r="P1859" s="184">
        <v>8.0307999999999993</v>
      </c>
      <c r="Q1859" s="184">
        <v>8.6820000000000004</v>
      </c>
      <c r="R1859" s="184">
        <v>6.3475999999999999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44440</v>
      </c>
      <c r="E1860" s="184">
        <v>2203.2514000000001</v>
      </c>
      <c r="F1860" s="184">
        <v>4.4420000000000002</v>
      </c>
      <c r="G1860" s="184">
        <v>3.5790999999999999</v>
      </c>
      <c r="H1860" s="184">
        <v>3.4897999999999998</v>
      </c>
      <c r="I1860" s="184">
        <v>3.2523</v>
      </c>
      <c r="J1860" s="184">
        <v>3.1012</v>
      </c>
      <c r="K1860" s="184">
        <v>3.0065</v>
      </c>
      <c r="L1860" s="184">
        <v>2.9962</v>
      </c>
      <c r="M1860" s="184">
        <v>2.7625000000000002</v>
      </c>
      <c r="N1860" s="184">
        <v>2.851</v>
      </c>
      <c r="O1860" s="184">
        <v>2.9786999999999999</v>
      </c>
      <c r="P1860" s="184">
        <v>4.4214000000000002</v>
      </c>
      <c r="Q1860" s="184">
        <v>5.9409000000000001</v>
      </c>
      <c r="R1860" s="184">
        <v>3.8271000000000002</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44440</v>
      </c>
      <c r="E1861" s="184">
        <v>2296.0929000000001</v>
      </c>
      <c r="F1861" s="184">
        <v>5.2306999999999997</v>
      </c>
      <c r="G1861" s="184">
        <v>4.3688000000000002</v>
      </c>
      <c r="H1861" s="184">
        <v>4.2801</v>
      </c>
      <c r="I1861" s="184">
        <v>4.0434999999999999</v>
      </c>
      <c r="J1861" s="184">
        <v>3.8938999999999999</v>
      </c>
      <c r="K1861" s="184">
        <v>3.8094999999999999</v>
      </c>
      <c r="L1861" s="184">
        <v>3.8172999999999999</v>
      </c>
      <c r="M1861" s="184">
        <v>3.5924999999999998</v>
      </c>
      <c r="N1861" s="184">
        <v>3.6856</v>
      </c>
      <c r="O1861" s="184">
        <v>3.8307000000000002</v>
      </c>
      <c r="P1861" s="184">
        <v>5.2202999999999999</v>
      </c>
      <c r="Q1861" s="184">
        <v>6.9135999999999997</v>
      </c>
      <c r="R1861" s="184">
        <v>4.6768999999999998</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44440</v>
      </c>
      <c r="E1862" s="184">
        <v>4793.6084000000001</v>
      </c>
      <c r="F1862" s="184">
        <v>5.4626000000000001</v>
      </c>
      <c r="G1862" s="184">
        <v>4.1043000000000003</v>
      </c>
      <c r="H1862" s="184">
        <v>4.0670999999999999</v>
      </c>
      <c r="I1862" s="184">
        <v>4.0462999999999996</v>
      </c>
      <c r="J1862" s="184">
        <v>4.0130999999999997</v>
      </c>
      <c r="K1862" s="184">
        <v>3.9390999999999998</v>
      </c>
      <c r="L1862" s="184">
        <v>3.8521000000000001</v>
      </c>
      <c r="M1862" s="184">
        <v>3.6139999999999999</v>
      </c>
      <c r="N1862" s="184">
        <v>3.8645</v>
      </c>
      <c r="O1862" s="184">
        <v>6.4878</v>
      </c>
      <c r="P1862" s="184">
        <v>6.7335000000000003</v>
      </c>
      <c r="Q1862" s="184">
        <v>7.6029</v>
      </c>
      <c r="R1862" s="184">
        <v>5.4055999999999997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44440</v>
      </c>
      <c r="E1863" s="184">
        <v>4748.1860999999999</v>
      </c>
      <c r="F1863" s="184">
        <v>5.2826000000000004</v>
      </c>
      <c r="G1863" s="184">
        <v>3.9239000000000002</v>
      </c>
      <c r="H1863" s="184">
        <v>3.8868999999999998</v>
      </c>
      <c r="I1863" s="184">
        <v>3.8658999999999999</v>
      </c>
      <c r="J1863" s="184">
        <v>3.8323</v>
      </c>
      <c r="K1863" s="184">
        <v>3.7565</v>
      </c>
      <c r="L1863" s="184">
        <v>3.6684000000000001</v>
      </c>
      <c r="M1863" s="184">
        <v>3.4285999999999999</v>
      </c>
      <c r="N1863" s="184">
        <v>3.6789000000000001</v>
      </c>
      <c r="O1863" s="184">
        <v>6.3169000000000004</v>
      </c>
      <c r="P1863" s="184">
        <v>6.5845000000000002</v>
      </c>
      <c r="Q1863" s="184">
        <v>7.2339000000000002</v>
      </c>
      <c r="R1863" s="184">
        <v>5.2252000000000001</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44440</v>
      </c>
      <c r="E1864" s="184">
        <v>11.254899999999999</v>
      </c>
      <c r="F1864" s="184">
        <v>6.8116000000000003</v>
      </c>
      <c r="G1864" s="184">
        <v>4.8028000000000004</v>
      </c>
      <c r="H1864" s="184">
        <v>4.5906000000000002</v>
      </c>
      <c r="I1864" s="184">
        <v>4.1763000000000003</v>
      </c>
      <c r="J1864" s="184">
        <v>4.1528999999999998</v>
      </c>
      <c r="K1864" s="184">
        <v>3.9876999999999998</v>
      </c>
      <c r="L1864" s="184">
        <v>4.03</v>
      </c>
      <c r="M1864" s="184">
        <v>3.8031000000000001</v>
      </c>
      <c r="N1864" s="184">
        <v>3.9655999999999998</v>
      </c>
      <c r="O1864" s="184"/>
      <c r="P1864" s="184"/>
      <c r="Q1864" s="184">
        <v>5.5418000000000003</v>
      </c>
      <c r="R1864" s="184">
        <v>5.1974999999999998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44440</v>
      </c>
      <c r="E1865" s="184">
        <v>10.9656</v>
      </c>
      <c r="F1865" s="184">
        <v>5.3265000000000002</v>
      </c>
      <c r="G1865" s="184">
        <v>3.4634</v>
      </c>
      <c r="H1865" s="184">
        <v>3.2355</v>
      </c>
      <c r="I1865" s="184">
        <v>2.8323999999999998</v>
      </c>
      <c r="J1865" s="184">
        <v>2.8214000000000001</v>
      </c>
      <c r="K1865" s="184">
        <v>2.6589</v>
      </c>
      <c r="L1865" s="184">
        <v>2.6638000000000002</v>
      </c>
      <c r="M1865" s="184">
        <v>2.4268999999999998</v>
      </c>
      <c r="N1865" s="184">
        <v>2.6145999999999998</v>
      </c>
      <c r="O1865" s="184"/>
      <c r="P1865" s="184"/>
      <c r="Q1865" s="184">
        <v>4.2953000000000001</v>
      </c>
      <c r="R1865" s="184">
        <v>3.9497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44440</v>
      </c>
      <c r="E1866" s="184">
        <v>11.6381</v>
      </c>
      <c r="F1866" s="184">
        <v>6.9010999999999996</v>
      </c>
      <c r="G1866" s="184">
        <v>4.7702</v>
      </c>
      <c r="H1866" s="184">
        <v>5.0677000000000003</v>
      </c>
      <c r="I1866" s="184">
        <v>4.7577999999999996</v>
      </c>
      <c r="J1866" s="184">
        <v>4.5807000000000002</v>
      </c>
      <c r="K1866" s="184">
        <v>4.2412999999999998</v>
      </c>
      <c r="L1866" s="184">
        <v>4.2141999999999999</v>
      </c>
      <c r="M1866" s="184">
        <v>3.9371999999999998</v>
      </c>
      <c r="N1866" s="184">
        <v>4.1208</v>
      </c>
      <c r="O1866" s="184"/>
      <c r="P1866" s="184"/>
      <c r="Q1866" s="184">
        <v>5.9821999999999997</v>
      </c>
      <c r="R1866" s="184">
        <v>5.2843999999999998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44440</v>
      </c>
      <c r="E1867" s="184">
        <v>11.4276</v>
      </c>
      <c r="F1867" s="184">
        <v>6.0696000000000003</v>
      </c>
      <c r="G1867" s="184">
        <v>3.9626999999999999</v>
      </c>
      <c r="H1867" s="184">
        <v>4.2926000000000002</v>
      </c>
      <c r="I1867" s="184">
        <v>3.93</v>
      </c>
      <c r="J1867" s="184">
        <v>3.7974000000000001</v>
      </c>
      <c r="K1867" s="184">
        <v>3.4811999999999999</v>
      </c>
      <c r="L1867" s="184">
        <v>3.4401000000000002</v>
      </c>
      <c r="M1867" s="184">
        <v>3.1208999999999998</v>
      </c>
      <c r="N1867" s="184">
        <v>3.3142999999999998</v>
      </c>
      <c r="O1867" s="184"/>
      <c r="P1867" s="184"/>
      <c r="Q1867" s="184">
        <v>5.2439</v>
      </c>
      <c r="R1867" s="184">
        <v>4.5015000000000001</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44440</v>
      </c>
      <c r="E1868" s="184">
        <v>3472.2258000000002</v>
      </c>
      <c r="F1868" s="184">
        <v>8.6797000000000004</v>
      </c>
      <c r="G1868" s="184">
        <v>5.3026999999999997</v>
      </c>
      <c r="H1868" s="184">
        <v>5.1062000000000003</v>
      </c>
      <c r="I1868" s="184">
        <v>4.7298</v>
      </c>
      <c r="J1868" s="184">
        <v>4.3365</v>
      </c>
      <c r="K1868" s="184">
        <v>4.1016000000000004</v>
      </c>
      <c r="L1868" s="184">
        <v>4.0727000000000002</v>
      </c>
      <c r="M1868" s="184">
        <v>4.0118999999999998</v>
      </c>
      <c r="N1868" s="184">
        <v>4.3771000000000004</v>
      </c>
      <c r="O1868" s="184">
        <v>4.9861000000000004</v>
      </c>
      <c r="P1868" s="184">
        <v>6.0195999999999996</v>
      </c>
      <c r="Q1868" s="184">
        <v>7.5469999999999997</v>
      </c>
      <c r="R1868" s="184">
        <v>5.6919000000000004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44440</v>
      </c>
      <c r="E1869" s="184">
        <v>3306.6230999999998</v>
      </c>
      <c r="F1869" s="184">
        <v>8.1205999999999996</v>
      </c>
      <c r="G1869" s="184">
        <v>4.7436999999999996</v>
      </c>
      <c r="H1869" s="184">
        <v>4.5465999999999998</v>
      </c>
      <c r="I1869" s="184">
        <v>4.1692999999999998</v>
      </c>
      <c r="J1869" s="184">
        <v>3.7746</v>
      </c>
      <c r="K1869" s="184">
        <v>3.5699000000000001</v>
      </c>
      <c r="L1869" s="184">
        <v>3.5095000000000001</v>
      </c>
      <c r="M1869" s="184">
        <v>3.4662000000000002</v>
      </c>
      <c r="N1869" s="184">
        <v>3.8285</v>
      </c>
      <c r="O1869" s="184">
        <v>4.4157999999999999</v>
      </c>
      <c r="P1869" s="184">
        <v>5.415</v>
      </c>
      <c r="Q1869" s="184">
        <v>6.8611000000000004</v>
      </c>
      <c r="R1869" s="184">
        <v>5.1166999999999998</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44440</v>
      </c>
      <c r="E1870" s="184">
        <v>1109.3994</v>
      </c>
      <c r="F1870" s="184">
        <v>2.629</v>
      </c>
      <c r="G1870" s="184">
        <v>2.7054</v>
      </c>
      <c r="H1870" s="184">
        <v>2.7109999999999999</v>
      </c>
      <c r="I1870" s="184">
        <v>2.7128999999999999</v>
      </c>
      <c r="J1870" s="184">
        <v>2.7151000000000001</v>
      </c>
      <c r="K1870" s="184">
        <v>2.8858000000000001</v>
      </c>
      <c r="L1870" s="184">
        <v>2.9963000000000002</v>
      </c>
      <c r="M1870" s="184">
        <v>3.9685000000000001</v>
      </c>
      <c r="N1870" s="184">
        <v>3.7774000000000001</v>
      </c>
      <c r="O1870" s="184"/>
      <c r="P1870" s="184"/>
      <c r="Q1870" s="184">
        <v>4.7415000000000003</v>
      </c>
      <c r="R1870" s="184">
        <v>4.3802000000000003</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44440</v>
      </c>
      <c r="E1871" s="184">
        <v>1096.4536000000001</v>
      </c>
      <c r="F1871" s="184">
        <v>2.1305999999999998</v>
      </c>
      <c r="G1871" s="184">
        <v>2.2077</v>
      </c>
      <c r="H1871" s="184">
        <v>2.2151000000000001</v>
      </c>
      <c r="I1871" s="184">
        <v>2.2143999999999999</v>
      </c>
      <c r="J1871" s="184">
        <v>2.2160000000000002</v>
      </c>
      <c r="K1871" s="184">
        <v>2.3828999999999998</v>
      </c>
      <c r="L1871" s="184">
        <v>2.4895</v>
      </c>
      <c r="M1871" s="184">
        <v>3.4548000000000001</v>
      </c>
      <c r="N1871" s="184">
        <v>3.2601</v>
      </c>
      <c r="O1871" s="184"/>
      <c r="P1871" s="184"/>
      <c r="Q1871" s="184">
        <v>4.1943000000000001</v>
      </c>
      <c r="R1871" s="184">
        <v>3.8448000000000002</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7.1612491228070194</v>
      </c>
      <c r="G1872" s="186">
        <v>5.1323789473684194</v>
      </c>
      <c r="H1872" s="186">
        <v>4.8183105263157913</v>
      </c>
      <c r="I1872" s="186">
        <v>4.3745070175438601</v>
      </c>
      <c r="J1872" s="186">
        <v>4.2453473684210525</v>
      </c>
      <c r="K1872" s="186">
        <v>4.6315368421052625</v>
      </c>
      <c r="L1872" s="186">
        <v>4.2495859649122814</v>
      </c>
      <c r="M1872" s="186">
        <v>3.9201736842105253</v>
      </c>
      <c r="N1872" s="186">
        <v>4.1004454545454534</v>
      </c>
      <c r="O1872" s="186">
        <v>5.7384512820512823</v>
      </c>
      <c r="P1872" s="186">
        <v>6.26308857142857</v>
      </c>
      <c r="Q1872" s="186">
        <v>6.5110491228070178</v>
      </c>
      <c r="R1872" s="186">
        <v>5.1974857142857127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6.4238</v>
      </c>
      <c r="G1873" s="186">
        <v>4.4257999999999997</v>
      </c>
      <c r="H1873" s="186">
        <v>4.2926000000000002</v>
      </c>
      <c r="I1873" s="186">
        <v>4.0180999999999996</v>
      </c>
      <c r="J1873" s="186">
        <v>3.9054000000000002</v>
      </c>
      <c r="K1873" s="186">
        <v>3.8094999999999999</v>
      </c>
      <c r="L1873" s="186">
        <v>3.7965</v>
      </c>
      <c r="M1873" s="186">
        <v>3.5373000000000001</v>
      </c>
      <c r="N1873" s="186">
        <v>3.7774000000000001</v>
      </c>
      <c r="O1873" s="186">
        <v>6.0242000000000004</v>
      </c>
      <c r="P1873" s="186">
        <v>6.476</v>
      </c>
      <c r="Q1873" s="186">
        <v>6.9085000000000001</v>
      </c>
      <c r="R1873" s="186">
        <v>5.1166999999999998</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44440</v>
      </c>
      <c r="E1876" s="184">
        <v>70.861400000000003</v>
      </c>
      <c r="F1876" s="184">
        <v>9.8199999999999996E-2</v>
      </c>
      <c r="G1876" s="184">
        <v>2.3429000000000002</v>
      </c>
      <c r="H1876" s="184">
        <v>3.4491000000000001</v>
      </c>
      <c r="I1876" s="184">
        <v>1.8294999999999999</v>
      </c>
      <c r="J1876" s="184">
        <v>1.3183</v>
      </c>
      <c r="K1876" s="184">
        <v>8.0348000000000006</v>
      </c>
      <c r="L1876" s="184">
        <v>18.319099999999999</v>
      </c>
      <c r="M1876" s="184">
        <v>38.448500000000003</v>
      </c>
      <c r="N1876" s="184">
        <v>57.616500000000002</v>
      </c>
      <c r="O1876" s="184">
        <v>6.4097</v>
      </c>
      <c r="P1876" s="184">
        <v>8.9172999999999991</v>
      </c>
      <c r="Q1876" s="184">
        <v>15.683</v>
      </c>
      <c r="R1876" s="184">
        <v>26.064</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44440</v>
      </c>
      <c r="E1877" s="184">
        <v>77.105000000000004</v>
      </c>
      <c r="F1877" s="184">
        <v>0.1007</v>
      </c>
      <c r="G1877" s="184">
        <v>2.3561999999999999</v>
      </c>
      <c r="H1877" s="184">
        <v>3.4679000000000002</v>
      </c>
      <c r="I1877" s="184">
        <v>1.8664000000000001</v>
      </c>
      <c r="J1877" s="184">
        <v>1.4032</v>
      </c>
      <c r="K1877" s="184">
        <v>8.2911000000000001</v>
      </c>
      <c r="L1877" s="184">
        <v>18.867899999999999</v>
      </c>
      <c r="M1877" s="184">
        <v>39.411700000000003</v>
      </c>
      <c r="N1877" s="184">
        <v>59.141800000000003</v>
      </c>
      <c r="O1877" s="184">
        <v>7.5622999999999996</v>
      </c>
      <c r="P1877" s="184">
        <v>10.1378</v>
      </c>
      <c r="Q1877" s="184">
        <v>17.939499999999999</v>
      </c>
      <c r="R1877" s="184">
        <v>27.3673</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44440</v>
      </c>
      <c r="E1878" s="184">
        <v>13.214</v>
      </c>
      <c r="F1878" s="184">
        <v>-9.0700000000000003E-2</v>
      </c>
      <c r="G1878" s="184">
        <v>0.74719999999999998</v>
      </c>
      <c r="H1878" s="184">
        <v>1.2412000000000001</v>
      </c>
      <c r="I1878" s="184">
        <v>1.0399</v>
      </c>
      <c r="J1878" s="184">
        <v>2.0228999999999999</v>
      </c>
      <c r="K1878" s="184">
        <v>9.7234999999999996</v>
      </c>
      <c r="L1878" s="184">
        <v>21.0517</v>
      </c>
      <c r="M1878" s="184"/>
      <c r="N1878" s="184"/>
      <c r="O1878" s="184"/>
      <c r="P1878" s="184"/>
      <c r="Q1878" s="184">
        <v>32.14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44440</v>
      </c>
      <c r="E1879" s="184">
        <v>13.141</v>
      </c>
      <c r="F1879" s="184">
        <v>-9.1200000000000003E-2</v>
      </c>
      <c r="G1879" s="184">
        <v>0.7359</v>
      </c>
      <c r="H1879" s="184">
        <v>1.2248000000000001</v>
      </c>
      <c r="I1879" s="184">
        <v>1.0068999999999999</v>
      </c>
      <c r="J1879" s="184">
        <v>1.9552</v>
      </c>
      <c r="K1879" s="184">
        <v>9.5175000000000001</v>
      </c>
      <c r="L1879" s="184">
        <v>20.5928</v>
      </c>
      <c r="M1879" s="184"/>
      <c r="N1879" s="184"/>
      <c r="O1879" s="184"/>
      <c r="P1879" s="184"/>
      <c r="Q1879" s="184">
        <v>31.41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44440</v>
      </c>
      <c r="E1880" s="184">
        <v>417.334</v>
      </c>
      <c r="F1880" s="184">
        <v>6.83E-2</v>
      </c>
      <c r="G1880" s="184">
        <v>2.6160000000000001</v>
      </c>
      <c r="H1880" s="184">
        <v>3.1753999999999998</v>
      </c>
      <c r="I1880" s="184">
        <v>2.3494999999999999</v>
      </c>
      <c r="J1880" s="184">
        <v>4.8064</v>
      </c>
      <c r="K1880" s="184">
        <v>11.753399999999999</v>
      </c>
      <c r="L1880" s="184">
        <v>18.183700000000002</v>
      </c>
      <c r="M1880" s="184">
        <v>37.256500000000003</v>
      </c>
      <c r="N1880" s="184">
        <v>55.994</v>
      </c>
      <c r="O1880" s="184">
        <v>10.6189</v>
      </c>
      <c r="P1880" s="184">
        <v>13.4001</v>
      </c>
      <c r="Q1880" s="184">
        <v>14.4757</v>
      </c>
      <c r="R1880" s="184">
        <v>25.340900000000001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44440</v>
      </c>
      <c r="E1881" s="184">
        <v>450.47899999999998</v>
      </c>
      <c r="F1881" s="184">
        <v>7.0900000000000005E-2</v>
      </c>
      <c r="G1881" s="184">
        <v>2.6286</v>
      </c>
      <c r="H1881" s="184">
        <v>3.1930999999999998</v>
      </c>
      <c r="I1881" s="184">
        <v>2.3847999999999998</v>
      </c>
      <c r="J1881" s="184">
        <v>4.8906000000000001</v>
      </c>
      <c r="K1881" s="184">
        <v>12.013500000000001</v>
      </c>
      <c r="L1881" s="184">
        <v>18.744599999999998</v>
      </c>
      <c r="M1881" s="184">
        <v>38.213000000000001</v>
      </c>
      <c r="N1881" s="184">
        <v>57.429200000000002</v>
      </c>
      <c r="O1881" s="184">
        <v>11.7242</v>
      </c>
      <c r="P1881" s="184">
        <v>14.6083</v>
      </c>
      <c r="Q1881" s="184">
        <v>16.840599999999998</v>
      </c>
      <c r="R1881" s="184">
        <v>26.483499999999999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44440</v>
      </c>
      <c r="E1882" s="184">
        <v>230.4</v>
      </c>
      <c r="F1882" s="184">
        <v>-0.33310000000000001</v>
      </c>
      <c r="G1882" s="184">
        <v>2.9399000000000002</v>
      </c>
      <c r="H1882" s="184">
        <v>3.0457999999999998</v>
      </c>
      <c r="I1882" s="184">
        <v>2.2183000000000002</v>
      </c>
      <c r="J1882" s="184">
        <v>4.0979999999999999</v>
      </c>
      <c r="K1882" s="184">
        <v>9.3498000000000001</v>
      </c>
      <c r="L1882" s="184">
        <v>20.294499999999999</v>
      </c>
      <c r="M1882" s="184">
        <v>39.323900000000002</v>
      </c>
      <c r="N1882" s="184">
        <v>55.161999999999999</v>
      </c>
      <c r="O1882" s="184">
        <v>14.1546</v>
      </c>
      <c r="P1882" s="184">
        <v>12.9009</v>
      </c>
      <c r="Q1882" s="184">
        <v>20.195599999999999</v>
      </c>
      <c r="R1882" s="184">
        <v>29.8185</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44440</v>
      </c>
      <c r="E1883" s="184">
        <v>247.91</v>
      </c>
      <c r="F1883" s="184">
        <v>-0.32969999999999999</v>
      </c>
      <c r="G1883" s="184">
        <v>2.9483999999999999</v>
      </c>
      <c r="H1883" s="184">
        <v>3.0596999999999999</v>
      </c>
      <c r="I1883" s="184">
        <v>2.2435999999999998</v>
      </c>
      <c r="J1883" s="184">
        <v>4.1506999999999996</v>
      </c>
      <c r="K1883" s="184">
        <v>9.5008999999999997</v>
      </c>
      <c r="L1883" s="184">
        <v>20.619900000000001</v>
      </c>
      <c r="M1883" s="184">
        <v>39.856699999999996</v>
      </c>
      <c r="N1883" s="184">
        <v>55.967300000000002</v>
      </c>
      <c r="O1883" s="184">
        <v>14.8337</v>
      </c>
      <c r="P1883" s="184">
        <v>13.7941</v>
      </c>
      <c r="Q1883" s="184">
        <v>18.227699999999999</v>
      </c>
      <c r="R1883" s="184">
        <v>30.514399999999998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44440</v>
      </c>
      <c r="E1884" s="184">
        <v>15.99</v>
      </c>
      <c r="F1884" s="184">
        <v>0</v>
      </c>
      <c r="G1884" s="184">
        <v>2.8957999999999999</v>
      </c>
      <c r="H1884" s="184">
        <v>3.5621999999999998</v>
      </c>
      <c r="I1884" s="184">
        <v>2.6974999999999998</v>
      </c>
      <c r="J1884" s="184">
        <v>4.2373000000000003</v>
      </c>
      <c r="K1884" s="184">
        <v>10.124000000000001</v>
      </c>
      <c r="L1884" s="184">
        <v>17.746700000000001</v>
      </c>
      <c r="M1884" s="184">
        <v>37.607599999999998</v>
      </c>
      <c r="N1884" s="184">
        <v>55.696199999999997</v>
      </c>
      <c r="O1884" s="184">
        <v>16.7865</v>
      </c>
      <c r="P1884" s="184"/>
      <c r="Q1884" s="184">
        <v>16.721900000000002</v>
      </c>
      <c r="R1884" s="184">
        <v>26.1419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44440</v>
      </c>
      <c r="E1885" s="184">
        <v>15.42</v>
      </c>
      <c r="F1885" s="184">
        <v>0</v>
      </c>
      <c r="G1885" s="184">
        <v>2.8685999999999998</v>
      </c>
      <c r="H1885" s="184">
        <v>3.5594000000000001</v>
      </c>
      <c r="I1885" s="184">
        <v>2.6631</v>
      </c>
      <c r="J1885" s="184">
        <v>4.1891999999999996</v>
      </c>
      <c r="K1885" s="184">
        <v>9.9072999999999993</v>
      </c>
      <c r="L1885" s="184">
        <v>17.2624</v>
      </c>
      <c r="M1885" s="184">
        <v>36.823399999999999</v>
      </c>
      <c r="N1885" s="184">
        <v>54.354399999999998</v>
      </c>
      <c r="O1885" s="184">
        <v>15.422800000000001</v>
      </c>
      <c r="P1885" s="184"/>
      <c r="Q1885" s="184">
        <v>15.3345</v>
      </c>
      <c r="R1885" s="184">
        <v>25.194500000000001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44440</v>
      </c>
      <c r="E1886" s="184">
        <v>87.97</v>
      </c>
      <c r="F1886" s="184">
        <v>0.1366</v>
      </c>
      <c r="G1886" s="184">
        <v>2.3620999999999999</v>
      </c>
      <c r="H1886" s="184">
        <v>3.1663999999999999</v>
      </c>
      <c r="I1886" s="184">
        <v>0.74439999999999995</v>
      </c>
      <c r="J1886" s="184">
        <v>0.36509999999999998</v>
      </c>
      <c r="K1886" s="184">
        <v>12.321199999999999</v>
      </c>
      <c r="L1886" s="184">
        <v>25.563800000000001</v>
      </c>
      <c r="M1886" s="184">
        <v>56.8093</v>
      </c>
      <c r="N1886" s="184">
        <v>85.356099999999998</v>
      </c>
      <c r="O1886" s="184">
        <v>14.4735</v>
      </c>
      <c r="P1886" s="184">
        <v>17.0702</v>
      </c>
      <c r="Q1886" s="184">
        <v>17.398700000000002</v>
      </c>
      <c r="R1886" s="184">
        <v>36.5625</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44440</v>
      </c>
      <c r="E1887" s="184">
        <v>80.91</v>
      </c>
      <c r="F1887" s="184">
        <v>0.1361</v>
      </c>
      <c r="G1887" s="184">
        <v>2.3529</v>
      </c>
      <c r="H1887" s="184">
        <v>3.1488999999999998</v>
      </c>
      <c r="I1887" s="184">
        <v>0.70950000000000002</v>
      </c>
      <c r="J1887" s="184">
        <v>0.28510000000000002</v>
      </c>
      <c r="K1887" s="184">
        <v>12.0327</v>
      </c>
      <c r="L1887" s="184">
        <v>24.880400000000002</v>
      </c>
      <c r="M1887" s="184">
        <v>55.566200000000002</v>
      </c>
      <c r="N1887" s="184">
        <v>83.344700000000003</v>
      </c>
      <c r="O1887" s="184">
        <v>13.2339</v>
      </c>
      <c r="P1887" s="184">
        <v>15.802099999999999</v>
      </c>
      <c r="Q1887" s="184">
        <v>16.7562</v>
      </c>
      <c r="R1887" s="184">
        <v>35.099800000000002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44440</v>
      </c>
      <c r="E1888" s="184">
        <v>18.666699999999999</v>
      </c>
      <c r="F1888" s="184">
        <v>-0.34429999999999999</v>
      </c>
      <c r="G1888" s="184">
        <v>2.0428999999999999</v>
      </c>
      <c r="H1888" s="184">
        <v>2.4826000000000001</v>
      </c>
      <c r="I1888" s="184">
        <v>2.1187999999999998</v>
      </c>
      <c r="J1888" s="184">
        <v>4.8167</v>
      </c>
      <c r="K1888" s="184">
        <v>11.6904</v>
      </c>
      <c r="L1888" s="184">
        <v>18.279900000000001</v>
      </c>
      <c r="M1888" s="184">
        <v>30.319500000000001</v>
      </c>
      <c r="N1888" s="184">
        <v>48.946300000000001</v>
      </c>
      <c r="O1888" s="184">
        <v>10.934900000000001</v>
      </c>
      <c r="P1888" s="184">
        <v>10.7752</v>
      </c>
      <c r="Q1888" s="184">
        <v>10.9841</v>
      </c>
      <c r="R1888" s="184">
        <v>26.400700000000001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44440</v>
      </c>
      <c r="E1889" s="184">
        <v>16.613700000000001</v>
      </c>
      <c r="F1889" s="184">
        <v>-0.34970000000000001</v>
      </c>
      <c r="G1889" s="184">
        <v>2.0171999999999999</v>
      </c>
      <c r="H1889" s="184">
        <v>2.4468000000000001</v>
      </c>
      <c r="I1889" s="184">
        <v>2.0478999999999998</v>
      </c>
      <c r="J1889" s="184">
        <v>4.6452999999999998</v>
      </c>
      <c r="K1889" s="184">
        <v>11.185700000000001</v>
      </c>
      <c r="L1889" s="184">
        <v>17.214200000000002</v>
      </c>
      <c r="M1889" s="184">
        <v>27.841000000000001</v>
      </c>
      <c r="N1889" s="184">
        <v>45.454799999999999</v>
      </c>
      <c r="O1889" s="184">
        <v>8.9699000000000009</v>
      </c>
      <c r="P1889" s="184">
        <v>8.7164999999999999</v>
      </c>
      <c r="Q1889" s="184">
        <v>8.8458000000000006</v>
      </c>
      <c r="R1889" s="184">
        <v>23.91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44440</v>
      </c>
      <c r="E1890" s="184">
        <v>397.788687676557</v>
      </c>
      <c r="F1890" s="184">
        <v>6.7599999999999993E-2</v>
      </c>
      <c r="G1890" s="184">
        <v>2.9756</v>
      </c>
      <c r="H1890" s="184">
        <v>3.8338000000000001</v>
      </c>
      <c r="I1890" s="184">
        <v>2.512</v>
      </c>
      <c r="J1890" s="184">
        <v>3.2625000000000002</v>
      </c>
      <c r="K1890" s="184">
        <v>11.1534</v>
      </c>
      <c r="L1890" s="184">
        <v>16.584199999999999</v>
      </c>
      <c r="M1890" s="184">
        <v>36.855800000000002</v>
      </c>
      <c r="N1890" s="184">
        <v>59.7789</v>
      </c>
      <c r="O1890" s="184">
        <v>13.9262</v>
      </c>
      <c r="P1890" s="184">
        <v>14.035500000000001</v>
      </c>
      <c r="Q1890" s="184">
        <v>16.3918</v>
      </c>
      <c r="R1890" s="184">
        <v>28.5183</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44440</v>
      </c>
      <c r="E1891" s="184">
        <v>53.427199999999999</v>
      </c>
      <c r="F1891" s="184">
        <v>6.93E-2</v>
      </c>
      <c r="G1891" s="184">
        <v>2.9845999999999999</v>
      </c>
      <c r="H1891" s="184">
        <v>3.8468</v>
      </c>
      <c r="I1891" s="184">
        <v>2.5373999999999999</v>
      </c>
      <c r="J1891" s="184">
        <v>3.3231999999999999</v>
      </c>
      <c r="K1891" s="184">
        <v>11.335699999999999</v>
      </c>
      <c r="L1891" s="184">
        <v>16.966899999999999</v>
      </c>
      <c r="M1891" s="184">
        <v>37.524900000000002</v>
      </c>
      <c r="N1891" s="184">
        <v>60.821199999999997</v>
      </c>
      <c r="O1891" s="184">
        <v>14.6684</v>
      </c>
      <c r="P1891" s="184">
        <v>14.943899999999999</v>
      </c>
      <c r="Q1891" s="184">
        <v>16.2438</v>
      </c>
      <c r="R1891" s="184">
        <v>29.355799999999999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44440</v>
      </c>
      <c r="E1892" s="184">
        <v>59.356000000000002</v>
      </c>
      <c r="F1892" s="184">
        <v>0.1096</v>
      </c>
      <c r="G1892" s="184">
        <v>2.6192000000000002</v>
      </c>
      <c r="H1892" s="184">
        <v>3.1631999999999998</v>
      </c>
      <c r="I1892" s="184">
        <v>2.0003000000000002</v>
      </c>
      <c r="J1892" s="184">
        <v>3.8654999999999999</v>
      </c>
      <c r="K1892" s="184">
        <v>12.536</v>
      </c>
      <c r="L1892" s="184">
        <v>21.179200000000002</v>
      </c>
      <c r="M1892" s="184">
        <v>40.660699999999999</v>
      </c>
      <c r="N1892" s="184">
        <v>60.699599999999997</v>
      </c>
      <c r="O1892" s="184">
        <v>14.231</v>
      </c>
      <c r="P1892" s="184">
        <v>15.5238</v>
      </c>
      <c r="Q1892" s="184">
        <v>19.9268</v>
      </c>
      <c r="R1892" s="184">
        <v>29.8032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44440</v>
      </c>
      <c r="E1893" s="184">
        <v>55.191000000000003</v>
      </c>
      <c r="F1893" s="184">
        <v>0.1052</v>
      </c>
      <c r="G1893" s="184">
        <v>2.6046</v>
      </c>
      <c r="H1893" s="184">
        <v>3.1415000000000002</v>
      </c>
      <c r="I1893" s="184">
        <v>1.9601</v>
      </c>
      <c r="J1893" s="184">
        <v>3.7736999999999998</v>
      </c>
      <c r="K1893" s="184">
        <v>12.2567</v>
      </c>
      <c r="L1893" s="184">
        <v>20.585999999999999</v>
      </c>
      <c r="M1893" s="184">
        <v>39.6569</v>
      </c>
      <c r="N1893" s="184">
        <v>59.166499999999999</v>
      </c>
      <c r="O1893" s="184">
        <v>13.127700000000001</v>
      </c>
      <c r="P1893" s="184">
        <v>14.4679</v>
      </c>
      <c r="Q1893" s="184">
        <v>15.785299999999999</v>
      </c>
      <c r="R1893" s="184">
        <v>28.552700000000002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44440</v>
      </c>
      <c r="E1894" s="184">
        <v>117.7308</v>
      </c>
      <c r="F1894" s="184">
        <v>0.188</v>
      </c>
      <c r="G1894" s="184">
        <v>3.0680000000000001</v>
      </c>
      <c r="H1894" s="184">
        <v>3.8149999999999999</v>
      </c>
      <c r="I1894" s="184">
        <v>2.7393999999999998</v>
      </c>
      <c r="J1894" s="184">
        <v>3.7854000000000001</v>
      </c>
      <c r="K1894" s="184">
        <v>12.579700000000001</v>
      </c>
      <c r="L1894" s="184">
        <v>21.442599999999999</v>
      </c>
      <c r="M1894" s="184">
        <v>43.077599999999997</v>
      </c>
      <c r="N1894" s="184">
        <v>62.456299999999999</v>
      </c>
      <c r="O1894" s="184">
        <v>15.716100000000001</v>
      </c>
      <c r="P1894" s="184">
        <v>15.0688</v>
      </c>
      <c r="Q1894" s="184">
        <v>16.392800000000001</v>
      </c>
      <c r="R1894" s="184">
        <v>31.235199999999999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44440</v>
      </c>
      <c r="E1895" s="184">
        <v>125.3841</v>
      </c>
      <c r="F1895" s="184">
        <v>0.1895</v>
      </c>
      <c r="G1895" s="184">
        <v>3.0760000000000001</v>
      </c>
      <c r="H1895" s="184">
        <v>3.8262</v>
      </c>
      <c r="I1895" s="184">
        <v>2.762</v>
      </c>
      <c r="J1895" s="184">
        <v>3.8397999999999999</v>
      </c>
      <c r="K1895" s="184">
        <v>12.747299999999999</v>
      </c>
      <c r="L1895" s="184">
        <v>21.8218</v>
      </c>
      <c r="M1895" s="184">
        <v>43.752200000000002</v>
      </c>
      <c r="N1895" s="184">
        <v>63.471699999999998</v>
      </c>
      <c r="O1895" s="184">
        <v>16.456399999999999</v>
      </c>
      <c r="P1895" s="184">
        <v>15.878500000000001</v>
      </c>
      <c r="Q1895" s="184">
        <v>16.113099999999999</v>
      </c>
      <c r="R1895" s="184">
        <v>32.08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44440</v>
      </c>
      <c r="E1896" s="184">
        <v>76.599999999999994</v>
      </c>
      <c r="F1896" s="184">
        <v>-0.45479999999999998</v>
      </c>
      <c r="G1896" s="184">
        <v>1.5914999999999999</v>
      </c>
      <c r="H1896" s="184">
        <v>1.7263999999999999</v>
      </c>
      <c r="I1896" s="184">
        <v>0.55130000000000001</v>
      </c>
      <c r="J1896" s="184">
        <v>3.5135000000000001</v>
      </c>
      <c r="K1896" s="184">
        <v>6.7744999999999997</v>
      </c>
      <c r="L1896" s="184">
        <v>14.602</v>
      </c>
      <c r="M1896" s="184">
        <v>31.254300000000001</v>
      </c>
      <c r="N1896" s="184">
        <v>54.997999999999998</v>
      </c>
      <c r="O1896" s="184">
        <v>11.157</v>
      </c>
      <c r="P1896" s="184">
        <v>10.8035</v>
      </c>
      <c r="Q1896" s="184">
        <v>14.054600000000001</v>
      </c>
      <c r="R1896" s="184">
        <v>21.7179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44440</v>
      </c>
      <c r="E1897" s="184">
        <v>75.400000000000006</v>
      </c>
      <c r="F1897" s="184">
        <v>-0.44890000000000002</v>
      </c>
      <c r="G1897" s="184">
        <v>1.5762</v>
      </c>
      <c r="H1897" s="184">
        <v>1.7132000000000001</v>
      </c>
      <c r="I1897" s="184">
        <v>0.5333</v>
      </c>
      <c r="J1897" s="184">
        <v>3.4719000000000002</v>
      </c>
      <c r="K1897" s="184">
        <v>6.6326999999999998</v>
      </c>
      <c r="L1897" s="184">
        <v>14.3117</v>
      </c>
      <c r="M1897" s="184">
        <v>30.7666</v>
      </c>
      <c r="N1897" s="184">
        <v>54.223799999999997</v>
      </c>
      <c r="O1897" s="184">
        <v>10.6671</v>
      </c>
      <c r="P1897" s="184">
        <v>10.4207</v>
      </c>
      <c r="Q1897" s="184">
        <v>13.735200000000001</v>
      </c>
      <c r="R1897" s="184">
        <v>21.1157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44440</v>
      </c>
      <c r="E1898" s="184">
        <v>189.85929999999999</v>
      </c>
      <c r="F1898" s="184">
        <v>-0.1048</v>
      </c>
      <c r="G1898" s="184">
        <v>1.8293999999999999</v>
      </c>
      <c r="H1898" s="184">
        <v>2.4603000000000002</v>
      </c>
      <c r="I1898" s="184">
        <v>2.1046</v>
      </c>
      <c r="J1898" s="184">
        <v>5.6349999999999998</v>
      </c>
      <c r="K1898" s="184">
        <v>9.8670000000000009</v>
      </c>
      <c r="L1898" s="184">
        <v>14.371</v>
      </c>
      <c r="M1898" s="184">
        <v>27.921399999999998</v>
      </c>
      <c r="N1898" s="184">
        <v>45.754199999999997</v>
      </c>
      <c r="O1898" s="184">
        <v>9.6882000000000001</v>
      </c>
      <c r="P1898" s="184">
        <v>12.8432</v>
      </c>
      <c r="Q1898" s="184">
        <v>18.682500000000001</v>
      </c>
      <c r="R1898" s="184">
        <v>21.745200000000001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44440</v>
      </c>
      <c r="E1899" s="184">
        <v>205.69280000000001</v>
      </c>
      <c r="F1899" s="184">
        <v>-0.1018</v>
      </c>
      <c r="G1899" s="184">
        <v>1.8438000000000001</v>
      </c>
      <c r="H1899" s="184">
        <v>2.4811000000000001</v>
      </c>
      <c r="I1899" s="184">
        <v>2.1459999999999999</v>
      </c>
      <c r="J1899" s="184">
        <v>5.7388000000000003</v>
      </c>
      <c r="K1899" s="184">
        <v>10.168100000000001</v>
      </c>
      <c r="L1899" s="184">
        <v>14.998200000000001</v>
      </c>
      <c r="M1899" s="184">
        <v>29.0015</v>
      </c>
      <c r="N1899" s="184">
        <v>47.420099999999998</v>
      </c>
      <c r="O1899" s="184">
        <v>11.172800000000001</v>
      </c>
      <c r="P1899" s="184">
        <v>14.176299999999999</v>
      </c>
      <c r="Q1899" s="184">
        <v>17.5198</v>
      </c>
      <c r="R1899" s="184">
        <v>23.320900000000002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44440</v>
      </c>
      <c r="E1904" s="184">
        <v>374.14830000000001</v>
      </c>
      <c r="F1904" s="184">
        <v>0.40179999999999999</v>
      </c>
      <c r="G1904" s="184">
        <v>2.9453999999999998</v>
      </c>
      <c r="H1904" s="184">
        <v>3.0678999999999998</v>
      </c>
      <c r="I1904" s="184">
        <v>1.9886999999999999</v>
      </c>
      <c r="J1904" s="184">
        <v>3.3193000000000001</v>
      </c>
      <c r="K1904" s="184">
        <v>9.5549999999999997</v>
      </c>
      <c r="L1904" s="184">
        <v>15.349</v>
      </c>
      <c r="M1904" s="184">
        <v>45.303899999999999</v>
      </c>
      <c r="N1904" s="184">
        <v>69.885999999999996</v>
      </c>
      <c r="O1904" s="184">
        <v>11.2659</v>
      </c>
      <c r="P1904" s="184">
        <v>12.501799999999999</v>
      </c>
      <c r="Q1904" s="184">
        <v>17.477699999999999</v>
      </c>
      <c r="R1904" s="184">
        <v>29.296099999999999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44440</v>
      </c>
      <c r="E1905" s="184">
        <v>399.43290000000002</v>
      </c>
      <c r="F1905" s="184">
        <v>0.40400000000000003</v>
      </c>
      <c r="G1905" s="184">
        <v>2.9567000000000001</v>
      </c>
      <c r="H1905" s="184">
        <v>3.0838000000000001</v>
      </c>
      <c r="I1905" s="184">
        <v>2.0202</v>
      </c>
      <c r="J1905" s="184">
        <v>3.3935</v>
      </c>
      <c r="K1905" s="184">
        <v>9.7882999999999996</v>
      </c>
      <c r="L1905" s="184">
        <v>15.8459</v>
      </c>
      <c r="M1905" s="184">
        <v>46.2624</v>
      </c>
      <c r="N1905" s="184">
        <v>71.406999999999996</v>
      </c>
      <c r="O1905" s="184">
        <v>12.252599999999999</v>
      </c>
      <c r="P1905" s="184">
        <v>13.445399999999999</v>
      </c>
      <c r="Q1905" s="184">
        <v>14.239100000000001</v>
      </c>
      <c r="R1905" s="184">
        <v>30.5105</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44440</v>
      </c>
      <c r="E1906" s="184">
        <v>16.47</v>
      </c>
      <c r="F1906" s="184">
        <v>6.08E-2</v>
      </c>
      <c r="G1906" s="184">
        <v>2.4253999999999998</v>
      </c>
      <c r="H1906" s="184">
        <v>3.0663</v>
      </c>
      <c r="I1906" s="184">
        <v>2.1078999999999999</v>
      </c>
      <c r="J1906" s="184">
        <v>5.0382999999999996</v>
      </c>
      <c r="K1906" s="184">
        <v>11.736800000000001</v>
      </c>
      <c r="L1906" s="184">
        <v>16.891400000000001</v>
      </c>
      <c r="M1906" s="184">
        <v>36.341099999999997</v>
      </c>
      <c r="N1906" s="184">
        <v>51.239699999999999</v>
      </c>
      <c r="O1906" s="184"/>
      <c r="P1906" s="184"/>
      <c r="Q1906" s="184">
        <v>19.953800000000001</v>
      </c>
      <c r="R1906" s="184">
        <v>29.238399999999999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44440</v>
      </c>
      <c r="E1907" s="184">
        <v>16.13</v>
      </c>
      <c r="F1907" s="184">
        <v>6.2E-2</v>
      </c>
      <c r="G1907" s="184">
        <v>2.4777999999999998</v>
      </c>
      <c r="H1907" s="184">
        <v>3.0670999999999999</v>
      </c>
      <c r="I1907" s="184">
        <v>2.1533000000000002</v>
      </c>
      <c r="J1907" s="184">
        <v>5.0129999999999999</v>
      </c>
      <c r="K1907" s="184">
        <v>11.549099999999999</v>
      </c>
      <c r="L1907" s="184">
        <v>16.546199999999999</v>
      </c>
      <c r="M1907" s="184">
        <v>35.660200000000003</v>
      </c>
      <c r="N1907" s="184">
        <v>50.3262</v>
      </c>
      <c r="O1907" s="184"/>
      <c r="P1907" s="184"/>
      <c r="Q1907" s="184">
        <v>19.044899999999998</v>
      </c>
      <c r="R1907" s="184">
        <v>28.3584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44440</v>
      </c>
      <c r="E1908" s="184">
        <v>105.1421</v>
      </c>
      <c r="F1908" s="184">
        <v>0.18779999999999999</v>
      </c>
      <c r="G1908" s="184">
        <v>2.9051</v>
      </c>
      <c r="H1908" s="184">
        <v>3.4056999999999999</v>
      </c>
      <c r="I1908" s="184">
        <v>2.4171</v>
      </c>
      <c r="J1908" s="184">
        <v>5.1318000000000001</v>
      </c>
      <c r="K1908" s="184">
        <v>12.407400000000001</v>
      </c>
      <c r="L1908" s="184">
        <v>19.323599999999999</v>
      </c>
      <c r="M1908" s="184">
        <v>36.496400000000001</v>
      </c>
      <c r="N1908" s="184">
        <v>57.889699999999998</v>
      </c>
      <c r="O1908" s="184">
        <v>16.073499999999999</v>
      </c>
      <c r="P1908" s="184">
        <v>15.2431</v>
      </c>
      <c r="Q1908" s="184">
        <v>14.5604</v>
      </c>
      <c r="R1908" s="184">
        <v>31.3779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44440</v>
      </c>
      <c r="E1909" s="184">
        <v>98.760499999999993</v>
      </c>
      <c r="F1909" s="184">
        <v>0.18579999999999999</v>
      </c>
      <c r="G1909" s="184">
        <v>2.8955000000000002</v>
      </c>
      <c r="H1909" s="184">
        <v>3.3917000000000002</v>
      </c>
      <c r="I1909" s="184">
        <v>2.3893</v>
      </c>
      <c r="J1909" s="184">
        <v>5.0625</v>
      </c>
      <c r="K1909" s="184">
        <v>12.209099999999999</v>
      </c>
      <c r="L1909" s="184">
        <v>18.900300000000001</v>
      </c>
      <c r="M1909" s="184">
        <v>35.787799999999997</v>
      </c>
      <c r="N1909" s="184">
        <v>56.811700000000002</v>
      </c>
      <c r="O1909" s="184">
        <v>15.297499999999999</v>
      </c>
      <c r="P1909" s="184">
        <v>14.4336</v>
      </c>
      <c r="Q1909" s="184">
        <v>15.256399999999999</v>
      </c>
      <c r="R1909" s="184">
        <v>30.5169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-2.2666666666667316E-4</v>
      </c>
      <c r="G1910" s="186">
        <v>2.4209799999999997</v>
      </c>
      <c r="H1910" s="186">
        <v>2.9771099999999993</v>
      </c>
      <c r="I1910" s="186">
        <v>1.9614333333333329</v>
      </c>
      <c r="J1910" s="186">
        <v>3.6783899999999998</v>
      </c>
      <c r="K1910" s="186">
        <v>10.624753333333333</v>
      </c>
      <c r="L1910" s="186">
        <v>18.578053333333333</v>
      </c>
      <c r="M1910" s="186">
        <v>38.350035714285717</v>
      </c>
      <c r="N1910" s="186">
        <v>58.600496428571432</v>
      </c>
      <c r="O1910" s="186">
        <v>12.724050000000002</v>
      </c>
      <c r="P1910" s="186">
        <v>13.329520833333335</v>
      </c>
      <c r="Q1910" s="186">
        <v>17.277710000000003</v>
      </c>
      <c r="R1910" s="186">
        <v>28.05861071428571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6.7949999999999997E-2</v>
      </c>
      <c r="G1911" s="186">
        <v>2.6103000000000001</v>
      </c>
      <c r="H1911" s="186">
        <v>3.1452</v>
      </c>
      <c r="I1911" s="186">
        <v>2.1133499999999996</v>
      </c>
      <c r="J1911" s="186">
        <v>3.8526499999999997</v>
      </c>
      <c r="K1911" s="186">
        <v>11.169550000000001</v>
      </c>
      <c r="L1911" s="186">
        <v>18.299500000000002</v>
      </c>
      <c r="M1911" s="186">
        <v>37.566249999999997</v>
      </c>
      <c r="N1911" s="186">
        <v>57.120450000000005</v>
      </c>
      <c r="O1911" s="186">
        <v>13.180800000000001</v>
      </c>
      <c r="P1911" s="186">
        <v>13.9148</v>
      </c>
      <c r="Q1911" s="186">
        <v>16.55735</v>
      </c>
      <c r="R1911" s="186">
        <v>28.535499999999999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44440</v>
      </c>
      <c r="C8" s="65">
        <f>VLOOKUP($A8,'Return Data'!$B$7:$R$2843,4,0)</f>
        <v>30.041499999999999</v>
      </c>
      <c r="D8" s="65">
        <f>VLOOKUP($A8,'Return Data'!$B$7:$R$2843,10,0)</f>
        <v>10.2805</v>
      </c>
      <c r="E8" s="66">
        <f t="shared" ref="E8:E16" si="0">RANK(D8,D$8:D$16,0)</f>
        <v>1</v>
      </c>
      <c r="F8" s="65">
        <f>VLOOKUP($A8,'Return Data'!$B$7:$R$2843,11,0)</f>
        <v>16.909800000000001</v>
      </c>
      <c r="G8" s="66">
        <f t="shared" ref="G8:G16" si="1">RANK(F8,F$8:F$16,0)</f>
        <v>2</v>
      </c>
      <c r="H8" s="65">
        <f>VLOOKUP($A8,'Return Data'!$B$7:$R$2843,12,0)</f>
        <v>24.088200000000001</v>
      </c>
      <c r="I8" s="66">
        <f t="shared" ref="I8:I16" si="2">RANK(H8,H$8:H$16,0)</f>
        <v>4</v>
      </c>
      <c r="J8" s="65">
        <f>VLOOKUP($A8,'Return Data'!$B$7:$R$2843,13,0)</f>
        <v>37.782899999999998</v>
      </c>
      <c r="K8" s="66">
        <f t="shared" ref="K8:K16" si="3">RANK(J8,J$8:J$16,0)</f>
        <v>3</v>
      </c>
      <c r="L8" s="65">
        <f>VLOOKUP($A8,'Return Data'!$B$7:$R$2843,17,0)</f>
        <v>23.352599999999999</v>
      </c>
      <c r="M8" s="66">
        <f t="shared" ref="M8:M14" si="4">RANK(L8,L$8:L$16,0)</f>
        <v>2</v>
      </c>
      <c r="N8" s="65">
        <f>VLOOKUP($A8,'Return Data'!$B$7:$R$2843,14,0)</f>
        <v>15.2136</v>
      </c>
      <c r="O8" s="66">
        <f t="shared" ref="O8:O14" si="5">RANK(N8,N$8:N$16,0)</f>
        <v>2</v>
      </c>
      <c r="P8" s="65">
        <f>VLOOKUP($A8,'Return Data'!$B$7:$R$2843,15,0)</f>
        <v>12.4262</v>
      </c>
      <c r="Q8" s="66">
        <f t="shared" ref="Q8:Q14" si="6">RANK(P8,P$8:P$16,0)</f>
        <v>3</v>
      </c>
      <c r="R8" s="65">
        <f>VLOOKUP($A8,'Return Data'!$B$7:$R$2843,16,0)</f>
        <v>10.4841</v>
      </c>
      <c r="S8" s="67">
        <f t="shared" ref="S8:S16" si="7">RANK(R8,R$8:R$16,0)</f>
        <v>4</v>
      </c>
    </row>
    <row r="9" spans="1:20" x14ac:dyDescent="0.3">
      <c r="A9" s="63" t="s">
        <v>1244</v>
      </c>
      <c r="B9" s="64">
        <f>VLOOKUP($A9,'Return Data'!$B$7:$R$2843,3,0)</f>
        <v>44440</v>
      </c>
      <c r="C9" s="65">
        <f>VLOOKUP($A9,'Return Data'!$B$7:$R$2843,4,0)</f>
        <v>46.542999999999999</v>
      </c>
      <c r="D9" s="65">
        <f>VLOOKUP($A9,'Return Data'!$B$7:$R$2843,10,0)</f>
        <v>6.9610000000000003</v>
      </c>
      <c r="E9" s="66">
        <f t="shared" si="0"/>
        <v>6</v>
      </c>
      <c r="F9" s="65">
        <f>VLOOKUP($A9,'Return Data'!$B$7:$R$2843,11,0)</f>
        <v>13.350899999999999</v>
      </c>
      <c r="G9" s="66">
        <f t="shared" si="1"/>
        <v>4</v>
      </c>
      <c r="H9" s="65">
        <f>VLOOKUP($A9,'Return Data'!$B$7:$R$2843,12,0)</f>
        <v>23.1296</v>
      </c>
      <c r="I9" s="66">
        <f t="shared" si="2"/>
        <v>5</v>
      </c>
      <c r="J9" s="65">
        <f>VLOOKUP($A9,'Return Data'!$B$7:$R$2843,13,0)</f>
        <v>30.252099999999999</v>
      </c>
      <c r="K9" s="66">
        <f t="shared" si="3"/>
        <v>6</v>
      </c>
      <c r="L9" s="65">
        <f>VLOOKUP($A9,'Return Data'!$B$7:$R$2843,17,0)</f>
        <v>22.0456</v>
      </c>
      <c r="M9" s="66">
        <f t="shared" si="4"/>
        <v>4</v>
      </c>
      <c r="N9" s="65">
        <f>VLOOKUP($A9,'Return Data'!$B$7:$R$2843,14,0)</f>
        <v>12.85</v>
      </c>
      <c r="O9" s="66">
        <f t="shared" si="5"/>
        <v>4</v>
      </c>
      <c r="P9" s="65">
        <f>VLOOKUP($A9,'Return Data'!$B$7:$R$2843,15,0)</f>
        <v>10.986700000000001</v>
      </c>
      <c r="Q9" s="66">
        <f t="shared" si="6"/>
        <v>4</v>
      </c>
      <c r="R9" s="65">
        <f>VLOOKUP($A9,'Return Data'!$B$7:$R$2843,16,0)</f>
        <v>10.053900000000001</v>
      </c>
      <c r="S9" s="67">
        <f t="shared" si="7"/>
        <v>6</v>
      </c>
    </row>
    <row r="10" spans="1:20" x14ac:dyDescent="0.3">
      <c r="A10" s="63" t="s">
        <v>1246</v>
      </c>
      <c r="B10" s="64">
        <f>VLOOKUP($A10,'Return Data'!$B$7:$R$2843,3,0)</f>
        <v>44440</v>
      </c>
      <c r="C10" s="65">
        <f>VLOOKUP($A10,'Return Data'!$B$7:$R$2843,4,0)</f>
        <v>386.18729999999999</v>
      </c>
      <c r="D10" s="65">
        <f>VLOOKUP($A10,'Return Data'!$B$7:$R$2843,10,0)</f>
        <v>7.4259000000000004</v>
      </c>
      <c r="E10" s="66">
        <f t="shared" si="0"/>
        <v>5</v>
      </c>
      <c r="F10" s="65">
        <f>VLOOKUP($A10,'Return Data'!$B$7:$R$2843,11,0)</f>
        <v>14.464700000000001</v>
      </c>
      <c r="G10" s="66">
        <f t="shared" si="1"/>
        <v>3</v>
      </c>
      <c r="H10" s="65">
        <f>VLOOKUP($A10,'Return Data'!$B$7:$R$2843,12,0)</f>
        <v>35.485999999999997</v>
      </c>
      <c r="I10" s="66">
        <f t="shared" si="2"/>
        <v>2</v>
      </c>
      <c r="J10" s="65">
        <f>VLOOKUP($A10,'Return Data'!$B$7:$R$2843,13,0)</f>
        <v>41.158999999999999</v>
      </c>
      <c r="K10" s="66">
        <f t="shared" si="3"/>
        <v>2</v>
      </c>
      <c r="L10" s="65">
        <f>VLOOKUP($A10,'Return Data'!$B$7:$R$2843,17,0)</f>
        <v>22.107199999999999</v>
      </c>
      <c r="M10" s="66">
        <f t="shared" si="4"/>
        <v>3</v>
      </c>
      <c r="N10" s="65">
        <f>VLOOKUP($A10,'Return Data'!$B$7:$R$2843,14,0)</f>
        <v>13.536300000000001</v>
      </c>
      <c r="O10" s="66">
        <f t="shared" si="5"/>
        <v>3</v>
      </c>
      <c r="P10" s="65">
        <f>VLOOKUP($A10,'Return Data'!$B$7:$R$2843,15,0)</f>
        <v>13.210599999999999</v>
      </c>
      <c r="Q10" s="66">
        <f t="shared" si="6"/>
        <v>2</v>
      </c>
      <c r="R10" s="65">
        <f>VLOOKUP($A10,'Return Data'!$B$7:$R$2843,16,0)</f>
        <v>21.3901</v>
      </c>
      <c r="S10" s="67">
        <f t="shared" si="7"/>
        <v>2</v>
      </c>
    </row>
    <row r="11" spans="1:20" x14ac:dyDescent="0.3">
      <c r="A11" s="63" t="s">
        <v>2023</v>
      </c>
      <c r="B11" s="64">
        <f>VLOOKUP($A11,'Return Data'!$B$7:$R$2843,3,0)</f>
        <v>44440</v>
      </c>
      <c r="C11" s="65">
        <f>VLOOKUP($A11,'Return Data'!$B$7:$R$2843,4,0)</f>
        <v>24.567900000000002</v>
      </c>
      <c r="D11" s="65">
        <f>VLOOKUP($A11,'Return Data'!$B$7:$R$2843,10,0)</f>
        <v>7.5209999999999999</v>
      </c>
      <c r="E11" s="66">
        <f t="shared" si="0"/>
        <v>4</v>
      </c>
      <c r="F11" s="65">
        <f>VLOOKUP($A11,'Return Data'!$B$7:$R$2843,11,0)</f>
        <v>12.859299999999999</v>
      </c>
      <c r="G11" s="66">
        <f t="shared" si="1"/>
        <v>6</v>
      </c>
      <c r="H11" s="65">
        <f>VLOOKUP($A11,'Return Data'!$B$7:$R$2843,12,0)</f>
        <v>19.7546</v>
      </c>
      <c r="I11" s="66">
        <f t="shared" si="2"/>
        <v>6</v>
      </c>
      <c r="J11" s="65">
        <f>VLOOKUP($A11,'Return Data'!$B$7:$R$2843,13,0)</f>
        <v>31.071400000000001</v>
      </c>
      <c r="K11" s="66">
        <f t="shared" si="3"/>
        <v>5</v>
      </c>
      <c r="L11" s="65">
        <f>VLOOKUP($A11,'Return Data'!$B$7:$R$2843,17,0)</f>
        <v>17.756</v>
      </c>
      <c r="M11" s="66">
        <f t="shared" si="4"/>
        <v>5</v>
      </c>
      <c r="N11" s="65">
        <f>VLOOKUP($A11,'Return Data'!$B$7:$R$2843,14,0)</f>
        <v>12.043100000000001</v>
      </c>
      <c r="O11" s="66">
        <f t="shared" si="5"/>
        <v>5</v>
      </c>
      <c r="P11" s="65">
        <f>VLOOKUP($A11,'Return Data'!$B$7:$R$2843,15,0)</f>
        <v>9.1377000000000006</v>
      </c>
      <c r="Q11" s="66">
        <f t="shared" si="6"/>
        <v>6</v>
      </c>
      <c r="R11" s="65">
        <f>VLOOKUP($A11,'Return Data'!$B$7:$R$2843,16,0)</f>
        <v>9.0124999999999993</v>
      </c>
      <c r="S11" s="67">
        <f t="shared" si="7"/>
        <v>8</v>
      </c>
    </row>
    <row r="12" spans="1:20" x14ac:dyDescent="0.3">
      <c r="A12" s="63" t="s">
        <v>1248</v>
      </c>
      <c r="B12" s="64">
        <f>VLOOKUP($A12,'Return Data'!$B$7:$R$2843,3,0)</f>
        <v>44440</v>
      </c>
      <c r="C12" s="65">
        <f>VLOOKUP($A12,'Return Data'!$B$7:$R$2843,4,0)</f>
        <v>71.373400000000004</v>
      </c>
      <c r="D12" s="65">
        <f>VLOOKUP($A12,'Return Data'!$B$7:$R$2843,10,0)</f>
        <v>5.6226000000000003</v>
      </c>
      <c r="E12" s="66">
        <f t="shared" si="0"/>
        <v>8</v>
      </c>
      <c r="F12" s="65">
        <f>VLOOKUP($A12,'Return Data'!$B$7:$R$2843,11,0)</f>
        <v>33.838299999999997</v>
      </c>
      <c r="G12" s="66">
        <f t="shared" si="1"/>
        <v>1</v>
      </c>
      <c r="H12" s="65">
        <f>VLOOKUP($A12,'Return Data'!$B$7:$R$2843,12,0)</f>
        <v>46.313000000000002</v>
      </c>
      <c r="I12" s="66">
        <f t="shared" si="2"/>
        <v>1</v>
      </c>
      <c r="J12" s="65">
        <f>VLOOKUP($A12,'Return Data'!$B$7:$R$2843,13,0)</f>
        <v>56.874600000000001</v>
      </c>
      <c r="K12" s="66">
        <f t="shared" si="3"/>
        <v>1</v>
      </c>
      <c r="L12" s="65">
        <f>VLOOKUP($A12,'Return Data'!$B$7:$R$2843,17,0)</f>
        <v>36.876100000000001</v>
      </c>
      <c r="M12" s="66">
        <f t="shared" si="4"/>
        <v>1</v>
      </c>
      <c r="N12" s="65">
        <f>VLOOKUP($A12,'Return Data'!$B$7:$R$2843,14,0)</f>
        <v>27.128900000000002</v>
      </c>
      <c r="O12" s="66">
        <f t="shared" si="5"/>
        <v>1</v>
      </c>
      <c r="P12" s="65">
        <f>VLOOKUP($A12,'Return Data'!$B$7:$R$2843,15,0)</f>
        <v>17.045500000000001</v>
      </c>
      <c r="Q12" s="66">
        <f t="shared" si="6"/>
        <v>1</v>
      </c>
      <c r="R12" s="65">
        <f>VLOOKUP($A12,'Return Data'!$B$7:$R$2843,16,0)</f>
        <v>10.0793</v>
      </c>
      <c r="S12" s="67">
        <f t="shared" si="7"/>
        <v>5</v>
      </c>
    </row>
    <row r="13" spans="1:20" x14ac:dyDescent="0.3">
      <c r="A13" s="63" t="s">
        <v>1604</v>
      </c>
      <c r="B13" s="64">
        <f>VLOOKUP($A13,'Return Data'!$B$7:$R$2843,3,0)</f>
        <v>44440</v>
      </c>
      <c r="C13" s="65">
        <f>VLOOKUP($A13,'Return Data'!$B$7:$R$2843,4,0)</f>
        <v>23.1005</v>
      </c>
      <c r="D13" s="65">
        <f>VLOOKUP($A13,'Return Data'!$B$7:$R$2843,10,0)</f>
        <v>8.0786999999999995</v>
      </c>
      <c r="E13" s="66">
        <f t="shared" si="0"/>
        <v>2</v>
      </c>
      <c r="F13" s="65">
        <f>VLOOKUP($A13,'Return Data'!$B$7:$R$2843,11,0)</f>
        <v>10.5974</v>
      </c>
      <c r="G13" s="66">
        <f t="shared" si="1"/>
        <v>7</v>
      </c>
      <c r="H13" s="65">
        <f>VLOOKUP($A13,'Return Data'!$B$7:$R$2843,12,0)</f>
        <v>11.3514</v>
      </c>
      <c r="I13" s="66">
        <f t="shared" si="2"/>
        <v>9</v>
      </c>
      <c r="J13" s="65">
        <f>VLOOKUP($A13,'Return Data'!$B$7:$R$2843,13,0)</f>
        <v>12.8444</v>
      </c>
      <c r="K13" s="66">
        <f t="shared" si="3"/>
        <v>9</v>
      </c>
      <c r="L13" s="65">
        <f>VLOOKUP($A13,'Return Data'!$B$7:$R$2843,17,0)</f>
        <v>11.0946</v>
      </c>
      <c r="M13" s="66">
        <f t="shared" si="4"/>
        <v>8</v>
      </c>
      <c r="N13" s="65">
        <f>VLOOKUP($A13,'Return Data'!$B$7:$R$2843,14,0)</f>
        <v>9.2059999999999995</v>
      </c>
      <c r="O13" s="66">
        <f t="shared" si="5"/>
        <v>7</v>
      </c>
      <c r="P13" s="65">
        <f>VLOOKUP($A13,'Return Data'!$B$7:$R$2843,15,0)</f>
        <v>8.3567999999999998</v>
      </c>
      <c r="Q13" s="66">
        <f t="shared" si="6"/>
        <v>7</v>
      </c>
      <c r="R13" s="65">
        <f>VLOOKUP($A13,'Return Data'!$B$7:$R$2843,16,0)</f>
        <v>9.5279000000000007</v>
      </c>
      <c r="S13" s="67">
        <f t="shared" si="7"/>
        <v>7</v>
      </c>
    </row>
    <row r="14" spans="1:20" x14ac:dyDescent="0.3">
      <c r="A14" s="63" t="s">
        <v>1251</v>
      </c>
      <c r="B14" s="64">
        <f>VLOOKUP($A14,'Return Data'!$B$7:$R$2843,3,0)</f>
        <v>44440</v>
      </c>
      <c r="C14" s="65">
        <f>VLOOKUP($A14,'Return Data'!$B$7:$R$2843,4,0)</f>
        <v>36.554900000000004</v>
      </c>
      <c r="D14" s="65">
        <f>VLOOKUP($A14,'Return Data'!$B$7:$R$2843,10,0)</f>
        <v>4.3052000000000001</v>
      </c>
      <c r="E14" s="66">
        <f t="shared" si="0"/>
        <v>9</v>
      </c>
      <c r="F14" s="65">
        <f>VLOOKUP($A14,'Return Data'!$B$7:$R$2843,11,0)</f>
        <v>9.9733000000000001</v>
      </c>
      <c r="G14" s="66">
        <f t="shared" si="1"/>
        <v>8</v>
      </c>
      <c r="H14" s="65">
        <f>VLOOKUP($A14,'Return Data'!$B$7:$R$2843,12,0)</f>
        <v>15.285299999999999</v>
      </c>
      <c r="I14" s="66">
        <f t="shared" si="2"/>
        <v>7</v>
      </c>
      <c r="J14" s="65">
        <f>VLOOKUP($A14,'Return Data'!$B$7:$R$2843,13,0)</f>
        <v>19.663</v>
      </c>
      <c r="K14" s="66">
        <f t="shared" si="3"/>
        <v>8</v>
      </c>
      <c r="L14" s="65">
        <f>VLOOKUP($A14,'Return Data'!$B$7:$R$2843,17,0)</f>
        <v>14.625400000000001</v>
      </c>
      <c r="M14" s="66">
        <f t="shared" si="4"/>
        <v>6</v>
      </c>
      <c r="N14" s="65">
        <f>VLOOKUP($A14,'Return Data'!$B$7:$R$2843,14,0)</f>
        <v>11.979900000000001</v>
      </c>
      <c r="O14" s="66">
        <f t="shared" si="5"/>
        <v>6</v>
      </c>
      <c r="P14" s="65">
        <f>VLOOKUP($A14,'Return Data'!$B$7:$R$2843,15,0)</f>
        <v>9.5672999999999995</v>
      </c>
      <c r="Q14" s="66">
        <f t="shared" si="6"/>
        <v>5</v>
      </c>
      <c r="R14" s="65">
        <f>VLOOKUP($A14,'Return Data'!$B$7:$R$2843,16,0)</f>
        <v>8.57</v>
      </c>
      <c r="S14" s="67">
        <f t="shared" si="7"/>
        <v>9</v>
      </c>
    </row>
    <row r="15" spans="1:20" x14ac:dyDescent="0.3">
      <c r="A15" s="63" t="s">
        <v>1253</v>
      </c>
      <c r="B15" s="64">
        <f>VLOOKUP($A15,'Return Data'!$B$7:$R$2843,3,0)</f>
        <v>44440</v>
      </c>
      <c r="C15" s="65">
        <f>VLOOKUP($A15,'Return Data'!$B$7:$R$2843,4,0)</f>
        <v>14.9702</v>
      </c>
      <c r="D15" s="65">
        <f>VLOOKUP($A15,'Return Data'!$B$7:$R$2843,10,0)</f>
        <v>7.5321999999999996</v>
      </c>
      <c r="E15" s="66">
        <f t="shared" si="0"/>
        <v>3</v>
      </c>
      <c r="F15" s="65">
        <f>VLOOKUP($A15,'Return Data'!$B$7:$R$2843,11,0)</f>
        <v>13.055999999999999</v>
      </c>
      <c r="G15" s="66">
        <f t="shared" si="1"/>
        <v>5</v>
      </c>
      <c r="H15" s="65">
        <f>VLOOKUP($A15,'Return Data'!$B$7:$R$2843,12,0)</f>
        <v>25.3093</v>
      </c>
      <c r="I15" s="66">
        <f t="shared" si="2"/>
        <v>3</v>
      </c>
      <c r="J15" s="65">
        <f>VLOOKUP($A15,'Return Data'!$B$7:$R$2843,13,0)</f>
        <v>37.363999999999997</v>
      </c>
      <c r="K15" s="66">
        <f t="shared" si="3"/>
        <v>4</v>
      </c>
      <c r="L15" s="65"/>
      <c r="M15" s="66"/>
      <c r="N15" s="65"/>
      <c r="O15" s="66"/>
      <c r="P15" s="65"/>
      <c r="Q15" s="66"/>
      <c r="R15" s="65">
        <f>VLOOKUP($A15,'Return Data'!$B$7:$R$2843,16,0)</f>
        <v>30.9602</v>
      </c>
      <c r="S15" s="67">
        <f t="shared" si="7"/>
        <v>1</v>
      </c>
    </row>
    <row r="16" spans="1:20" x14ac:dyDescent="0.3">
      <c r="A16" s="63" t="s">
        <v>1255</v>
      </c>
      <c r="B16" s="64">
        <f>VLOOKUP($A16,'Return Data'!$B$7:$R$2843,3,0)</f>
        <v>44440</v>
      </c>
      <c r="C16" s="65">
        <f>VLOOKUP($A16,'Return Data'!$B$7:$R$2843,4,0)</f>
        <v>43.569299999999998</v>
      </c>
      <c r="D16" s="65">
        <f>VLOOKUP($A16,'Return Data'!$B$7:$R$2843,10,0)</f>
        <v>5.7358000000000002</v>
      </c>
      <c r="E16" s="66">
        <f t="shared" si="0"/>
        <v>7</v>
      </c>
      <c r="F16" s="65">
        <f>VLOOKUP($A16,'Return Data'!$B$7:$R$2843,11,0)</f>
        <v>8.7891999999999992</v>
      </c>
      <c r="G16" s="66">
        <f t="shared" si="1"/>
        <v>9</v>
      </c>
      <c r="H16" s="65">
        <f>VLOOKUP($A16,'Return Data'!$B$7:$R$2843,12,0)</f>
        <v>14.2906</v>
      </c>
      <c r="I16" s="66">
        <f t="shared" si="2"/>
        <v>8</v>
      </c>
      <c r="J16" s="65">
        <f>VLOOKUP($A16,'Return Data'!$B$7:$R$2843,13,0)</f>
        <v>20.370200000000001</v>
      </c>
      <c r="K16" s="66">
        <f t="shared" si="3"/>
        <v>7</v>
      </c>
      <c r="L16" s="65">
        <f>VLOOKUP($A16,'Return Data'!$B$7:$R$2843,17,0)</f>
        <v>14.254099999999999</v>
      </c>
      <c r="M16" s="66">
        <f>RANK(L16,L$8:L$16,0)</f>
        <v>7</v>
      </c>
      <c r="N16" s="65">
        <f>VLOOKUP($A16,'Return Data'!$B$7:$R$2843,14,0)</f>
        <v>8.1654</v>
      </c>
      <c r="O16" s="66">
        <f>RANK(N16,N$8:N$16,0)</f>
        <v>8</v>
      </c>
      <c r="P16" s="65">
        <f>VLOOKUP($A16,'Return Data'!$B$7:$R$2843,15,0)</f>
        <v>7.9683999999999999</v>
      </c>
      <c r="Q16" s="66">
        <f>RANK(P16,P$8:P$16,0)</f>
        <v>8</v>
      </c>
      <c r="R16" s="65">
        <f>VLOOKUP($A16,'Return Data'!$B$7:$R$2843,16,0)</f>
        <v>12.2715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7.0514333333333319</v>
      </c>
      <c r="E18" s="74"/>
      <c r="F18" s="75">
        <f>AVERAGE(F8:F16)</f>
        <v>14.870988888888888</v>
      </c>
      <c r="G18" s="74"/>
      <c r="H18" s="75">
        <f>AVERAGE(H8:H16)</f>
        <v>23.88977777777778</v>
      </c>
      <c r="I18" s="74"/>
      <c r="J18" s="75">
        <f>AVERAGE(J8:J16)</f>
        <v>31.931288888888886</v>
      </c>
      <c r="K18" s="74"/>
      <c r="L18" s="75">
        <f>AVERAGE(L8:L16)</f>
        <v>20.263950000000001</v>
      </c>
      <c r="M18" s="74"/>
      <c r="N18" s="75">
        <f>AVERAGE(N8:N16)</f>
        <v>13.765400000000003</v>
      </c>
      <c r="O18" s="74"/>
      <c r="P18" s="75">
        <f>AVERAGE(P8:P16)</f>
        <v>11.087400000000001</v>
      </c>
      <c r="Q18" s="74"/>
      <c r="R18" s="75">
        <f>AVERAGE(R8:R16)</f>
        <v>13.594388888888892</v>
      </c>
      <c r="S18" s="76"/>
    </row>
    <row r="19" spans="1:19" x14ac:dyDescent="0.3">
      <c r="A19" s="73" t="s">
        <v>28</v>
      </c>
      <c r="B19" s="74"/>
      <c r="C19" s="74"/>
      <c r="D19" s="75">
        <f>MIN(D8:D16)</f>
        <v>4.3052000000000001</v>
      </c>
      <c r="E19" s="74"/>
      <c r="F19" s="75">
        <f>MIN(F8:F16)</f>
        <v>8.7891999999999992</v>
      </c>
      <c r="G19" s="74"/>
      <c r="H19" s="75">
        <f>MIN(H8:H16)</f>
        <v>11.3514</v>
      </c>
      <c r="I19" s="74"/>
      <c r="J19" s="75">
        <f>MIN(J8:J16)</f>
        <v>12.8444</v>
      </c>
      <c r="K19" s="74"/>
      <c r="L19" s="75">
        <f>MIN(L8:L16)</f>
        <v>11.0946</v>
      </c>
      <c r="M19" s="74"/>
      <c r="N19" s="75">
        <f>MIN(N8:N16)</f>
        <v>8.1654</v>
      </c>
      <c r="O19" s="74"/>
      <c r="P19" s="75">
        <f>MIN(P8:P16)</f>
        <v>7.9683999999999999</v>
      </c>
      <c r="Q19" s="74"/>
      <c r="R19" s="75">
        <f>MIN(R8:R16)</f>
        <v>8.57</v>
      </c>
      <c r="S19" s="76"/>
    </row>
    <row r="20" spans="1:19" ht="15" thickBot="1" x14ac:dyDescent="0.35">
      <c r="A20" s="77" t="s">
        <v>29</v>
      </c>
      <c r="B20" s="78"/>
      <c r="C20" s="78"/>
      <c r="D20" s="79">
        <f>MAX(D8:D16)</f>
        <v>10.2805</v>
      </c>
      <c r="E20" s="78"/>
      <c r="F20" s="79">
        <f>MAX(F8:F16)</f>
        <v>33.838299999999997</v>
      </c>
      <c r="G20" s="78"/>
      <c r="H20" s="79">
        <f>MAX(H8:H16)</f>
        <v>46.313000000000002</v>
      </c>
      <c r="I20" s="78"/>
      <c r="J20" s="79">
        <f>MAX(J8:J16)</f>
        <v>56.874600000000001</v>
      </c>
      <c r="K20" s="78"/>
      <c r="L20" s="79">
        <f>MAX(L8:L16)</f>
        <v>36.876100000000001</v>
      </c>
      <c r="M20" s="78"/>
      <c r="N20" s="79">
        <f>MAX(N8:N16)</f>
        <v>27.128900000000002</v>
      </c>
      <c r="O20" s="78"/>
      <c r="P20" s="79">
        <f>MAX(P8:P16)</f>
        <v>17.045500000000001</v>
      </c>
      <c r="Q20" s="78"/>
      <c r="R20" s="79">
        <f>MAX(R8:R16)</f>
        <v>30.9602</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44440</v>
      </c>
      <c r="C8" s="65">
        <f>VLOOKUP($A8,'Return Data'!$B$7:$R$2843,4,0)</f>
        <v>78.52</v>
      </c>
      <c r="D8" s="65">
        <f>VLOOKUP($A8,'Return Data'!$B$7:$R$2843,10,0)</f>
        <v>5.8792</v>
      </c>
      <c r="E8" s="66">
        <f t="shared" ref="E8:E17" si="0">RANK(D8,D$8:D$17,0)</f>
        <v>4</v>
      </c>
      <c r="F8" s="65">
        <f>VLOOKUP($A8,'Return Data'!$B$7:$R$2843,11,0)</f>
        <v>11.123699999999999</v>
      </c>
      <c r="G8" s="66">
        <f t="shared" ref="G8:G14" si="1">RANK(F8,F$8:F$17,0)</f>
        <v>3</v>
      </c>
      <c r="H8" s="65">
        <f>VLOOKUP($A8,'Return Data'!$B$7:$R$2843,12,0)</f>
        <v>17.211500000000001</v>
      </c>
      <c r="I8" s="66">
        <f t="shared" ref="I8:I14" si="2">RANK(H8,H$8:H$17,0)</f>
        <v>6</v>
      </c>
      <c r="J8" s="65">
        <f>VLOOKUP($A8,'Return Data'!$B$7:$R$2843,13,0)</f>
        <v>29.914000000000001</v>
      </c>
      <c r="K8" s="66">
        <f t="shared" ref="K8" si="3">RANK(J8,J$8:J$17,0)</f>
        <v>2</v>
      </c>
      <c r="L8" s="65">
        <f>VLOOKUP($A8,'Return Data'!$B$7:$R$2843,17,0)</f>
        <v>19.105899999999998</v>
      </c>
      <c r="M8" s="66">
        <f t="shared" ref="M8" si="4">RANK(L8,L$8:L$17,0)</f>
        <v>3</v>
      </c>
      <c r="N8" s="65">
        <f>VLOOKUP($A8,'Return Data'!$B$7:$R$2843,14,0)</f>
        <v>12.966699999999999</v>
      </c>
      <c r="O8" s="66">
        <f t="shared" ref="O8" si="5">RANK(N8,N$8:N$17,0)</f>
        <v>2</v>
      </c>
      <c r="P8" s="65">
        <f>VLOOKUP($A8,'Return Data'!$B$7:$R$2843,15,0)</f>
        <v>11.765499999999999</v>
      </c>
      <c r="Q8" s="66">
        <f t="shared" ref="Q8" si="6">RANK(P8,P$8:P$17,0)</f>
        <v>3</v>
      </c>
      <c r="R8" s="65">
        <f>VLOOKUP($A8,'Return Data'!$B$7:$R$2843,16,0)</f>
        <v>12.923500000000001</v>
      </c>
      <c r="S8" s="67">
        <f t="shared" ref="S8:S17" si="7">RANK(R8,R$8:R$17,0)</f>
        <v>7</v>
      </c>
    </row>
    <row r="9" spans="1:20" x14ac:dyDescent="0.3">
      <c r="A9" s="63" t="s">
        <v>546</v>
      </c>
      <c r="B9" s="64">
        <f>VLOOKUP($A9,'Return Data'!$B$7:$R$2843,3,0)</f>
        <v>44440</v>
      </c>
      <c r="C9" s="65">
        <f>VLOOKUP($A9,'Return Data'!$B$7:$R$2843,4,0)</f>
        <v>280.24700000000001</v>
      </c>
      <c r="D9" s="65">
        <f>VLOOKUP($A9,'Return Data'!$B$7:$R$2843,10,0)</f>
        <v>4.7855999999999996</v>
      </c>
      <c r="E9" s="66">
        <f t="shared" si="0"/>
        <v>7</v>
      </c>
      <c r="F9" s="65">
        <f>VLOOKUP($A9,'Return Data'!$B$7:$R$2843,11,0)</f>
        <v>9.7844999999999995</v>
      </c>
      <c r="G9" s="66">
        <f t="shared" si="1"/>
        <v>6</v>
      </c>
      <c r="H9" s="65">
        <f>VLOOKUP($A9,'Return Data'!$B$7:$R$2843,12,0)</f>
        <v>31.39</v>
      </c>
      <c r="I9" s="66">
        <f t="shared" si="2"/>
        <v>1</v>
      </c>
      <c r="J9" s="65">
        <f>VLOOKUP($A9,'Return Data'!$B$7:$R$2843,13,0)</f>
        <v>44.032499999999999</v>
      </c>
      <c r="K9" s="66">
        <f t="shared" ref="K9:K17" si="8">RANK(J9,J$8:J$17,0)</f>
        <v>1</v>
      </c>
      <c r="L9" s="65">
        <f>VLOOKUP($A9,'Return Data'!$B$7:$R$2843,17,0)</f>
        <v>19.456900000000001</v>
      </c>
      <c r="M9" s="66">
        <f t="shared" ref="M9:M17" si="9">RANK(L9,L$8:L$17,0)</f>
        <v>2</v>
      </c>
      <c r="N9" s="65">
        <f>VLOOKUP($A9,'Return Data'!$B$7:$R$2843,14,0)</f>
        <v>11.6579</v>
      </c>
      <c r="O9" s="66">
        <f t="shared" ref="O9:O17" si="10">RANK(N9,N$8:N$17,0)</f>
        <v>5</v>
      </c>
      <c r="P9" s="65">
        <f>VLOOKUP($A9,'Return Data'!$B$7:$R$2843,15,0)</f>
        <v>12.4815</v>
      </c>
      <c r="Q9" s="66">
        <f t="shared" ref="Q9:Q14" si="11">RANK(P9,P$8:P$17,0)</f>
        <v>1</v>
      </c>
      <c r="R9" s="65">
        <f>VLOOKUP($A9,'Return Data'!$B$7:$R$2843,16,0)</f>
        <v>14.1303</v>
      </c>
      <c r="S9" s="67">
        <f t="shared" si="7"/>
        <v>3</v>
      </c>
    </row>
    <row r="10" spans="1:20" x14ac:dyDescent="0.3">
      <c r="A10" s="63" t="s">
        <v>548</v>
      </c>
      <c r="B10" s="64">
        <f>VLOOKUP($A10,'Return Data'!$B$7:$R$2843,3,0)</f>
        <v>44440</v>
      </c>
      <c r="C10" s="65">
        <f>VLOOKUP($A10,'Return Data'!$B$7:$R$2843,4,0)</f>
        <v>52.02</v>
      </c>
      <c r="D10" s="65">
        <f>VLOOKUP($A10,'Return Data'!$B$7:$R$2843,10,0)</f>
        <v>4.4997999999999996</v>
      </c>
      <c r="E10" s="66">
        <f t="shared" si="0"/>
        <v>9</v>
      </c>
      <c r="F10" s="65">
        <f>VLOOKUP($A10,'Return Data'!$B$7:$R$2843,11,0)</f>
        <v>7.8357999999999999</v>
      </c>
      <c r="G10" s="66">
        <f t="shared" si="1"/>
        <v>9</v>
      </c>
      <c r="H10" s="65">
        <f>VLOOKUP($A10,'Return Data'!$B$7:$R$2843,12,0)</f>
        <v>16.064299999999999</v>
      </c>
      <c r="I10" s="66">
        <f t="shared" si="2"/>
        <v>7</v>
      </c>
      <c r="J10" s="65">
        <f>VLOOKUP($A10,'Return Data'!$B$7:$R$2843,13,0)</f>
        <v>25.3796</v>
      </c>
      <c r="K10" s="66">
        <f t="shared" si="8"/>
        <v>6</v>
      </c>
      <c r="L10" s="65">
        <f>VLOOKUP($A10,'Return Data'!$B$7:$R$2843,17,0)</f>
        <v>17.018899999999999</v>
      </c>
      <c r="M10" s="66">
        <f t="shared" si="9"/>
        <v>7</v>
      </c>
      <c r="N10" s="65">
        <f>VLOOKUP($A10,'Return Data'!$B$7:$R$2843,14,0)</f>
        <v>12.3178</v>
      </c>
      <c r="O10" s="66">
        <f t="shared" si="10"/>
        <v>3</v>
      </c>
      <c r="P10" s="65">
        <f>VLOOKUP($A10,'Return Data'!$B$7:$R$2843,15,0)</f>
        <v>11.6754</v>
      </c>
      <c r="Q10" s="66">
        <f t="shared" si="11"/>
        <v>4</v>
      </c>
      <c r="R10" s="65">
        <f>VLOOKUP($A10,'Return Data'!$B$7:$R$2843,16,0)</f>
        <v>13.545</v>
      </c>
      <c r="S10" s="67">
        <f t="shared" si="7"/>
        <v>4</v>
      </c>
    </row>
    <row r="11" spans="1:20" x14ac:dyDescent="0.3">
      <c r="A11" s="63" t="s">
        <v>549</v>
      </c>
      <c r="B11" s="64">
        <f>VLOOKUP($A11,'Return Data'!$B$7:$R$2843,3,0)</f>
        <v>44440</v>
      </c>
      <c r="C11" s="65">
        <f>VLOOKUP($A11,'Return Data'!$B$7:$R$2843,4,0)</f>
        <v>10.702199999999999</v>
      </c>
      <c r="D11" s="65">
        <f>VLOOKUP($A11,'Return Data'!$B$7:$R$2843,10,0)</f>
        <v>3.8281999999999998</v>
      </c>
      <c r="E11" s="66">
        <f t="shared" si="0"/>
        <v>10</v>
      </c>
      <c r="F11" s="65">
        <f>VLOOKUP($A11,'Return Data'!$B$7:$R$2843,11,0)</f>
        <v>11.2784</v>
      </c>
      <c r="G11" s="66">
        <f t="shared" si="1"/>
        <v>2</v>
      </c>
      <c r="H11" s="65">
        <f>VLOOKUP($A11,'Return Data'!$B$7:$R$2843,12,0)</f>
        <v>18.9834</v>
      </c>
      <c r="I11" s="66">
        <f t="shared" si="2"/>
        <v>4</v>
      </c>
      <c r="J11" s="65">
        <f>VLOOKUP($A11,'Return Data'!$B$7:$R$2843,13,0)</f>
        <v>23.816500000000001</v>
      </c>
      <c r="K11" s="66">
        <f t="shared" si="8"/>
        <v>8</v>
      </c>
      <c r="L11" s="65"/>
      <c r="M11" s="66"/>
      <c r="N11" s="65"/>
      <c r="O11" s="66"/>
      <c r="P11" s="65"/>
      <c r="Q11" s="66"/>
      <c r="R11" s="65">
        <f>VLOOKUP($A11,'Return Data'!$B$7:$R$2843,16,0)</f>
        <v>4.1443000000000003</v>
      </c>
      <c r="S11" s="67">
        <f t="shared" si="7"/>
        <v>10</v>
      </c>
    </row>
    <row r="12" spans="1:20" x14ac:dyDescent="0.3">
      <c r="A12" s="63" t="s">
        <v>551</v>
      </c>
      <c r="B12" s="64">
        <f>VLOOKUP($A12,'Return Data'!$B$7:$R$2843,3,0)</f>
        <v>44440</v>
      </c>
      <c r="C12" s="65">
        <f>VLOOKUP($A12,'Return Data'!$B$7:$R$2843,4,0)</f>
        <v>14.741</v>
      </c>
      <c r="D12" s="65">
        <f>VLOOKUP($A12,'Return Data'!$B$7:$R$2843,10,0)</f>
        <v>5.5415999999999999</v>
      </c>
      <c r="E12" s="66">
        <f t="shared" si="0"/>
        <v>5</v>
      </c>
      <c r="F12" s="65">
        <f>VLOOKUP($A12,'Return Data'!$B$7:$R$2843,11,0)</f>
        <v>9.2006999999999994</v>
      </c>
      <c r="G12" s="66">
        <f t="shared" si="1"/>
        <v>7</v>
      </c>
      <c r="H12" s="65">
        <f>VLOOKUP($A12,'Return Data'!$B$7:$R$2843,12,0)</f>
        <v>15.570399999999999</v>
      </c>
      <c r="I12" s="66">
        <f t="shared" si="2"/>
        <v>8</v>
      </c>
      <c r="J12" s="65">
        <f>VLOOKUP($A12,'Return Data'!$B$7:$R$2843,13,0)</f>
        <v>23.853100000000001</v>
      </c>
      <c r="K12" s="66">
        <f t="shared" si="8"/>
        <v>7</v>
      </c>
      <c r="L12" s="65">
        <f>VLOOKUP($A12,'Return Data'!$B$7:$R$2843,17,0)</f>
        <v>17.642399999999999</v>
      </c>
      <c r="M12" s="66">
        <f t="shared" si="9"/>
        <v>6</v>
      </c>
      <c r="N12" s="65"/>
      <c r="O12" s="66"/>
      <c r="P12" s="65"/>
      <c r="Q12" s="66"/>
      <c r="R12" s="65">
        <f>VLOOKUP($A12,'Return Data'!$B$7:$R$2843,16,0)</f>
        <v>13.4169</v>
      </c>
      <c r="S12" s="67">
        <f t="shared" si="7"/>
        <v>5</v>
      </c>
    </row>
    <row r="13" spans="1:20" x14ac:dyDescent="0.3">
      <c r="A13" s="63" t="s">
        <v>553</v>
      </c>
      <c r="B13" s="64">
        <f>VLOOKUP($A13,'Return Data'!$B$7:$R$2843,3,0)</f>
        <v>44440</v>
      </c>
      <c r="C13" s="65">
        <f>VLOOKUP($A13,'Return Data'!$B$7:$R$2843,4,0)</f>
        <v>33.768000000000001</v>
      </c>
      <c r="D13" s="65">
        <f>VLOOKUP($A13,'Return Data'!$B$7:$R$2843,10,0)</f>
        <v>4.8696000000000002</v>
      </c>
      <c r="E13" s="66">
        <f t="shared" si="0"/>
        <v>6</v>
      </c>
      <c r="F13" s="65">
        <f>VLOOKUP($A13,'Return Data'!$B$7:$R$2843,11,0)</f>
        <v>7.8609</v>
      </c>
      <c r="G13" s="66">
        <f t="shared" si="1"/>
        <v>8</v>
      </c>
      <c r="H13" s="65">
        <f>VLOOKUP($A13,'Return Data'!$B$7:$R$2843,12,0)</f>
        <v>11.305999999999999</v>
      </c>
      <c r="I13" s="66">
        <f t="shared" si="2"/>
        <v>10</v>
      </c>
      <c r="J13" s="65">
        <f>VLOOKUP($A13,'Return Data'!$B$7:$R$2843,13,0)</f>
        <v>16.216999999999999</v>
      </c>
      <c r="K13" s="66">
        <f t="shared" si="8"/>
        <v>10</v>
      </c>
      <c r="L13" s="65">
        <f>VLOOKUP($A13,'Return Data'!$B$7:$R$2843,17,0)</f>
        <v>14.0075</v>
      </c>
      <c r="M13" s="66">
        <f t="shared" si="9"/>
        <v>8</v>
      </c>
      <c r="N13" s="65">
        <f>VLOOKUP($A13,'Return Data'!$B$7:$R$2843,14,0)</f>
        <v>10.188499999999999</v>
      </c>
      <c r="O13" s="66">
        <f t="shared" si="10"/>
        <v>6</v>
      </c>
      <c r="P13" s="65">
        <f>VLOOKUP($A13,'Return Data'!$B$7:$R$2843,15,0)</f>
        <v>9.7725000000000009</v>
      </c>
      <c r="Q13" s="66">
        <f t="shared" si="11"/>
        <v>5</v>
      </c>
      <c r="R13" s="65">
        <f>VLOOKUP($A13,'Return Data'!$B$7:$R$2843,16,0)</f>
        <v>12.642200000000001</v>
      </c>
      <c r="S13" s="67">
        <f t="shared" si="7"/>
        <v>8</v>
      </c>
    </row>
    <row r="14" spans="1:20" x14ac:dyDescent="0.3">
      <c r="A14" s="63" t="s">
        <v>556</v>
      </c>
      <c r="B14" s="64">
        <f>VLOOKUP($A14,'Return Data'!$B$7:$R$2843,3,0)</f>
        <v>44440</v>
      </c>
      <c r="C14" s="65">
        <f>VLOOKUP($A14,'Return Data'!$B$7:$R$2843,4,0)</f>
        <v>130.05019999999999</v>
      </c>
      <c r="D14" s="65">
        <f>VLOOKUP($A14,'Return Data'!$B$7:$R$2843,10,0)</f>
        <v>6.5876999999999999</v>
      </c>
      <c r="E14" s="66">
        <f t="shared" si="0"/>
        <v>2</v>
      </c>
      <c r="F14" s="65">
        <f>VLOOKUP($A14,'Return Data'!$B$7:$R$2843,11,0)</f>
        <v>11.373200000000001</v>
      </c>
      <c r="G14" s="66">
        <f t="shared" si="1"/>
        <v>1</v>
      </c>
      <c r="H14" s="65">
        <f>VLOOKUP($A14,'Return Data'!$B$7:$R$2843,12,0)</f>
        <v>20.8062</v>
      </c>
      <c r="I14" s="66">
        <f t="shared" si="2"/>
        <v>2</v>
      </c>
      <c r="J14" s="65">
        <f>VLOOKUP($A14,'Return Data'!$B$7:$R$2843,13,0)</f>
        <v>29.6965</v>
      </c>
      <c r="K14" s="66">
        <f t="shared" si="8"/>
        <v>3</v>
      </c>
      <c r="L14" s="65">
        <f>VLOOKUP($A14,'Return Data'!$B$7:$R$2843,17,0)</f>
        <v>17.837499999999999</v>
      </c>
      <c r="M14" s="66">
        <f t="shared" si="9"/>
        <v>5</v>
      </c>
      <c r="N14" s="65">
        <f>VLOOKUP($A14,'Return Data'!$B$7:$R$2843,14,0)</f>
        <v>12.2638</v>
      </c>
      <c r="O14" s="66">
        <f t="shared" si="10"/>
        <v>4</v>
      </c>
      <c r="P14" s="65">
        <f>VLOOKUP($A14,'Return Data'!$B$7:$R$2843,15,0)</f>
        <v>12.3063</v>
      </c>
      <c r="Q14" s="66">
        <f t="shared" si="11"/>
        <v>2</v>
      </c>
      <c r="R14" s="65">
        <f>VLOOKUP($A14,'Return Data'!$B$7:$R$2843,16,0)</f>
        <v>13.0181</v>
      </c>
      <c r="S14" s="67">
        <f t="shared" si="7"/>
        <v>6</v>
      </c>
    </row>
    <row r="15" spans="1:20" x14ac:dyDescent="0.3">
      <c r="A15" s="63" t="s">
        <v>557</v>
      </c>
      <c r="B15" s="64">
        <f>VLOOKUP($A15,'Return Data'!$B$7:$R$2843,3,0)</f>
        <v>44440</v>
      </c>
      <c r="C15" s="65">
        <f>VLOOKUP($A15,'Return Data'!$B$7:$R$2843,4,0)</f>
        <v>14.8133</v>
      </c>
      <c r="D15" s="65">
        <f>VLOOKUP($A15,'Return Data'!$B$7:$R$2843,10,0)</f>
        <v>6.9027000000000003</v>
      </c>
      <c r="E15" s="66">
        <f t="shared" si="0"/>
        <v>1</v>
      </c>
      <c r="F15" s="65">
        <f>VLOOKUP($A15,'Return Data'!$B$7:$R$2843,11,0)</f>
        <v>10.1934</v>
      </c>
      <c r="G15" s="66">
        <f t="shared" ref="G15" si="12">RANK(F15,F$8:F$17,0)</f>
        <v>5</v>
      </c>
      <c r="H15" s="65">
        <f>VLOOKUP($A15,'Return Data'!$B$7:$R$2843,12,0)</f>
        <v>18.392700000000001</v>
      </c>
      <c r="I15" s="66">
        <f>RANK(H15,H$8:H$17,0)</f>
        <v>5</v>
      </c>
      <c r="J15" s="65">
        <f>VLOOKUP($A15,'Return Data'!$B$7:$R$2843,13,0)</f>
        <v>28.131599999999999</v>
      </c>
      <c r="K15" s="66">
        <f t="shared" si="8"/>
        <v>5</v>
      </c>
      <c r="L15" s="65"/>
      <c r="M15" s="66"/>
      <c r="N15" s="65"/>
      <c r="O15" s="66"/>
      <c r="P15" s="65"/>
      <c r="Q15" s="66"/>
      <c r="R15" s="65">
        <f>VLOOKUP($A15,'Return Data'!$B$7:$R$2843,16,0)</f>
        <v>30.166699999999999</v>
      </c>
      <c r="S15" s="67">
        <f t="shared" si="7"/>
        <v>1</v>
      </c>
    </row>
    <row r="16" spans="1:20" x14ac:dyDescent="0.3">
      <c r="A16" s="63" t="s">
        <v>559</v>
      </c>
      <c r="B16" s="64">
        <f>VLOOKUP($A16,'Return Data'!$B$7:$R$2843,3,0)</f>
        <v>44440</v>
      </c>
      <c r="C16" s="65">
        <f>VLOOKUP($A16,'Return Data'!$B$7:$R$2843,4,0)</f>
        <v>14.9672</v>
      </c>
      <c r="D16" s="65">
        <f>VLOOKUP($A16,'Return Data'!$B$7:$R$2843,10,0)</f>
        <v>6.4356999999999998</v>
      </c>
      <c r="E16" s="66">
        <f t="shared" si="0"/>
        <v>3</v>
      </c>
      <c r="F16" s="65">
        <f>VLOOKUP($A16,'Return Data'!$B$7:$R$2843,11,0)</f>
        <v>10.3825</v>
      </c>
      <c r="G16" s="66">
        <f>RANK(F16,F$8:F$17,0)</f>
        <v>4</v>
      </c>
      <c r="H16" s="65">
        <f>VLOOKUP($A16,'Return Data'!$B$7:$R$2843,12,0)</f>
        <v>19.680199999999999</v>
      </c>
      <c r="I16" s="66">
        <f>RANK(H16,H$8:H$17,0)</f>
        <v>3</v>
      </c>
      <c r="J16" s="65">
        <f>VLOOKUP($A16,'Return Data'!$B$7:$R$2843,13,0)</f>
        <v>28.8476</v>
      </c>
      <c r="K16" s="66">
        <f t="shared" si="8"/>
        <v>4</v>
      </c>
      <c r="L16" s="65">
        <f>VLOOKUP($A16,'Return Data'!$B$7:$R$2843,17,0)</f>
        <v>19.8507</v>
      </c>
      <c r="M16" s="66">
        <f t="shared" si="9"/>
        <v>1</v>
      </c>
      <c r="N16" s="65"/>
      <c r="O16" s="66"/>
      <c r="P16" s="65"/>
      <c r="Q16" s="66"/>
      <c r="R16" s="65">
        <f>VLOOKUP($A16,'Return Data'!$B$7:$R$2843,16,0)</f>
        <v>16.816500000000001</v>
      </c>
      <c r="S16" s="67">
        <f t="shared" si="7"/>
        <v>2</v>
      </c>
    </row>
    <row r="17" spans="1:19" x14ac:dyDescent="0.3">
      <c r="A17" s="63" t="s">
        <v>561</v>
      </c>
      <c r="B17" s="64">
        <f>VLOOKUP($A17,'Return Data'!$B$7:$R$2843,3,0)</f>
        <v>44440</v>
      </c>
      <c r="C17" s="65">
        <f>VLOOKUP($A17,'Return Data'!$B$7:$R$2843,4,0)</f>
        <v>15.24</v>
      </c>
      <c r="D17" s="65">
        <f>VLOOKUP($A17,'Return Data'!$B$7:$R$2843,10,0)</f>
        <v>4.5266999999999999</v>
      </c>
      <c r="E17" s="66">
        <f t="shared" si="0"/>
        <v>8</v>
      </c>
      <c r="F17" s="65">
        <f>VLOOKUP($A17,'Return Data'!$B$7:$R$2843,11,0)</f>
        <v>7.173</v>
      </c>
      <c r="G17" s="66">
        <f>RANK(F17,F$8:F$17,0)</f>
        <v>10</v>
      </c>
      <c r="H17" s="65">
        <f>VLOOKUP($A17,'Return Data'!$B$7:$R$2843,12,0)</f>
        <v>12.555400000000001</v>
      </c>
      <c r="I17" s="66">
        <f>RANK(H17,H$8:H$17,0)</f>
        <v>9</v>
      </c>
      <c r="J17" s="65">
        <f>VLOOKUP($A17,'Return Data'!$B$7:$R$2843,13,0)</f>
        <v>23.101800000000001</v>
      </c>
      <c r="K17" s="66">
        <f t="shared" si="8"/>
        <v>9</v>
      </c>
      <c r="L17" s="65">
        <f>VLOOKUP($A17,'Return Data'!$B$7:$R$2843,17,0)</f>
        <v>18.816099999999999</v>
      </c>
      <c r="M17" s="66">
        <f t="shared" si="9"/>
        <v>4</v>
      </c>
      <c r="N17" s="65">
        <f>VLOOKUP($A17,'Return Data'!$B$7:$R$2843,14,0)</f>
        <v>13.7399</v>
      </c>
      <c r="O17" s="66">
        <f t="shared" si="10"/>
        <v>1</v>
      </c>
      <c r="P17" s="65"/>
      <c r="Q17" s="66"/>
      <c r="R17" s="65">
        <f>VLOOKUP($A17,'Return Data'!$B$7:$R$2843,16,0)</f>
        <v>12.142099999999999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5.3856799999999989</v>
      </c>
      <c r="E19" s="74"/>
      <c r="F19" s="75">
        <f>AVERAGE(F8:F17)</f>
        <v>9.6206099999999992</v>
      </c>
      <c r="G19" s="74"/>
      <c r="H19" s="75">
        <f>AVERAGE(H8:H17)</f>
        <v>18.196009999999998</v>
      </c>
      <c r="I19" s="74"/>
      <c r="J19" s="75">
        <f>AVERAGE(J8:J17)</f>
        <v>27.299020000000002</v>
      </c>
      <c r="K19" s="74"/>
      <c r="L19" s="75">
        <f>AVERAGE(L8:L17)</f>
        <v>17.966987499999998</v>
      </c>
      <c r="M19" s="74"/>
      <c r="N19" s="75">
        <f>AVERAGE(N8:N17)</f>
        <v>12.189100000000002</v>
      </c>
      <c r="O19" s="74"/>
      <c r="P19" s="75">
        <f>AVERAGE(P8:P17)</f>
        <v>11.600239999999999</v>
      </c>
      <c r="Q19" s="74"/>
      <c r="R19" s="75">
        <f>AVERAGE(R8:R17)</f>
        <v>14.294559999999999</v>
      </c>
      <c r="S19" s="76"/>
    </row>
    <row r="20" spans="1:19" x14ac:dyDescent="0.3">
      <c r="A20" s="73" t="s">
        <v>28</v>
      </c>
      <c r="B20" s="74"/>
      <c r="C20" s="74"/>
      <c r="D20" s="75">
        <f>MIN(D8:D17)</f>
        <v>3.8281999999999998</v>
      </c>
      <c r="E20" s="74"/>
      <c r="F20" s="75">
        <f>MIN(F8:F17)</f>
        <v>7.173</v>
      </c>
      <c r="G20" s="74"/>
      <c r="H20" s="75">
        <f>MIN(H8:H17)</f>
        <v>11.305999999999999</v>
      </c>
      <c r="I20" s="74"/>
      <c r="J20" s="75">
        <f>MIN(J8:J17)</f>
        <v>16.216999999999999</v>
      </c>
      <c r="K20" s="74"/>
      <c r="L20" s="75">
        <f>MIN(L8:L17)</f>
        <v>14.0075</v>
      </c>
      <c r="M20" s="74"/>
      <c r="N20" s="75">
        <f>MIN(N8:N17)</f>
        <v>10.188499999999999</v>
      </c>
      <c r="O20" s="74"/>
      <c r="P20" s="75">
        <f>MIN(P8:P17)</f>
        <v>9.7725000000000009</v>
      </c>
      <c r="Q20" s="74"/>
      <c r="R20" s="75">
        <f>MIN(R8:R17)</f>
        <v>4.1443000000000003</v>
      </c>
      <c r="S20" s="76"/>
    </row>
    <row r="21" spans="1:19" ht="15" thickBot="1" x14ac:dyDescent="0.35">
      <c r="A21" s="77" t="s">
        <v>29</v>
      </c>
      <c r="B21" s="78"/>
      <c r="C21" s="78"/>
      <c r="D21" s="79">
        <f>MAX(D8:D17)</f>
        <v>6.9027000000000003</v>
      </c>
      <c r="E21" s="78"/>
      <c r="F21" s="79">
        <f>MAX(F8:F17)</f>
        <v>11.373200000000001</v>
      </c>
      <c r="G21" s="78"/>
      <c r="H21" s="79">
        <f>MAX(H8:H17)</f>
        <v>31.39</v>
      </c>
      <c r="I21" s="78"/>
      <c r="J21" s="79">
        <f>MAX(J8:J17)</f>
        <v>44.032499999999999</v>
      </c>
      <c r="K21" s="78"/>
      <c r="L21" s="79">
        <f>MAX(L8:L17)</f>
        <v>19.8507</v>
      </c>
      <c r="M21" s="78"/>
      <c r="N21" s="79">
        <f>MAX(N8:N17)</f>
        <v>13.7399</v>
      </c>
      <c r="O21" s="78"/>
      <c r="P21" s="79">
        <f>MAX(P8:P17)</f>
        <v>12.4815</v>
      </c>
      <c r="Q21" s="78"/>
      <c r="R21" s="79">
        <f>MAX(R8:R17)</f>
        <v>30.166699999999999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44440</v>
      </c>
      <c r="C8" s="65">
        <f>VLOOKUP($A8,'Return Data'!$B$7:$R$2843,4,0)</f>
        <v>72.430000000000007</v>
      </c>
      <c r="D8" s="65">
        <f>VLOOKUP($A8,'Return Data'!$B$7:$R$2843,10,0)</f>
        <v>5.5677000000000003</v>
      </c>
      <c r="E8" s="66">
        <f t="shared" ref="E8:E17" si="0">RANK(D8,D$8:D$17,0)</f>
        <v>4</v>
      </c>
      <c r="F8" s="65">
        <f>VLOOKUP($A8,'Return Data'!$B$7:$R$2843,11,0)</f>
        <v>10.4621</v>
      </c>
      <c r="G8" s="66">
        <f t="shared" ref="G8:G14" si="1">RANK(F8,F$8:F$17,0)</f>
        <v>2</v>
      </c>
      <c r="H8" s="65">
        <f>VLOOKUP($A8,'Return Data'!$B$7:$R$2843,12,0)</f>
        <v>16.166799999999999</v>
      </c>
      <c r="I8" s="66">
        <f t="shared" ref="I8" si="2">RANK(H8,H$8:H$17,0)</f>
        <v>6</v>
      </c>
      <c r="J8" s="65">
        <f>VLOOKUP($A8,'Return Data'!$B$7:$R$2843,13,0)</f>
        <v>28.3992</v>
      </c>
      <c r="K8" s="66">
        <f>RANK(J8,J$8:J$17,0)</f>
        <v>2</v>
      </c>
      <c r="L8" s="65">
        <f>VLOOKUP($A8,'Return Data'!$B$7:$R$2843,17,0)</f>
        <v>17.782699999999998</v>
      </c>
      <c r="M8" s="66">
        <f>RANK(L8,L$8:L$17,0)</f>
        <v>4</v>
      </c>
      <c r="N8" s="65">
        <f>VLOOKUP($A8,'Return Data'!$B$7:$R$2843,14,0)</f>
        <v>11.7424</v>
      </c>
      <c r="O8" s="66">
        <f>RANK(N8,N$8:N$17,0)</f>
        <v>2</v>
      </c>
      <c r="P8" s="65">
        <f>VLOOKUP($A8,'Return Data'!$B$7:$R$2843,15,0)</f>
        <v>10.5266</v>
      </c>
      <c r="Q8" s="66">
        <f>RANK(P8,P$8:P$17,0)</f>
        <v>4</v>
      </c>
      <c r="R8" s="65">
        <f>VLOOKUP($A8,'Return Data'!$B$7:$R$2843,16,0)</f>
        <v>9.7096999999999998</v>
      </c>
      <c r="S8" s="67">
        <f t="shared" ref="S8:S17" si="3">RANK(R8,R$8:R$17,0)</f>
        <v>9</v>
      </c>
    </row>
    <row r="9" spans="1:20" x14ac:dyDescent="0.3">
      <c r="A9" s="63" t="s">
        <v>545</v>
      </c>
      <c r="B9" s="64">
        <f>VLOOKUP($A9,'Return Data'!$B$7:$R$2843,3,0)</f>
        <v>44440</v>
      </c>
      <c r="C9" s="65">
        <f>VLOOKUP($A9,'Return Data'!$B$7:$R$2843,4,0)</f>
        <v>265.68599999999998</v>
      </c>
      <c r="D9" s="65">
        <f>VLOOKUP($A9,'Return Data'!$B$7:$R$2843,10,0)</f>
        <v>4.6288</v>
      </c>
      <c r="E9" s="66">
        <f t="shared" si="0"/>
        <v>6</v>
      </c>
      <c r="F9" s="65">
        <f>VLOOKUP($A9,'Return Data'!$B$7:$R$2843,11,0)</f>
        <v>9.4582999999999995</v>
      </c>
      <c r="G9" s="66">
        <f t="shared" si="1"/>
        <v>4</v>
      </c>
      <c r="H9" s="65">
        <f>VLOOKUP($A9,'Return Data'!$B$7:$R$2843,12,0)</f>
        <v>30.812100000000001</v>
      </c>
      <c r="I9" s="66">
        <f t="shared" ref="I9:I17" si="4">RANK(H9,H$8:H$17,0)</f>
        <v>1</v>
      </c>
      <c r="J9" s="65">
        <f>VLOOKUP($A9,'Return Data'!$B$7:$R$2843,13,0)</f>
        <v>43.191400000000002</v>
      </c>
      <c r="K9" s="66">
        <f t="shared" ref="K9:K17" si="5">RANK(J9,J$8:J$17,0)</f>
        <v>1</v>
      </c>
      <c r="L9" s="65">
        <f>VLOOKUP($A9,'Return Data'!$B$7:$R$2843,17,0)</f>
        <v>18.750900000000001</v>
      </c>
      <c r="M9" s="66">
        <f t="shared" ref="M9:M17" si="6">RANK(L9,L$8:L$17,0)</f>
        <v>1</v>
      </c>
      <c r="N9" s="65">
        <f>VLOOKUP($A9,'Return Data'!$B$7:$R$2843,14,0)</f>
        <v>10.9125</v>
      </c>
      <c r="O9" s="66">
        <f t="shared" ref="O9:O17" si="7">RANK(N9,N$8:N$17,0)</f>
        <v>4</v>
      </c>
      <c r="P9" s="65">
        <f>VLOOKUP($A9,'Return Data'!$B$7:$R$2843,15,0)</f>
        <v>12.6572</v>
      </c>
      <c r="Q9" s="66">
        <f t="shared" ref="Q9:Q14" si="8">RANK(P9,P$8:P$17,0)</f>
        <v>1</v>
      </c>
      <c r="R9" s="65">
        <f>VLOOKUP($A9,'Return Data'!$B$7:$R$2843,16,0)</f>
        <v>16.915299999999998</v>
      </c>
      <c r="S9" s="67">
        <f t="shared" si="3"/>
        <v>2</v>
      </c>
    </row>
    <row r="10" spans="1:20" x14ac:dyDescent="0.3">
      <c r="A10" s="63" t="s">
        <v>547</v>
      </c>
      <c r="B10" s="64">
        <f>VLOOKUP($A10,'Return Data'!$B$7:$R$2843,3,0)</f>
        <v>44440</v>
      </c>
      <c r="C10" s="65">
        <f>VLOOKUP($A10,'Return Data'!$B$7:$R$2843,4,0)</f>
        <v>47.78</v>
      </c>
      <c r="D10" s="65">
        <f>VLOOKUP($A10,'Return Data'!$B$7:$R$2843,10,0)</f>
        <v>4.3231000000000002</v>
      </c>
      <c r="E10" s="66">
        <f t="shared" si="0"/>
        <v>8</v>
      </c>
      <c r="F10" s="65">
        <f>VLOOKUP($A10,'Return Data'!$B$7:$R$2843,11,0)</f>
        <v>7.4916</v>
      </c>
      <c r="G10" s="66">
        <f t="shared" si="1"/>
        <v>8</v>
      </c>
      <c r="H10" s="65">
        <f>VLOOKUP($A10,'Return Data'!$B$7:$R$2843,12,0)</f>
        <v>15.5502</v>
      </c>
      <c r="I10" s="66">
        <f t="shared" si="4"/>
        <v>7</v>
      </c>
      <c r="J10" s="65">
        <f>VLOOKUP($A10,'Return Data'!$B$7:$R$2843,13,0)</f>
        <v>24.654299999999999</v>
      </c>
      <c r="K10" s="66">
        <f t="shared" si="5"/>
        <v>6</v>
      </c>
      <c r="L10" s="65">
        <f>VLOOKUP($A10,'Return Data'!$B$7:$R$2843,17,0)</f>
        <v>16.351800000000001</v>
      </c>
      <c r="M10" s="66">
        <f t="shared" si="6"/>
        <v>5</v>
      </c>
      <c r="N10" s="65">
        <f>VLOOKUP($A10,'Return Data'!$B$7:$R$2843,14,0)</f>
        <v>11.605600000000001</v>
      </c>
      <c r="O10" s="66">
        <f t="shared" si="7"/>
        <v>3</v>
      </c>
      <c r="P10" s="65">
        <f>VLOOKUP($A10,'Return Data'!$B$7:$R$2843,15,0)</f>
        <v>10.671799999999999</v>
      </c>
      <c r="Q10" s="66">
        <f t="shared" si="8"/>
        <v>3</v>
      </c>
      <c r="R10" s="65">
        <f>VLOOKUP($A10,'Return Data'!$B$7:$R$2843,16,0)</f>
        <v>11.240600000000001</v>
      </c>
      <c r="S10" s="67">
        <f t="shared" si="3"/>
        <v>7</v>
      </c>
    </row>
    <row r="11" spans="1:20" x14ac:dyDescent="0.3">
      <c r="A11" s="63" t="s">
        <v>550</v>
      </c>
      <c r="B11" s="64">
        <f>VLOOKUP($A11,'Return Data'!$B$7:$R$2843,3,0)</f>
        <v>44440</v>
      </c>
      <c r="C11" s="65">
        <f>VLOOKUP($A11,'Return Data'!$B$7:$R$2843,4,0)</f>
        <v>10.321400000000001</v>
      </c>
      <c r="D11" s="65">
        <f>VLOOKUP($A11,'Return Data'!$B$7:$R$2843,10,0)</f>
        <v>3.2614999999999998</v>
      </c>
      <c r="E11" s="66">
        <f t="shared" si="0"/>
        <v>10</v>
      </c>
      <c r="F11" s="65">
        <f>VLOOKUP($A11,'Return Data'!$B$7:$R$2843,11,0)</f>
        <v>9.9506999999999994</v>
      </c>
      <c r="G11" s="66">
        <f t="shared" si="1"/>
        <v>3</v>
      </c>
      <c r="H11" s="65">
        <f>VLOOKUP($A11,'Return Data'!$B$7:$R$2843,12,0)</f>
        <v>16.998799999999999</v>
      </c>
      <c r="I11" s="66">
        <f t="shared" si="4"/>
        <v>4</v>
      </c>
      <c r="J11" s="65">
        <f>VLOOKUP($A11,'Return Data'!$B$7:$R$2843,13,0)</f>
        <v>21.117599999999999</v>
      </c>
      <c r="K11" s="66">
        <f t="shared" si="5"/>
        <v>9</v>
      </c>
      <c r="L11" s="65"/>
      <c r="M11" s="66"/>
      <c r="N11" s="65"/>
      <c r="O11" s="66"/>
      <c r="P11" s="65"/>
      <c r="Q11" s="66"/>
      <c r="R11" s="65">
        <f>VLOOKUP($A11,'Return Data'!$B$7:$R$2843,16,0)</f>
        <v>1.9109</v>
      </c>
      <c r="S11" s="67">
        <f t="shared" si="3"/>
        <v>10</v>
      </c>
    </row>
    <row r="12" spans="1:20" x14ac:dyDescent="0.3">
      <c r="A12" s="63" t="s">
        <v>552</v>
      </c>
      <c r="B12" s="64">
        <f>VLOOKUP($A12,'Return Data'!$B$7:$R$2843,3,0)</f>
        <v>44440</v>
      </c>
      <c r="C12" s="65">
        <f>VLOOKUP($A12,'Return Data'!$B$7:$R$2843,4,0)</f>
        <v>14.228</v>
      </c>
      <c r="D12" s="65">
        <f>VLOOKUP($A12,'Return Data'!$B$7:$R$2843,10,0)</f>
        <v>5.19</v>
      </c>
      <c r="E12" s="66">
        <f t="shared" si="0"/>
        <v>5</v>
      </c>
      <c r="F12" s="65">
        <f>VLOOKUP($A12,'Return Data'!$B$7:$R$2843,11,0)</f>
        <v>8.4946999999999999</v>
      </c>
      <c r="G12" s="66">
        <f t="shared" si="1"/>
        <v>7</v>
      </c>
      <c r="H12" s="65">
        <f>VLOOKUP($A12,'Return Data'!$B$7:$R$2843,12,0)</f>
        <v>14.4742</v>
      </c>
      <c r="I12" s="66">
        <f t="shared" si="4"/>
        <v>8</v>
      </c>
      <c r="J12" s="65">
        <f>VLOOKUP($A12,'Return Data'!$B$7:$R$2843,13,0)</f>
        <v>22.275700000000001</v>
      </c>
      <c r="K12" s="66">
        <f t="shared" si="5"/>
        <v>7</v>
      </c>
      <c r="L12" s="65">
        <f>VLOOKUP($A12,'Return Data'!$B$7:$R$2843,17,0)</f>
        <v>16.262499999999999</v>
      </c>
      <c r="M12" s="66">
        <f t="shared" si="6"/>
        <v>6</v>
      </c>
      <c r="N12" s="65"/>
      <c r="O12" s="66"/>
      <c r="P12" s="65"/>
      <c r="Q12" s="66"/>
      <c r="R12" s="65">
        <f>VLOOKUP($A12,'Return Data'!$B$7:$R$2843,16,0)</f>
        <v>12.120900000000001</v>
      </c>
      <c r="S12" s="67">
        <f t="shared" si="3"/>
        <v>5</v>
      </c>
    </row>
    <row r="13" spans="1:20" x14ac:dyDescent="0.3">
      <c r="A13" s="63" t="s">
        <v>554</v>
      </c>
      <c r="B13" s="64">
        <f>VLOOKUP($A13,'Return Data'!$B$7:$R$2843,3,0)</f>
        <v>44440</v>
      </c>
      <c r="C13" s="65">
        <f>VLOOKUP($A13,'Return Data'!$B$7:$R$2843,4,0)</f>
        <v>30.707000000000001</v>
      </c>
      <c r="D13" s="65">
        <f>VLOOKUP($A13,'Return Data'!$B$7:$R$2843,10,0)</f>
        <v>4.5025000000000004</v>
      </c>
      <c r="E13" s="66">
        <f t="shared" si="0"/>
        <v>7</v>
      </c>
      <c r="F13" s="65">
        <f>VLOOKUP($A13,'Return Data'!$B$7:$R$2843,11,0)</f>
        <v>7.1237000000000004</v>
      </c>
      <c r="G13" s="66">
        <f t="shared" si="1"/>
        <v>9</v>
      </c>
      <c r="H13" s="65">
        <f>VLOOKUP($A13,'Return Data'!$B$7:$R$2843,12,0)</f>
        <v>10.1913</v>
      </c>
      <c r="I13" s="66">
        <f t="shared" si="4"/>
        <v>10</v>
      </c>
      <c r="J13" s="65">
        <f>VLOOKUP($A13,'Return Data'!$B$7:$R$2843,13,0)</f>
        <v>14.668200000000001</v>
      </c>
      <c r="K13" s="66">
        <f t="shared" si="5"/>
        <v>10</v>
      </c>
      <c r="L13" s="65">
        <f>VLOOKUP($A13,'Return Data'!$B$7:$R$2843,17,0)</f>
        <v>12.532</v>
      </c>
      <c r="M13" s="66">
        <f t="shared" si="6"/>
        <v>8</v>
      </c>
      <c r="N13" s="65">
        <f>VLOOKUP($A13,'Return Data'!$B$7:$R$2843,14,0)</f>
        <v>8.8188999999999993</v>
      </c>
      <c r="O13" s="66">
        <f t="shared" si="7"/>
        <v>6</v>
      </c>
      <c r="P13" s="65">
        <f>VLOOKUP($A13,'Return Data'!$B$7:$R$2843,15,0)</f>
        <v>8.4606999999999992</v>
      </c>
      <c r="Q13" s="66">
        <f t="shared" si="8"/>
        <v>5</v>
      </c>
      <c r="R13" s="65">
        <f>VLOOKUP($A13,'Return Data'!$B$7:$R$2843,16,0)</f>
        <v>11.194900000000001</v>
      </c>
      <c r="S13" s="67">
        <f t="shared" si="3"/>
        <v>8</v>
      </c>
    </row>
    <row r="14" spans="1:20" x14ac:dyDescent="0.3">
      <c r="A14" s="63" t="s">
        <v>555</v>
      </c>
      <c r="B14" s="64">
        <f>VLOOKUP($A14,'Return Data'!$B$7:$R$2843,3,0)</f>
        <v>44440</v>
      </c>
      <c r="C14" s="65">
        <f>VLOOKUP($A14,'Return Data'!$B$7:$R$2843,4,0)</f>
        <v>120.5971</v>
      </c>
      <c r="D14" s="65">
        <f>VLOOKUP($A14,'Return Data'!$B$7:$R$2843,10,0)</f>
        <v>6.2187000000000001</v>
      </c>
      <c r="E14" s="66">
        <f t="shared" si="0"/>
        <v>2</v>
      </c>
      <c r="F14" s="65">
        <f>VLOOKUP($A14,'Return Data'!$B$7:$R$2843,11,0)</f>
        <v>10.5206</v>
      </c>
      <c r="G14" s="66">
        <f t="shared" si="1"/>
        <v>1</v>
      </c>
      <c r="H14" s="65">
        <f>VLOOKUP($A14,'Return Data'!$B$7:$R$2843,12,0)</f>
        <v>19.538</v>
      </c>
      <c r="I14" s="66">
        <f t="shared" si="4"/>
        <v>2</v>
      </c>
      <c r="J14" s="65">
        <f>VLOOKUP($A14,'Return Data'!$B$7:$R$2843,13,0)</f>
        <v>27.898800000000001</v>
      </c>
      <c r="K14" s="66">
        <f t="shared" si="5"/>
        <v>3</v>
      </c>
      <c r="L14" s="65">
        <f>VLOOKUP($A14,'Return Data'!$B$7:$R$2843,17,0)</f>
        <v>16.2225</v>
      </c>
      <c r="M14" s="66">
        <f t="shared" si="6"/>
        <v>7</v>
      </c>
      <c r="N14" s="65">
        <f>VLOOKUP($A14,'Return Data'!$B$7:$R$2843,14,0)</f>
        <v>10.779500000000001</v>
      </c>
      <c r="O14" s="66">
        <f t="shared" si="7"/>
        <v>5</v>
      </c>
      <c r="P14" s="65">
        <f>VLOOKUP($A14,'Return Data'!$B$7:$R$2843,15,0)</f>
        <v>11.078900000000001</v>
      </c>
      <c r="Q14" s="66">
        <f t="shared" si="8"/>
        <v>2</v>
      </c>
      <c r="R14" s="65">
        <f>VLOOKUP($A14,'Return Data'!$B$7:$R$2843,16,0)</f>
        <v>15.9696</v>
      </c>
      <c r="S14" s="67">
        <f t="shared" si="3"/>
        <v>3</v>
      </c>
    </row>
    <row r="15" spans="1:20" x14ac:dyDescent="0.3">
      <c r="A15" s="63" t="s">
        <v>558</v>
      </c>
      <c r="B15" s="64">
        <f>VLOOKUP($A15,'Return Data'!$B$7:$R$2843,3,0)</f>
        <v>44440</v>
      </c>
      <c r="C15" s="65">
        <f>VLOOKUP($A15,'Return Data'!$B$7:$R$2843,4,0)</f>
        <v>14.398300000000001</v>
      </c>
      <c r="D15" s="65">
        <f>VLOOKUP($A15,'Return Data'!$B$7:$R$2843,10,0)</f>
        <v>6.3963999999999999</v>
      </c>
      <c r="E15" s="66">
        <f t="shared" si="0"/>
        <v>1</v>
      </c>
      <c r="F15" s="65">
        <f>VLOOKUP($A15,'Return Data'!$B$7:$R$2843,11,0)</f>
        <v>9.1739999999999995</v>
      </c>
      <c r="G15" s="66">
        <f t="shared" ref="G15" si="9">RANK(F15,F$8:F$17,0)</f>
        <v>6</v>
      </c>
      <c r="H15" s="65">
        <f>VLOOKUP($A15,'Return Data'!$B$7:$R$2843,12,0)</f>
        <v>16.7376</v>
      </c>
      <c r="I15" s="66">
        <f t="shared" si="4"/>
        <v>5</v>
      </c>
      <c r="J15" s="65">
        <f>VLOOKUP($A15,'Return Data'!$B$7:$R$2843,13,0)</f>
        <v>25.737300000000001</v>
      </c>
      <c r="K15" s="66">
        <f t="shared" si="5"/>
        <v>5</v>
      </c>
      <c r="L15" s="65"/>
      <c r="M15" s="66"/>
      <c r="N15" s="65"/>
      <c r="O15" s="66"/>
      <c r="P15" s="65"/>
      <c r="Q15" s="66"/>
      <c r="R15" s="65">
        <f>VLOOKUP($A15,'Return Data'!$B$7:$R$2843,16,0)</f>
        <v>27.708500000000001</v>
      </c>
      <c r="S15" s="67">
        <f t="shared" si="3"/>
        <v>1</v>
      </c>
    </row>
    <row r="16" spans="1:20" x14ac:dyDescent="0.3">
      <c r="A16" s="63" t="s">
        <v>560</v>
      </c>
      <c r="B16" s="64">
        <f>VLOOKUP($A16,'Return Data'!$B$7:$R$2843,3,0)</f>
        <v>44440</v>
      </c>
      <c r="C16" s="65">
        <f>VLOOKUP($A16,'Return Data'!$B$7:$R$2843,4,0)</f>
        <v>14.2925</v>
      </c>
      <c r="D16" s="65">
        <f>VLOOKUP($A16,'Return Data'!$B$7:$R$2843,10,0)</f>
        <v>5.9701000000000004</v>
      </c>
      <c r="E16" s="66">
        <f t="shared" si="0"/>
        <v>3</v>
      </c>
      <c r="F16" s="65">
        <f>VLOOKUP($A16,'Return Data'!$B$7:$R$2843,11,0)</f>
        <v>9.4329999999999998</v>
      </c>
      <c r="G16" s="66">
        <f>RANK(F16,F$8:F$17,0)</f>
        <v>5</v>
      </c>
      <c r="H16" s="65">
        <f>VLOOKUP($A16,'Return Data'!$B$7:$R$2843,12,0)</f>
        <v>18.169599999999999</v>
      </c>
      <c r="I16" s="66">
        <f t="shared" si="4"/>
        <v>3</v>
      </c>
      <c r="J16" s="65">
        <f>VLOOKUP($A16,'Return Data'!$B$7:$R$2843,13,0)</f>
        <v>26.690799999999999</v>
      </c>
      <c r="K16" s="66">
        <f t="shared" si="5"/>
        <v>4</v>
      </c>
      <c r="L16" s="65">
        <f>VLOOKUP($A16,'Return Data'!$B$7:$R$2843,17,0)</f>
        <v>17.811299999999999</v>
      </c>
      <c r="M16" s="66">
        <f t="shared" si="6"/>
        <v>3</v>
      </c>
      <c r="N16" s="65"/>
      <c r="O16" s="66"/>
      <c r="P16" s="65"/>
      <c r="Q16" s="66"/>
      <c r="R16" s="65">
        <f>VLOOKUP($A16,'Return Data'!$B$7:$R$2843,16,0)</f>
        <v>14.757999999999999</v>
      </c>
      <c r="S16" s="67">
        <f t="shared" si="3"/>
        <v>4</v>
      </c>
    </row>
    <row r="17" spans="1:19" x14ac:dyDescent="0.3">
      <c r="A17" s="63" t="s">
        <v>562</v>
      </c>
      <c r="B17" s="64">
        <f>VLOOKUP($A17,'Return Data'!$B$7:$R$2843,3,0)</f>
        <v>44440</v>
      </c>
      <c r="C17" s="65">
        <f>VLOOKUP($A17,'Return Data'!$B$7:$R$2843,4,0)</f>
        <v>14.83</v>
      </c>
      <c r="D17" s="65">
        <f>VLOOKUP($A17,'Return Data'!$B$7:$R$2843,10,0)</f>
        <v>4.2164000000000001</v>
      </c>
      <c r="E17" s="66">
        <f t="shared" si="0"/>
        <v>9</v>
      </c>
      <c r="F17" s="65">
        <f>VLOOKUP($A17,'Return Data'!$B$7:$R$2843,11,0)</f>
        <v>6.5373999999999999</v>
      </c>
      <c r="G17" s="66">
        <f>RANK(F17,F$8:F$17,0)</f>
        <v>10</v>
      </c>
      <c r="H17" s="65">
        <f>VLOOKUP($A17,'Return Data'!$B$7:$R$2843,12,0)</f>
        <v>11.6717</v>
      </c>
      <c r="I17" s="66">
        <f t="shared" si="4"/>
        <v>9</v>
      </c>
      <c r="J17" s="65">
        <f>VLOOKUP($A17,'Return Data'!$B$7:$R$2843,13,0)</f>
        <v>21.9572</v>
      </c>
      <c r="K17" s="66">
        <f t="shared" si="5"/>
        <v>8</v>
      </c>
      <c r="L17" s="65">
        <f>VLOOKUP($A17,'Return Data'!$B$7:$R$2843,17,0)</f>
        <v>17.8687</v>
      </c>
      <c r="M17" s="66">
        <f t="shared" si="6"/>
        <v>2</v>
      </c>
      <c r="N17" s="65">
        <f>VLOOKUP($A17,'Return Data'!$B$7:$R$2843,14,0)</f>
        <v>12.9307</v>
      </c>
      <c r="O17" s="66">
        <f t="shared" si="7"/>
        <v>1</v>
      </c>
      <c r="P17" s="65"/>
      <c r="Q17" s="66"/>
      <c r="R17" s="65">
        <f>VLOOKUP($A17,'Return Data'!$B$7:$R$2843,16,0)</f>
        <v>11.3134</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5.0275200000000009</v>
      </c>
      <c r="E19" s="74"/>
      <c r="F19" s="75">
        <f>AVERAGE(F8:F17)</f>
        <v>8.8646100000000008</v>
      </c>
      <c r="G19" s="74"/>
      <c r="H19" s="75">
        <f>AVERAGE(H8:H17)</f>
        <v>17.031029999999998</v>
      </c>
      <c r="I19" s="74"/>
      <c r="J19" s="75">
        <f>AVERAGE(J8:J17)</f>
        <v>25.659050000000001</v>
      </c>
      <c r="K19" s="74"/>
      <c r="L19" s="75">
        <f>AVERAGE(L8:L17)</f>
        <v>16.697800000000001</v>
      </c>
      <c r="M19" s="74"/>
      <c r="N19" s="75">
        <f>AVERAGE(N8:N17)</f>
        <v>11.131599999999999</v>
      </c>
      <c r="O19" s="74"/>
      <c r="P19" s="75">
        <f>AVERAGE(P8:P17)</f>
        <v>10.679040000000001</v>
      </c>
      <c r="Q19" s="74"/>
      <c r="R19" s="75">
        <f>AVERAGE(R8:R17)</f>
        <v>13.284179999999997</v>
      </c>
      <c r="S19" s="76"/>
    </row>
    <row r="20" spans="1:19" x14ac:dyDescent="0.3">
      <c r="A20" s="73" t="s">
        <v>28</v>
      </c>
      <c r="B20" s="74"/>
      <c r="C20" s="74"/>
      <c r="D20" s="75">
        <f>MIN(D8:D17)</f>
        <v>3.2614999999999998</v>
      </c>
      <c r="E20" s="74"/>
      <c r="F20" s="75">
        <f>MIN(F8:F17)</f>
        <v>6.5373999999999999</v>
      </c>
      <c r="G20" s="74"/>
      <c r="H20" s="75">
        <f>MIN(H8:H17)</f>
        <v>10.1913</v>
      </c>
      <c r="I20" s="74"/>
      <c r="J20" s="75">
        <f>MIN(J8:J17)</f>
        <v>14.668200000000001</v>
      </c>
      <c r="K20" s="74"/>
      <c r="L20" s="75">
        <f>MIN(L8:L17)</f>
        <v>12.532</v>
      </c>
      <c r="M20" s="74"/>
      <c r="N20" s="75">
        <f>MIN(N8:N17)</f>
        <v>8.8188999999999993</v>
      </c>
      <c r="O20" s="74"/>
      <c r="P20" s="75">
        <f>MIN(P8:P17)</f>
        <v>8.4606999999999992</v>
      </c>
      <c r="Q20" s="74"/>
      <c r="R20" s="75">
        <f>MIN(R8:R17)</f>
        <v>1.9109</v>
      </c>
      <c r="S20" s="76"/>
    </row>
    <row r="21" spans="1:19" ht="15" thickBot="1" x14ac:dyDescent="0.35">
      <c r="A21" s="77" t="s">
        <v>29</v>
      </c>
      <c r="B21" s="78"/>
      <c r="C21" s="78"/>
      <c r="D21" s="79">
        <f>MAX(D8:D17)</f>
        <v>6.3963999999999999</v>
      </c>
      <c r="E21" s="78"/>
      <c r="F21" s="79">
        <f>MAX(F8:F17)</f>
        <v>10.5206</v>
      </c>
      <c r="G21" s="78"/>
      <c r="H21" s="79">
        <f>MAX(H8:H17)</f>
        <v>30.812100000000001</v>
      </c>
      <c r="I21" s="78"/>
      <c r="J21" s="79">
        <f>MAX(J8:J17)</f>
        <v>43.191400000000002</v>
      </c>
      <c r="K21" s="78"/>
      <c r="L21" s="79">
        <f>MAX(L8:L17)</f>
        <v>18.750900000000001</v>
      </c>
      <c r="M21" s="78"/>
      <c r="N21" s="79">
        <f>MAX(N8:N17)</f>
        <v>12.9307</v>
      </c>
      <c r="O21" s="78"/>
      <c r="P21" s="79">
        <f>MAX(P8:P17)</f>
        <v>12.6572</v>
      </c>
      <c r="Q21" s="78"/>
      <c r="R21" s="79">
        <f>MAX(R8:R17)</f>
        <v>27.708500000000001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2021-09-02T06:01:57Z</dcterms:modified>
</cp:coreProperties>
</file>